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6C1EB858-CEC0-4E7E-93BC-7F3E387520CF}" xr6:coauthVersionLast="47" xr6:coauthVersionMax="47" xr10:uidLastSave="{00000000-0000-0000-0000-000000000000}"/>
  <bookViews>
    <workbookView xWindow="28680" yWindow="-30" windowWidth="29040" windowHeight="15720" xr2:uid="{00000000-000D-0000-FFFF-FFFF00000000}"/>
  </bookViews>
  <sheets>
    <sheet name="Transmittal Letter" sheetId="270" r:id="rId1"/>
    <sheet name="Table of Contents" sheetId="269" r:id="rId2"/>
    <sheet name="Exhibit A - City" sheetId="271" r:id="rId3"/>
    <sheet name="Exhibit A - County" sheetId="272" r:id="rId4"/>
    <sheet name="Exhibit A - Town" sheetId="273" r:id="rId5"/>
    <sheet name="Exhibit B - City" sheetId="274" r:id="rId6"/>
    <sheet name="Exhibit B - County" sheetId="275" r:id="rId7"/>
    <sheet name="Exhibit B - Town" sheetId="276" r:id="rId8"/>
    <sheet name="Exhibit B1 - City" sheetId="277" r:id="rId9"/>
    <sheet name="Exhibit B1 - County" sheetId="278" r:id="rId10"/>
    <sheet name="Exhibit B1 - Town" sheetId="279" r:id="rId11"/>
    <sheet name="Exhibit B2 - City" sheetId="280" r:id="rId12"/>
    <sheet name="Exhibit B2 - County" sheetId="281" r:id="rId13"/>
    <sheet name="Exhibit B2 - Town" sheetId="282" r:id="rId14"/>
    <sheet name="Exhibit C - City" sheetId="283" r:id="rId15"/>
    <sheet name="Exhibit C - County" sheetId="284" r:id="rId16"/>
    <sheet name="Exhibit C - Town" sheetId="285" r:id="rId17"/>
    <sheet name="Exhibit C1 - City" sheetId="286" r:id="rId18"/>
    <sheet name="Exhibit C1 - County" sheetId="287" r:id="rId19"/>
    <sheet name="Exhibit C1 - Town" sheetId="288" r:id="rId20"/>
    <sheet name="Exhibit C2 - City" sheetId="289" r:id="rId21"/>
    <sheet name="Exhibit C2 - County" sheetId="290" r:id="rId22"/>
    <sheet name="Exhibit C2 - Town" sheetId="291" r:id="rId23"/>
    <sheet name="Exhibit C3 - City" sheetId="292" r:id="rId24"/>
    <sheet name="Exhibit C3 - County" sheetId="293" r:id="rId25"/>
    <sheet name="Exhibit C3 - Town" sheetId="294" r:id="rId26"/>
    <sheet name="Exhibit C4 - City" sheetId="295" r:id="rId27"/>
    <sheet name="Exhibit C4 - County" sheetId="296" r:id="rId28"/>
    <sheet name="Exhibit C4 - Town" sheetId="297" r:id="rId29"/>
    <sheet name="Exhibit C5 - City" sheetId="298" r:id="rId30"/>
    <sheet name="Exhibit C5 - County" sheetId="299" r:id="rId31"/>
    <sheet name="Exhibit C5 - Town" sheetId="300" r:id="rId32"/>
    <sheet name="Exhibit C6 - City" sheetId="301" r:id="rId33"/>
    <sheet name="Exhibit C6 - County" sheetId="302" r:id="rId34"/>
    <sheet name="Exhibit C6 - Town" sheetId="303" r:id="rId35"/>
    <sheet name="Exhibit C7 - City" sheetId="304" r:id="rId36"/>
    <sheet name="Exhibit C7 - County" sheetId="305" r:id="rId37"/>
    <sheet name="Exhibit C7 - Town" sheetId="306" r:id="rId38"/>
    <sheet name="Exhibit C8 - City" sheetId="307" r:id="rId39"/>
    <sheet name="Exhibit C8 - County" sheetId="308" r:id="rId40"/>
    <sheet name="Exhibit C8 - Town" sheetId="309" r:id="rId41"/>
    <sheet name="Exhibit D - City" sheetId="310" r:id="rId42"/>
    <sheet name="Exhibit D - County" sheetId="311" r:id="rId43"/>
    <sheet name="Exhibit D - Town" sheetId="312" r:id="rId44"/>
    <sheet name="Exhibit E - City" sheetId="313" r:id="rId45"/>
    <sheet name="Exhibit E - County" sheetId="314" r:id="rId46"/>
    <sheet name="Exhibit E - Town" sheetId="315" r:id="rId47"/>
    <sheet name="Exhibit F - City" sheetId="316" r:id="rId48"/>
    <sheet name="Exhibit F - County" sheetId="317" r:id="rId49"/>
    <sheet name="Exhibit F - Town" sheetId="318" r:id="rId50"/>
    <sheet name="Exhibit G - City" sheetId="319" r:id="rId51"/>
    <sheet name="Exhibit G - County" sheetId="320" r:id="rId52"/>
    <sheet name="Exhibit G - Town" sheetId="321" r:id="rId53"/>
  </sheets>
  <definedNames>
    <definedName name="__123Graph_A" localSheetId="1" hidden="1">#REF!</definedName>
    <definedName name="__123Graph_A" hidden="1">#REF!</definedName>
    <definedName name="__123Graph_B" localSheetId="1" hidden="1">#REF!</definedName>
    <definedName name="__123Graph_B" hidden="1">#REF!</definedName>
    <definedName name="__123Graph_C" localSheetId="1" hidden="1">#REF!</definedName>
    <definedName name="__123Graph_C" hidden="1">#REF!</definedName>
    <definedName name="__123Graph_D" localSheetId="1" hidden="1">#REF!</definedName>
    <definedName name="__123Graph_D" hidden="1">#REF!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Fill" localSheetId="1" hidden="1">#REF!</definedName>
    <definedName name="_Fill" hidden="1">#REF!</definedName>
    <definedName name="_xlnm._FilterDatabase" localSheetId="3" hidden="1">'Exhibit A - County'!$A$7:$Q$103</definedName>
    <definedName name="_xlnm._FilterDatabase" localSheetId="6" hidden="1">'Exhibit B - County'!$A$7:$V$103</definedName>
    <definedName name="_xlnm._FilterDatabase" localSheetId="9" hidden="1">'Exhibit B1 - County'!$A$7:$L$103</definedName>
    <definedName name="_xlnm._FilterDatabase" localSheetId="12" hidden="1">'Exhibit B2 - County'!$A$7:$R$103</definedName>
    <definedName name="_xlnm._FilterDatabase" localSheetId="15" hidden="1">'Exhibit C - County'!$A$7:$M$103</definedName>
    <definedName name="_xlnm._FilterDatabase" localSheetId="18" hidden="1">'Exhibit C1 - County'!$A$7:$R$103</definedName>
    <definedName name="_xlnm._FilterDatabase" localSheetId="21" hidden="1">'Exhibit C2 - County'!$A$7:$L$103</definedName>
    <definedName name="_xlnm._FilterDatabase" localSheetId="24" hidden="1">'Exhibit C3 - County'!$A$7:$Q$103</definedName>
    <definedName name="_xlnm._FilterDatabase" localSheetId="27" hidden="1">'Exhibit C4 - County'!$A$7:$K$103</definedName>
    <definedName name="_xlnm._FilterDatabase" localSheetId="30" hidden="1">'Exhibit C5 - County'!$A$7:$L$103</definedName>
    <definedName name="_xlnm._FilterDatabase" localSheetId="33" hidden="1">'Exhibit C6 - County'!$A$7:$N$103</definedName>
    <definedName name="_xlnm._FilterDatabase" localSheetId="36" hidden="1">'Exhibit C7 - County'!$A$7:$K$103</definedName>
    <definedName name="_xlnm._FilterDatabase" localSheetId="39" hidden="1">'Exhibit C8 - County'!$A$7:$K$103</definedName>
    <definedName name="_xlnm._FilterDatabase" localSheetId="42" hidden="1">'Exhibit D - County'!$A$7:$S$103</definedName>
    <definedName name="_xlnm._FilterDatabase" localSheetId="45" hidden="1">'Exhibit E - County'!$A$7:$S$103</definedName>
    <definedName name="_xlnm._FilterDatabase" localSheetId="48" hidden="1">'Exhibit F - County'!$A$7:$T$103</definedName>
    <definedName name="_Regression_Int" localSheetId="2" hidden="1">1</definedName>
    <definedName name="_Regression_Int" localSheetId="26" hidden="1">1</definedName>
    <definedName name="_Regression_Int" localSheetId="29" hidden="1">1</definedName>
    <definedName name="_Regression_Int" localSheetId="32" hidden="1">1</definedName>
    <definedName name="_Regression_Int" localSheetId="35" hidden="1">1</definedName>
    <definedName name="_Regression_Int" localSheetId="38" hidden="1">1</definedName>
    <definedName name="_Regression_Int" localSheetId="41" hidden="1">1</definedName>
    <definedName name="_Regression_Int" localSheetId="44" hidden="1">1</definedName>
    <definedName name="_Regression_Int" localSheetId="47" hidden="1">1</definedName>
    <definedName name="_Regression_Int" localSheetId="50" hidden="1">1</definedName>
    <definedName name="DS_WorkbookId_f3371e4a8b2948549d6e1422448f7c2b_71843" localSheetId="0" hidden="1">"DsWorksheetID"</definedName>
    <definedName name="DS_WorkbookId_f791eb1e7c8b4c90a92443a71c417bd6_85342" localSheetId="34" hidden="1">"DsWorksheetID"</definedName>
    <definedName name="_xlnm.Print_Area" localSheetId="2">'Exhibit A - City'!$A$1:$P$48</definedName>
    <definedName name="_xlnm.Print_Area" localSheetId="3">'Exhibit A - County'!$A$1:$P$105</definedName>
    <definedName name="_xlnm.Print_Area" localSheetId="4">'Exhibit A - Town'!$A$1:$P$45</definedName>
    <definedName name="_xlnm.Print_Area" localSheetId="5">'Exhibit B - City'!$A$1:$U$46</definedName>
    <definedName name="_xlnm.Print_Area" localSheetId="6">'Exhibit B - County'!$A$1:$U$103</definedName>
    <definedName name="_xlnm.Print_Area" localSheetId="7">'Exhibit B - Town'!$A$1:$U$45</definedName>
    <definedName name="_xlnm.Print_Area" localSheetId="8">'Exhibit B1 - City'!$A$1:$M$46</definedName>
    <definedName name="_xlnm.Print_Area" localSheetId="9">'Exhibit B1 - County'!$A$1:$M$103</definedName>
    <definedName name="_xlnm.Print_Area" localSheetId="10">'Exhibit B1 - Town'!$A$1:$M$45</definedName>
    <definedName name="_xlnm.Print_Area" localSheetId="11">'Exhibit B2 - City'!$A$1:$Q$46</definedName>
    <definedName name="_xlnm.Print_Area" localSheetId="12">'Exhibit B2 - County'!$A$1:$Q$103</definedName>
    <definedName name="_xlnm.Print_Area" localSheetId="13">'Exhibit B2 - Town'!$A$1:$Q$45</definedName>
    <definedName name="_xlnm.Print_Area" localSheetId="14">'Exhibit C - City'!$A$1:$M$46</definedName>
    <definedName name="_xlnm.Print_Area" localSheetId="15">'Exhibit C - County'!$A$1:$M$103</definedName>
    <definedName name="_xlnm.Print_Area" localSheetId="16">'Exhibit C - Town'!$A$1:$M$45</definedName>
    <definedName name="_xlnm.Print_Area" localSheetId="17">'Exhibit C1 - City'!$A$1:$R$46</definedName>
    <definedName name="_xlnm.Print_Area" localSheetId="18">'Exhibit C1 - County'!$A$1:$R$103</definedName>
    <definedName name="_xlnm.Print_Area" localSheetId="19">'Exhibit C1 - Town'!$A$1:$R$45</definedName>
    <definedName name="_xlnm.Print_Area" localSheetId="20">'Exhibit C2 - City'!$A$1:$L$46</definedName>
    <definedName name="_xlnm.Print_Area" localSheetId="21">'Exhibit C2 - County'!$A$1:$L$103</definedName>
    <definedName name="_xlnm.Print_Area" localSheetId="22">'Exhibit C2 - Town'!$A$1:$L$45</definedName>
    <definedName name="_xlnm.Print_Area" localSheetId="23">'Exhibit C3 - City'!$A$1:$Q$46</definedName>
    <definedName name="_xlnm.Print_Area" localSheetId="24">'Exhibit C3 - County'!$A$1:$Q$103</definedName>
    <definedName name="_xlnm.Print_Area" localSheetId="25">'Exhibit C3 - Town'!$A$1:$Q$45</definedName>
    <definedName name="_xlnm.Print_Area" localSheetId="26">'Exhibit C4 - City'!$A$1:$K$46</definedName>
    <definedName name="_xlnm.Print_Area" localSheetId="27">'Exhibit C4 - County'!$A$1:$K$103</definedName>
    <definedName name="_xlnm.Print_Area" localSheetId="28">'Exhibit C4 - Town'!$A$1:$K$45</definedName>
    <definedName name="_xlnm.Print_Area" localSheetId="29">'Exhibit C5 - City'!$A$1:$L$47</definedName>
    <definedName name="_xlnm.Print_Area" localSheetId="30">'Exhibit C5 - County'!$A$1:$L$103</definedName>
    <definedName name="_xlnm.Print_Area" localSheetId="31">'Exhibit C5 - Town'!$A$1:$L$45</definedName>
    <definedName name="_xlnm.Print_Area" localSheetId="32">'Exhibit C6 - City'!$A$1:$N$46</definedName>
    <definedName name="_xlnm.Print_Area" localSheetId="33">'Exhibit C6 - County'!$A$1:$N$103</definedName>
    <definedName name="_xlnm.Print_Area" localSheetId="35">'Exhibit C7 - City'!$A$1:$K$46</definedName>
    <definedName name="_xlnm.Print_Area" localSheetId="36">'Exhibit C7 - County'!$A$1:$K$103</definedName>
    <definedName name="_xlnm.Print_Area" localSheetId="37">'Exhibit C7 - Town'!$A$1:$K$45</definedName>
    <definedName name="_xlnm.Print_Area" localSheetId="38">'Exhibit C8 - City'!$A$1:$K$46</definedName>
    <definedName name="_xlnm.Print_Area" localSheetId="39">'Exhibit C8 - County'!$A$1:$K$103</definedName>
    <definedName name="_xlnm.Print_Area" localSheetId="40">'Exhibit C8 - Town'!$A$1:$K$45</definedName>
    <definedName name="_xlnm.Print_Area" localSheetId="41">'Exhibit D - City'!$A$1:$R$46</definedName>
    <definedName name="_xlnm.Print_Area" localSheetId="42">'Exhibit D - County'!$A$1:$R$103</definedName>
    <definedName name="_xlnm.Print_Area" localSheetId="43">'Exhibit D - Town'!$A$1:$R$45</definedName>
    <definedName name="_xlnm.Print_Area" localSheetId="44">'Exhibit E - City'!$A$1:$S$46</definedName>
    <definedName name="_xlnm.Print_Area" localSheetId="45">'Exhibit E - County'!$A$1:$S$103</definedName>
    <definedName name="_xlnm.Print_Area" localSheetId="46">'Exhibit E - Town'!$A$1:$S$45</definedName>
    <definedName name="_xlnm.Print_Area" localSheetId="47">'Exhibit F - City'!$A$1:$T$46</definedName>
    <definedName name="_xlnm.Print_Area" localSheetId="48">'Exhibit F - County'!$A$1:$T$103</definedName>
    <definedName name="_xlnm.Print_Area" localSheetId="49">'Exhibit F - Town'!$A$1:$T$45</definedName>
    <definedName name="_xlnm.Print_Area" localSheetId="50">'Exhibit G - City'!$A$1:$O$46</definedName>
    <definedName name="_xlnm.Print_Area" localSheetId="51">'Exhibit G - County'!$A$1:$O$103</definedName>
    <definedName name="_xlnm.Print_Area" localSheetId="52">'Exhibit G - Town'!$A$1:$O$45</definedName>
    <definedName name="Print_Area_MI" localSheetId="2">'Exhibit A - City'!$A$1:$L$48</definedName>
    <definedName name="Print_Area_MI" localSheetId="26">'Exhibit C4 - City'!$B$1:$K$47</definedName>
    <definedName name="Print_Area_MI" localSheetId="38">'Exhibit C8 - City'!$A$1:$K$50</definedName>
    <definedName name="Print_Area_MI" localSheetId="41">'Exhibit D - City'!$A$1:$R$50</definedName>
    <definedName name="Print_Area_MI" localSheetId="1">#REF!</definedName>
    <definedName name="Print_Area_MI">#REF!</definedName>
    <definedName name="_xlnm.Print_Titles" localSheetId="3">'Exhibit A - County'!$5:$7</definedName>
    <definedName name="_xlnm.Print_Titles" localSheetId="6">'Exhibit B - County'!$6:$7</definedName>
    <definedName name="_xlnm.Print_Titles" localSheetId="9">'Exhibit B1 - County'!$6:$7</definedName>
    <definedName name="_xlnm.Print_Titles" localSheetId="12">'Exhibit B2 - County'!$7:$7</definedName>
    <definedName name="_xlnm.Print_Titles" localSheetId="15">'Exhibit C - County'!$7:$7</definedName>
    <definedName name="_xlnm.Print_Titles" localSheetId="18">'Exhibit C1 - County'!$5:$7</definedName>
    <definedName name="_xlnm.Print_Titles" localSheetId="21">'Exhibit C2 - County'!$5:$7</definedName>
    <definedName name="_xlnm.Print_Titles" localSheetId="24">'Exhibit C3 - County'!$5:$7</definedName>
    <definedName name="_xlnm.Print_Titles" localSheetId="27">'Exhibit C4 - County'!$6:$7</definedName>
    <definedName name="_xlnm.Print_Titles" localSheetId="30">'Exhibit C5 - County'!$5:$7</definedName>
    <definedName name="_xlnm.Print_Titles" localSheetId="33">'Exhibit C6 - County'!$7:$7</definedName>
    <definedName name="_xlnm.Print_Titles" localSheetId="36">'Exhibit C7 - County'!$7:$7</definedName>
    <definedName name="_xlnm.Print_Titles" localSheetId="39">'Exhibit C8 - County'!$7:$7</definedName>
    <definedName name="_xlnm.Print_Titles" localSheetId="42">'Exhibit D - County'!$6:$7</definedName>
    <definedName name="_xlnm.Print_Titles" localSheetId="43">'Exhibit D - Town'!$6:$7</definedName>
    <definedName name="_xlnm.Print_Titles" localSheetId="45">'Exhibit E - County'!$6:$7</definedName>
    <definedName name="_xlnm.Print_Titles" localSheetId="47">'Exhibit F - City'!$6:$7</definedName>
    <definedName name="_xlnm.Print_Titles" localSheetId="48">'Exhibit F - County'!$6:$7</definedName>
    <definedName name="_xlnm.Print_Titles" localSheetId="51">'Exhibit G - County'!$6:$7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73" l="1"/>
  <c r="M8" i="316"/>
  <c r="F46" i="307"/>
  <c r="F46" i="304"/>
  <c r="I46" i="301"/>
  <c r="G103" i="299"/>
  <c r="G46" i="298"/>
  <c r="H46" i="298"/>
  <c r="G45" i="298"/>
  <c r="A3" i="274" l="1"/>
  <c r="A3" i="275"/>
  <c r="A3" i="276"/>
  <c r="A3" i="277"/>
  <c r="A3" i="278"/>
  <c r="A3" i="279"/>
  <c r="A3" i="280"/>
  <c r="A3" i="281"/>
  <c r="A3" i="282"/>
  <c r="A3" i="283"/>
  <c r="A3" i="284"/>
  <c r="A3" i="285"/>
  <c r="A3" i="286"/>
  <c r="A3" i="287"/>
  <c r="A3" i="288"/>
  <c r="A3" i="289"/>
  <c r="A3" i="290"/>
  <c r="A3" i="291"/>
  <c r="A3" i="292"/>
  <c r="A3" i="293"/>
  <c r="A3" i="294"/>
  <c r="A3" i="295"/>
  <c r="A3" i="296"/>
  <c r="A3" i="297"/>
  <c r="A3" i="298"/>
  <c r="A3" i="299"/>
  <c r="A3" i="300"/>
  <c r="A3" i="301"/>
  <c r="A3" i="302"/>
  <c r="A3" i="303"/>
  <c r="A3" i="304"/>
  <c r="A3" i="305"/>
  <c r="A3" i="306"/>
  <c r="A3" i="307"/>
  <c r="A3" i="308"/>
  <c r="A3" i="309"/>
  <c r="A3" i="310"/>
  <c r="A3" i="311"/>
  <c r="A3" i="312"/>
  <c r="A3" i="313"/>
  <c r="A3" i="314"/>
  <c r="A3" i="315"/>
  <c r="A3" i="316"/>
  <c r="A3" i="317"/>
  <c r="A3" i="318"/>
  <c r="A3" i="319"/>
  <c r="A3" i="320"/>
  <c r="A3" i="321"/>
  <c r="A3" i="273"/>
  <c r="A3" i="272"/>
  <c r="O45" i="321" l="1"/>
  <c r="A45" i="321"/>
  <c r="L44" i="321"/>
  <c r="G44" i="321"/>
  <c r="N44" i="321" s="1"/>
  <c r="L43" i="321"/>
  <c r="G43" i="321"/>
  <c r="N43" i="321" s="1"/>
  <c r="L42" i="321"/>
  <c r="G42" i="321"/>
  <c r="N42" i="321" s="1"/>
  <c r="L41" i="321"/>
  <c r="G41" i="321"/>
  <c r="N41" i="321" s="1"/>
  <c r="L40" i="321"/>
  <c r="G40" i="321"/>
  <c r="N40" i="321" s="1"/>
  <c r="L39" i="321"/>
  <c r="G39" i="321"/>
  <c r="N39" i="321" s="1"/>
  <c r="L38" i="321"/>
  <c r="G38" i="321"/>
  <c r="N38" i="321" s="1"/>
  <c r="L37" i="321"/>
  <c r="G37" i="321"/>
  <c r="N37" i="321" s="1"/>
  <c r="L36" i="321"/>
  <c r="G36" i="321"/>
  <c r="N36" i="321" s="1"/>
  <c r="L35" i="321"/>
  <c r="G35" i="321"/>
  <c r="N35" i="321" s="1"/>
  <c r="L34" i="321"/>
  <c r="G34" i="321"/>
  <c r="N34" i="321" s="1"/>
  <c r="L33" i="321"/>
  <c r="G33" i="321"/>
  <c r="N33" i="321" s="1"/>
  <c r="L32" i="321"/>
  <c r="G32" i="321"/>
  <c r="N32" i="321" s="1"/>
  <c r="L31" i="321"/>
  <c r="G31" i="321"/>
  <c r="N31" i="321" s="1"/>
  <c r="L30" i="321"/>
  <c r="G30" i="321"/>
  <c r="N30" i="321" s="1"/>
  <c r="L29" i="321"/>
  <c r="G29" i="321"/>
  <c r="N29" i="321" s="1"/>
  <c r="L28" i="321"/>
  <c r="G28" i="321"/>
  <c r="N28" i="321" s="1"/>
  <c r="L27" i="321"/>
  <c r="G27" i="321"/>
  <c r="N27" i="321" s="1"/>
  <c r="L26" i="321"/>
  <c r="G26" i="321"/>
  <c r="N26" i="321" s="1"/>
  <c r="L25" i="321"/>
  <c r="G25" i="321"/>
  <c r="N25" i="321" s="1"/>
  <c r="L24" i="321"/>
  <c r="G24" i="321"/>
  <c r="N24" i="321" s="1"/>
  <c r="L23" i="321"/>
  <c r="G23" i="321"/>
  <c r="N23" i="321" s="1"/>
  <c r="L22" i="321"/>
  <c r="G22" i="321"/>
  <c r="N22" i="321" s="1"/>
  <c r="L21" i="321"/>
  <c r="G21" i="321"/>
  <c r="N21" i="321" s="1"/>
  <c r="L20" i="321"/>
  <c r="G20" i="321"/>
  <c r="N20" i="321" s="1"/>
  <c r="L19" i="321"/>
  <c r="G19" i="321"/>
  <c r="N19" i="321" s="1"/>
  <c r="L18" i="321"/>
  <c r="G18" i="321"/>
  <c r="N18" i="321" s="1"/>
  <c r="L17" i="321"/>
  <c r="G17" i="321"/>
  <c r="N17" i="321" s="1"/>
  <c r="L16" i="321"/>
  <c r="G16" i="321"/>
  <c r="N16" i="321" s="1"/>
  <c r="L15" i="321"/>
  <c r="G15" i="321"/>
  <c r="N15" i="321" s="1"/>
  <c r="L14" i="321"/>
  <c r="G14" i="321"/>
  <c r="N14" i="321" s="1"/>
  <c r="L13" i="321"/>
  <c r="G13" i="321"/>
  <c r="N13" i="321" s="1"/>
  <c r="L12" i="321"/>
  <c r="G12" i="321"/>
  <c r="N12" i="321" s="1"/>
  <c r="L11" i="321"/>
  <c r="G11" i="321"/>
  <c r="N11" i="321" s="1"/>
  <c r="L10" i="321"/>
  <c r="G10" i="321"/>
  <c r="N10" i="321" s="1"/>
  <c r="L9" i="321"/>
  <c r="I45" i="321"/>
  <c r="G9" i="321"/>
  <c r="N9" i="321" s="1"/>
  <c r="L8" i="321"/>
  <c r="K45" i="321"/>
  <c r="J45" i="321"/>
  <c r="F45" i="321"/>
  <c r="E45" i="321"/>
  <c r="D45" i="321"/>
  <c r="C45" i="321"/>
  <c r="O103" i="320"/>
  <c r="A103" i="320"/>
  <c r="L102" i="320"/>
  <c r="G102" i="320"/>
  <c r="N102" i="320" s="1"/>
  <c r="L101" i="320"/>
  <c r="G101" i="320"/>
  <c r="N101" i="320" s="1"/>
  <c r="N100" i="320"/>
  <c r="L100" i="320"/>
  <c r="G100" i="320"/>
  <c r="L99" i="320"/>
  <c r="G99" i="320"/>
  <c r="N99" i="320" s="1"/>
  <c r="L98" i="320"/>
  <c r="G98" i="320"/>
  <c r="N98" i="320" s="1"/>
  <c r="L97" i="320"/>
  <c r="G97" i="320"/>
  <c r="N97" i="320" s="1"/>
  <c r="L96" i="320"/>
  <c r="G96" i="320"/>
  <c r="N96" i="320" s="1"/>
  <c r="N95" i="320"/>
  <c r="L95" i="320"/>
  <c r="G95" i="320"/>
  <c r="L94" i="320"/>
  <c r="G94" i="320"/>
  <c r="N94" i="320" s="1"/>
  <c r="L93" i="320"/>
  <c r="G93" i="320"/>
  <c r="N93" i="320" s="1"/>
  <c r="L92" i="320"/>
  <c r="G92" i="320"/>
  <c r="N92" i="320" s="1"/>
  <c r="L91" i="320"/>
  <c r="G91" i="320"/>
  <c r="N91" i="320" s="1"/>
  <c r="N90" i="320"/>
  <c r="L90" i="320"/>
  <c r="G90" i="320"/>
  <c r="L89" i="320"/>
  <c r="G89" i="320"/>
  <c r="N89" i="320" s="1"/>
  <c r="L88" i="320"/>
  <c r="G88" i="320"/>
  <c r="N88" i="320" s="1"/>
  <c r="L87" i="320"/>
  <c r="G87" i="320"/>
  <c r="N87" i="320" s="1"/>
  <c r="L86" i="320"/>
  <c r="G86" i="320"/>
  <c r="N86" i="320" s="1"/>
  <c r="N85" i="320"/>
  <c r="L85" i="320"/>
  <c r="G85" i="320"/>
  <c r="L84" i="320"/>
  <c r="G84" i="320"/>
  <c r="N84" i="320" s="1"/>
  <c r="L83" i="320"/>
  <c r="G83" i="320"/>
  <c r="N83" i="320" s="1"/>
  <c r="L82" i="320"/>
  <c r="G82" i="320"/>
  <c r="N82" i="320" s="1"/>
  <c r="L81" i="320"/>
  <c r="G81" i="320"/>
  <c r="N81" i="320" s="1"/>
  <c r="N80" i="320"/>
  <c r="L80" i="320"/>
  <c r="G80" i="320"/>
  <c r="L79" i="320"/>
  <c r="G79" i="320"/>
  <c r="N79" i="320" s="1"/>
  <c r="L78" i="320"/>
  <c r="G78" i="320"/>
  <c r="N78" i="320" s="1"/>
  <c r="L77" i="320"/>
  <c r="G77" i="320"/>
  <c r="N77" i="320" s="1"/>
  <c r="L76" i="320"/>
  <c r="G76" i="320"/>
  <c r="N76" i="320" s="1"/>
  <c r="L75" i="320"/>
  <c r="G75" i="320"/>
  <c r="N75" i="320" s="1"/>
  <c r="L74" i="320"/>
  <c r="G74" i="320"/>
  <c r="N74" i="320" s="1"/>
  <c r="L73" i="320"/>
  <c r="G73" i="320"/>
  <c r="N73" i="320" s="1"/>
  <c r="L72" i="320"/>
  <c r="G72" i="320"/>
  <c r="N72" i="320" s="1"/>
  <c r="L71" i="320"/>
  <c r="G71" i="320"/>
  <c r="N71" i="320" s="1"/>
  <c r="L70" i="320"/>
  <c r="G70" i="320"/>
  <c r="N70" i="320" s="1"/>
  <c r="L69" i="320"/>
  <c r="G69" i="320"/>
  <c r="N69" i="320" s="1"/>
  <c r="L68" i="320"/>
  <c r="G68" i="320"/>
  <c r="N68" i="320" s="1"/>
  <c r="L67" i="320"/>
  <c r="G67" i="320"/>
  <c r="N67" i="320" s="1"/>
  <c r="L66" i="320"/>
  <c r="G66" i="320"/>
  <c r="N66" i="320" s="1"/>
  <c r="L65" i="320"/>
  <c r="G65" i="320"/>
  <c r="N65" i="320" s="1"/>
  <c r="L64" i="320"/>
  <c r="G64" i="320"/>
  <c r="N64" i="320" s="1"/>
  <c r="L63" i="320"/>
  <c r="G63" i="320"/>
  <c r="N63" i="320" s="1"/>
  <c r="L62" i="320"/>
  <c r="G62" i="320"/>
  <c r="N62" i="320" s="1"/>
  <c r="L61" i="320"/>
  <c r="G61" i="320"/>
  <c r="N61" i="320" s="1"/>
  <c r="L60" i="320"/>
  <c r="G60" i="320"/>
  <c r="N60" i="320" s="1"/>
  <c r="L59" i="320"/>
  <c r="G59" i="320"/>
  <c r="N59" i="320" s="1"/>
  <c r="L58" i="320"/>
  <c r="G58" i="320"/>
  <c r="N58" i="320" s="1"/>
  <c r="L57" i="320"/>
  <c r="G57" i="320"/>
  <c r="N57" i="320" s="1"/>
  <c r="L56" i="320"/>
  <c r="G56" i="320"/>
  <c r="N56" i="320" s="1"/>
  <c r="L55" i="320"/>
  <c r="G55" i="320"/>
  <c r="N55" i="320" s="1"/>
  <c r="L54" i="320"/>
  <c r="G54" i="320"/>
  <c r="N54" i="320" s="1"/>
  <c r="L53" i="320"/>
  <c r="G53" i="320"/>
  <c r="N53" i="320" s="1"/>
  <c r="L52" i="320"/>
  <c r="G52" i="320"/>
  <c r="N52" i="320" s="1"/>
  <c r="L51" i="320"/>
  <c r="G51" i="320"/>
  <c r="N51" i="320" s="1"/>
  <c r="L50" i="320"/>
  <c r="G50" i="320"/>
  <c r="N50" i="320" s="1"/>
  <c r="L49" i="320"/>
  <c r="G49" i="320"/>
  <c r="N49" i="320" s="1"/>
  <c r="L48" i="320"/>
  <c r="G48" i="320"/>
  <c r="N48" i="320" s="1"/>
  <c r="L47" i="320"/>
  <c r="G47" i="320"/>
  <c r="N47" i="320" s="1"/>
  <c r="L46" i="320"/>
  <c r="G46" i="320"/>
  <c r="N46" i="320" s="1"/>
  <c r="L45" i="320"/>
  <c r="G45" i="320"/>
  <c r="N45" i="320" s="1"/>
  <c r="L44" i="320"/>
  <c r="G44" i="320"/>
  <c r="N44" i="320" s="1"/>
  <c r="L43" i="320"/>
  <c r="G43" i="320"/>
  <c r="N43" i="320" s="1"/>
  <c r="L42" i="320"/>
  <c r="G42" i="320"/>
  <c r="N42" i="320" s="1"/>
  <c r="L41" i="320"/>
  <c r="G41" i="320"/>
  <c r="N41" i="320" s="1"/>
  <c r="L40" i="320"/>
  <c r="G40" i="320"/>
  <c r="N40" i="320" s="1"/>
  <c r="L39" i="320"/>
  <c r="G39" i="320"/>
  <c r="N39" i="320" s="1"/>
  <c r="L38" i="320"/>
  <c r="G38" i="320"/>
  <c r="N38" i="320" s="1"/>
  <c r="L37" i="320"/>
  <c r="G37" i="320"/>
  <c r="N37" i="320" s="1"/>
  <c r="L36" i="320"/>
  <c r="G36" i="320"/>
  <c r="N36" i="320" s="1"/>
  <c r="L35" i="320"/>
  <c r="G35" i="320"/>
  <c r="N35" i="320" s="1"/>
  <c r="L34" i="320"/>
  <c r="G34" i="320"/>
  <c r="N34" i="320" s="1"/>
  <c r="L33" i="320"/>
  <c r="G33" i="320"/>
  <c r="N33" i="320" s="1"/>
  <c r="L32" i="320"/>
  <c r="G32" i="320"/>
  <c r="N32" i="320" s="1"/>
  <c r="L31" i="320"/>
  <c r="G31" i="320"/>
  <c r="N31" i="320" s="1"/>
  <c r="L30" i="320"/>
  <c r="G30" i="320"/>
  <c r="N30" i="320" s="1"/>
  <c r="L29" i="320"/>
  <c r="G29" i="320"/>
  <c r="N29" i="320" s="1"/>
  <c r="L28" i="320"/>
  <c r="G28" i="320"/>
  <c r="N28" i="320" s="1"/>
  <c r="L27" i="320"/>
  <c r="G27" i="320"/>
  <c r="N27" i="320" s="1"/>
  <c r="L26" i="320"/>
  <c r="G26" i="320"/>
  <c r="N26" i="320" s="1"/>
  <c r="L25" i="320"/>
  <c r="G25" i="320"/>
  <c r="N25" i="320" s="1"/>
  <c r="L24" i="320"/>
  <c r="G24" i="320"/>
  <c r="N24" i="320" s="1"/>
  <c r="L23" i="320"/>
  <c r="G23" i="320"/>
  <c r="N23" i="320" s="1"/>
  <c r="L22" i="320"/>
  <c r="G22" i="320"/>
  <c r="N22" i="320" s="1"/>
  <c r="L21" i="320"/>
  <c r="G21" i="320"/>
  <c r="N21" i="320" s="1"/>
  <c r="L20" i="320"/>
  <c r="G20" i="320"/>
  <c r="N20" i="320" s="1"/>
  <c r="L19" i="320"/>
  <c r="G19" i="320"/>
  <c r="N19" i="320" s="1"/>
  <c r="L18" i="320"/>
  <c r="G18" i="320"/>
  <c r="N18" i="320" s="1"/>
  <c r="L17" i="320"/>
  <c r="G17" i="320"/>
  <c r="N17" i="320" s="1"/>
  <c r="L16" i="320"/>
  <c r="G16" i="320"/>
  <c r="N16" i="320" s="1"/>
  <c r="L15" i="320"/>
  <c r="G15" i="320"/>
  <c r="N15" i="320" s="1"/>
  <c r="L14" i="320"/>
  <c r="G14" i="320"/>
  <c r="N14" i="320" s="1"/>
  <c r="L13" i="320"/>
  <c r="G13" i="320"/>
  <c r="N13" i="320" s="1"/>
  <c r="L12" i="320"/>
  <c r="G12" i="320"/>
  <c r="N12" i="320" s="1"/>
  <c r="L11" i="320"/>
  <c r="G11" i="320"/>
  <c r="N11" i="320" s="1"/>
  <c r="L10" i="320"/>
  <c r="G10" i="320"/>
  <c r="N10" i="320" s="1"/>
  <c r="L9" i="320"/>
  <c r="G9" i="320"/>
  <c r="N9" i="320" s="1"/>
  <c r="M103" i="320"/>
  <c r="K103" i="320"/>
  <c r="J103" i="320"/>
  <c r="I103" i="320"/>
  <c r="L8" i="320"/>
  <c r="F103" i="320"/>
  <c r="E103" i="320"/>
  <c r="D103" i="320"/>
  <c r="G8" i="320"/>
  <c r="O46" i="319"/>
  <c r="I46" i="319"/>
  <c r="A46" i="319"/>
  <c r="L45" i="319"/>
  <c r="G45" i="319"/>
  <c r="N45" i="319" s="1"/>
  <c r="N44" i="319"/>
  <c r="L44" i="319"/>
  <c r="G44" i="319"/>
  <c r="L43" i="319"/>
  <c r="G43" i="319"/>
  <c r="N43" i="319" s="1"/>
  <c r="L42" i="319"/>
  <c r="G42" i="319"/>
  <c r="N42" i="319" s="1"/>
  <c r="L41" i="319"/>
  <c r="G41" i="319"/>
  <c r="N41" i="319" s="1"/>
  <c r="L40" i="319"/>
  <c r="G40" i="319"/>
  <c r="N40" i="319" s="1"/>
  <c r="L39" i="319"/>
  <c r="G39" i="319"/>
  <c r="N39" i="319" s="1"/>
  <c r="L38" i="319"/>
  <c r="G38" i="319"/>
  <c r="N38" i="319" s="1"/>
  <c r="L37" i="319"/>
  <c r="G37" i="319"/>
  <c r="N37" i="319" s="1"/>
  <c r="L36" i="319"/>
  <c r="G36" i="319"/>
  <c r="N36" i="319" s="1"/>
  <c r="L35" i="319"/>
  <c r="G35" i="319"/>
  <c r="N35" i="319" s="1"/>
  <c r="N34" i="319"/>
  <c r="L34" i="319"/>
  <c r="G34" i="319"/>
  <c r="L33" i="319"/>
  <c r="G33" i="319"/>
  <c r="N33" i="319" s="1"/>
  <c r="L32" i="319"/>
  <c r="G32" i="319"/>
  <c r="N32" i="319" s="1"/>
  <c r="L31" i="319"/>
  <c r="G31" i="319"/>
  <c r="N31" i="319" s="1"/>
  <c r="L30" i="319"/>
  <c r="G30" i="319"/>
  <c r="N30" i="319" s="1"/>
  <c r="N29" i="319"/>
  <c r="L29" i="319"/>
  <c r="G29" i="319"/>
  <c r="L28" i="319"/>
  <c r="G28" i="319"/>
  <c r="N28" i="319" s="1"/>
  <c r="L27" i="319"/>
  <c r="G27" i="319"/>
  <c r="N27" i="319" s="1"/>
  <c r="L26" i="319"/>
  <c r="G26" i="319"/>
  <c r="N26" i="319" s="1"/>
  <c r="L25" i="319"/>
  <c r="G25" i="319"/>
  <c r="N25" i="319" s="1"/>
  <c r="L24" i="319"/>
  <c r="G24" i="319"/>
  <c r="N24" i="319" s="1"/>
  <c r="L23" i="319"/>
  <c r="G23" i="319"/>
  <c r="N23" i="319" s="1"/>
  <c r="L22" i="319"/>
  <c r="G22" i="319"/>
  <c r="N22" i="319" s="1"/>
  <c r="L21" i="319"/>
  <c r="G21" i="319"/>
  <c r="N21" i="319" s="1"/>
  <c r="L20" i="319"/>
  <c r="G20" i="319"/>
  <c r="N20" i="319" s="1"/>
  <c r="N19" i="319"/>
  <c r="L19" i="319"/>
  <c r="G19" i="319"/>
  <c r="L18" i="319"/>
  <c r="G18" i="319"/>
  <c r="N18" i="319" s="1"/>
  <c r="L17" i="319"/>
  <c r="G17" i="319"/>
  <c r="N17" i="319" s="1"/>
  <c r="L16" i="319"/>
  <c r="G16" i="319"/>
  <c r="N16" i="319" s="1"/>
  <c r="L15" i="319"/>
  <c r="G15" i="319"/>
  <c r="N15" i="319" s="1"/>
  <c r="L14" i="319"/>
  <c r="G14" i="319"/>
  <c r="N14" i="319" s="1"/>
  <c r="L13" i="319"/>
  <c r="G13" i="319"/>
  <c r="N13" i="319" s="1"/>
  <c r="L12" i="319"/>
  <c r="G12" i="319"/>
  <c r="N12" i="319" s="1"/>
  <c r="M46" i="319"/>
  <c r="K46" i="319"/>
  <c r="G11" i="319"/>
  <c r="N11" i="319" s="1"/>
  <c r="L10" i="319"/>
  <c r="G10" i="319"/>
  <c r="N10" i="319" s="1"/>
  <c r="N9" i="319"/>
  <c r="L9" i="319"/>
  <c r="G9" i="319"/>
  <c r="L8" i="319"/>
  <c r="E46" i="319"/>
  <c r="D46" i="319"/>
  <c r="C46" i="319"/>
  <c r="T45" i="318"/>
  <c r="A45" i="318"/>
  <c r="R44" i="318"/>
  <c r="R43" i="318"/>
  <c r="M43" i="318"/>
  <c r="S43" i="318" s="1"/>
  <c r="R42" i="318"/>
  <c r="M42" i="318"/>
  <c r="S42" i="318" s="1"/>
  <c r="M41" i="318"/>
  <c r="R40" i="318"/>
  <c r="M40" i="318"/>
  <c r="S40" i="318" s="1"/>
  <c r="R39" i="318"/>
  <c r="M39" i="318"/>
  <c r="S39" i="318" s="1"/>
  <c r="R38" i="318"/>
  <c r="M38" i="318"/>
  <c r="S38" i="318" s="1"/>
  <c r="R37" i="318"/>
  <c r="R36" i="318"/>
  <c r="S36" i="318" s="1"/>
  <c r="M36" i="318"/>
  <c r="R35" i="318"/>
  <c r="M35" i="318"/>
  <c r="R34" i="318"/>
  <c r="M34" i="318"/>
  <c r="S34" i="318" s="1"/>
  <c r="R33" i="318"/>
  <c r="M33" i="318"/>
  <c r="S33" i="318" s="1"/>
  <c r="R32" i="318"/>
  <c r="M32" i="318"/>
  <c r="S32" i="318" s="1"/>
  <c r="R31" i="318"/>
  <c r="R30" i="318"/>
  <c r="M30" i="318"/>
  <c r="S30" i="318" s="1"/>
  <c r="R29" i="318"/>
  <c r="M29" i="318"/>
  <c r="R28" i="318"/>
  <c r="M28" i="318"/>
  <c r="R27" i="318"/>
  <c r="M27" i="318"/>
  <c r="S27" i="318" s="1"/>
  <c r="R26" i="318"/>
  <c r="M26" i="318"/>
  <c r="S26" i="318" s="1"/>
  <c r="R25" i="318"/>
  <c r="M25" i="318"/>
  <c r="S25" i="318" s="1"/>
  <c r="R24" i="318"/>
  <c r="R23" i="318"/>
  <c r="M23" i="318"/>
  <c r="R22" i="318"/>
  <c r="M22" i="318"/>
  <c r="R21" i="318"/>
  <c r="M21" i="318"/>
  <c r="R20" i="318"/>
  <c r="M20" i="318"/>
  <c r="S20" i="318" s="1"/>
  <c r="R19" i="318"/>
  <c r="R18" i="318"/>
  <c r="M18" i="318"/>
  <c r="S18" i="318" s="1"/>
  <c r="R17" i="318"/>
  <c r="R16" i="318"/>
  <c r="M16" i="318"/>
  <c r="S16" i="318" s="1"/>
  <c r="R15" i="318"/>
  <c r="M15" i="318"/>
  <c r="M14" i="318"/>
  <c r="R13" i="318"/>
  <c r="M13" i="318"/>
  <c r="S13" i="318" s="1"/>
  <c r="R12" i="318"/>
  <c r="M12" i="318"/>
  <c r="S12" i="318" s="1"/>
  <c r="R11" i="318"/>
  <c r="H45" i="318"/>
  <c r="M11" i="318"/>
  <c r="S11" i="318" s="1"/>
  <c r="F45" i="318"/>
  <c r="E45" i="318"/>
  <c r="D45" i="318"/>
  <c r="C45" i="318"/>
  <c r="R10" i="318"/>
  <c r="M10" i="318"/>
  <c r="R9" i="318"/>
  <c r="S9" i="318" s="1"/>
  <c r="M9" i="318"/>
  <c r="T103" i="317"/>
  <c r="H103" i="317"/>
  <c r="A103" i="317"/>
  <c r="R102" i="317"/>
  <c r="M102" i="317"/>
  <c r="S102" i="317" s="1"/>
  <c r="R101" i="317"/>
  <c r="M101" i="317"/>
  <c r="R100" i="317"/>
  <c r="M100" i="317"/>
  <c r="S100" i="317" s="1"/>
  <c r="R99" i="317"/>
  <c r="M99" i="317"/>
  <c r="S99" i="317" s="1"/>
  <c r="R98" i="317"/>
  <c r="M98" i="317"/>
  <c r="R97" i="317"/>
  <c r="M97" i="317"/>
  <c r="R96" i="317"/>
  <c r="M96" i="317"/>
  <c r="S96" i="317" s="1"/>
  <c r="R95" i="317"/>
  <c r="M95" i="317"/>
  <c r="S95" i="317" s="1"/>
  <c r="R94" i="317"/>
  <c r="M94" i="317"/>
  <c r="S94" i="317" s="1"/>
  <c r="R93" i="317"/>
  <c r="R92" i="317"/>
  <c r="S92" i="317" s="1"/>
  <c r="M92" i="317"/>
  <c r="R91" i="317"/>
  <c r="M91" i="317"/>
  <c r="R90" i="317"/>
  <c r="M90" i="317"/>
  <c r="S90" i="317" s="1"/>
  <c r="M89" i="317"/>
  <c r="R88" i="317"/>
  <c r="M88" i="317"/>
  <c r="S88" i="317" s="1"/>
  <c r="R87" i="317"/>
  <c r="M87" i="317"/>
  <c r="R86" i="317"/>
  <c r="R85" i="317"/>
  <c r="M85" i="317"/>
  <c r="R84" i="317"/>
  <c r="M84" i="317"/>
  <c r="R83" i="317"/>
  <c r="M83" i="317"/>
  <c r="R82" i="317"/>
  <c r="M82" i="317"/>
  <c r="S82" i="317" s="1"/>
  <c r="R81" i="317"/>
  <c r="M81" i="317"/>
  <c r="R80" i="317"/>
  <c r="M80" i="317"/>
  <c r="S80" i="317" s="1"/>
  <c r="R79" i="317"/>
  <c r="R78" i="317"/>
  <c r="S78" i="317" s="1"/>
  <c r="M78" i="317"/>
  <c r="R77" i="317"/>
  <c r="M77" i="317"/>
  <c r="S77" i="317" s="1"/>
  <c r="R76" i="317"/>
  <c r="M76" i="317"/>
  <c r="S76" i="317" s="1"/>
  <c r="R75" i="317"/>
  <c r="M75" i="317"/>
  <c r="R74" i="317"/>
  <c r="R73" i="317"/>
  <c r="R72" i="317"/>
  <c r="M72" i="317"/>
  <c r="S72" i="317" s="1"/>
  <c r="R71" i="317"/>
  <c r="M71" i="317"/>
  <c r="R70" i="317"/>
  <c r="M70" i="317"/>
  <c r="M69" i="317"/>
  <c r="R68" i="317"/>
  <c r="M68" i="317"/>
  <c r="S68" i="317" s="1"/>
  <c r="R67" i="317"/>
  <c r="M67" i="317"/>
  <c r="S67" i="317" s="1"/>
  <c r="R66" i="317"/>
  <c r="M66" i="317"/>
  <c r="S66" i="317" s="1"/>
  <c r="R65" i="317"/>
  <c r="M65" i="317"/>
  <c r="R64" i="317"/>
  <c r="M64" i="317"/>
  <c r="S64" i="317" s="1"/>
  <c r="R63" i="317"/>
  <c r="M63" i="317"/>
  <c r="R62" i="317"/>
  <c r="M62" i="317"/>
  <c r="S62" i="317" s="1"/>
  <c r="R61" i="317"/>
  <c r="R60" i="317"/>
  <c r="M60" i="317"/>
  <c r="S60" i="317" s="1"/>
  <c r="R59" i="317"/>
  <c r="M59" i="317"/>
  <c r="R58" i="317"/>
  <c r="M58" i="317"/>
  <c r="S58" i="317" s="1"/>
  <c r="R57" i="317"/>
  <c r="M57" i="317"/>
  <c r="R56" i="317"/>
  <c r="M56" i="317"/>
  <c r="R55" i="317"/>
  <c r="M55" i="317"/>
  <c r="S55" i="317" s="1"/>
  <c r="R54" i="317"/>
  <c r="R53" i="317"/>
  <c r="M53" i="317"/>
  <c r="S53" i="317" s="1"/>
  <c r="R52" i="317"/>
  <c r="M52" i="317"/>
  <c r="R51" i="317"/>
  <c r="M51" i="317"/>
  <c r="R50" i="317"/>
  <c r="M50" i="317"/>
  <c r="R49" i="317"/>
  <c r="M49" i="317"/>
  <c r="S49" i="317" s="1"/>
  <c r="R48" i="317"/>
  <c r="M48" i="317"/>
  <c r="R47" i="317"/>
  <c r="R46" i="317"/>
  <c r="M46" i="317"/>
  <c r="R45" i="317"/>
  <c r="S45" i="317" s="1"/>
  <c r="M45" i="317"/>
  <c r="R44" i="317"/>
  <c r="M44" i="317"/>
  <c r="S44" i="317" s="1"/>
  <c r="R43" i="317"/>
  <c r="M43" i="317"/>
  <c r="R42" i="317"/>
  <c r="M42" i="317"/>
  <c r="R41" i="317"/>
  <c r="M41" i="317"/>
  <c r="R40" i="317"/>
  <c r="M40" i="317"/>
  <c r="S40" i="317" s="1"/>
  <c r="R39" i="317"/>
  <c r="M39" i="317"/>
  <c r="R38" i="317"/>
  <c r="M38" i="317"/>
  <c r="S38" i="317" s="1"/>
  <c r="R37" i="317"/>
  <c r="M37" i="317"/>
  <c r="S37" i="317" s="1"/>
  <c r="R36" i="317"/>
  <c r="M36" i="317"/>
  <c r="S36" i="317" s="1"/>
  <c r="R35" i="317"/>
  <c r="M35" i="317"/>
  <c r="R34" i="317"/>
  <c r="M34" i="317"/>
  <c r="R33" i="317"/>
  <c r="M33" i="317"/>
  <c r="S33" i="317" s="1"/>
  <c r="R32" i="317"/>
  <c r="M32" i="317"/>
  <c r="R31" i="317"/>
  <c r="M31" i="317"/>
  <c r="S31" i="317" s="1"/>
  <c r="R30" i="317"/>
  <c r="M30" i="317"/>
  <c r="M29" i="317"/>
  <c r="R28" i="317"/>
  <c r="M28" i="317"/>
  <c r="S28" i="317" s="1"/>
  <c r="R27" i="317"/>
  <c r="M27" i="317"/>
  <c r="R26" i="317"/>
  <c r="R25" i="317"/>
  <c r="M25" i="317"/>
  <c r="S25" i="317" s="1"/>
  <c r="R24" i="317"/>
  <c r="M24" i="317"/>
  <c r="S24" i="317" s="1"/>
  <c r="R23" i="317"/>
  <c r="M23" i="317"/>
  <c r="S23" i="317" s="1"/>
  <c r="R22" i="317"/>
  <c r="M22" i="317"/>
  <c r="R21" i="317"/>
  <c r="K103" i="317"/>
  <c r="R20" i="317"/>
  <c r="M20" i="317"/>
  <c r="S20" i="317" s="1"/>
  <c r="R19" i="317"/>
  <c r="R18" i="317"/>
  <c r="M18" i="317"/>
  <c r="O103" i="317"/>
  <c r="N103" i="317"/>
  <c r="R16" i="317"/>
  <c r="M16" i="317"/>
  <c r="S16" i="317" s="1"/>
  <c r="R15" i="317"/>
  <c r="M15" i="317"/>
  <c r="S15" i="317" s="1"/>
  <c r="R14" i="317"/>
  <c r="R13" i="317"/>
  <c r="M13" i="317"/>
  <c r="S13" i="317" s="1"/>
  <c r="R12" i="317"/>
  <c r="J103" i="317"/>
  <c r="R11" i="317"/>
  <c r="M11" i="317"/>
  <c r="R10" i="317"/>
  <c r="M10" i="317"/>
  <c r="S10" i="317" s="1"/>
  <c r="R9" i="317"/>
  <c r="M9" i="317"/>
  <c r="S9" i="317" s="1"/>
  <c r="Q103" i="317"/>
  <c r="M8" i="317"/>
  <c r="T46" i="316"/>
  <c r="G46" i="316"/>
  <c r="A46" i="316"/>
  <c r="R45" i="316"/>
  <c r="M45" i="316"/>
  <c r="S45" i="316" s="1"/>
  <c r="R44" i="316"/>
  <c r="R43" i="316"/>
  <c r="M43" i="316"/>
  <c r="R42" i="316"/>
  <c r="M42" i="316"/>
  <c r="S42" i="316" s="1"/>
  <c r="R41" i="316"/>
  <c r="M41" i="316"/>
  <c r="S41" i="316" s="1"/>
  <c r="R40" i="316"/>
  <c r="M40" i="316"/>
  <c r="S40" i="316" s="1"/>
  <c r="R39" i="316"/>
  <c r="R38" i="316"/>
  <c r="M38" i="316"/>
  <c r="R37" i="316"/>
  <c r="R36" i="316"/>
  <c r="M36" i="316"/>
  <c r="R35" i="316"/>
  <c r="M35" i="316"/>
  <c r="R34" i="316"/>
  <c r="M34" i="316"/>
  <c r="R33" i="316"/>
  <c r="M33" i="316"/>
  <c r="S33" i="316" s="1"/>
  <c r="R32" i="316"/>
  <c r="I46" i="316"/>
  <c r="R31" i="316"/>
  <c r="M31" i="316"/>
  <c r="S31" i="316" s="1"/>
  <c r="R30" i="316"/>
  <c r="M30" i="316"/>
  <c r="S30" i="316" s="1"/>
  <c r="R29" i="316"/>
  <c r="M29" i="316"/>
  <c r="R28" i="316"/>
  <c r="M28" i="316"/>
  <c r="R27" i="316"/>
  <c r="M27" i="316"/>
  <c r="S27" i="316" s="1"/>
  <c r="M26" i="316"/>
  <c r="R25" i="316"/>
  <c r="M25" i="316"/>
  <c r="S25" i="316" s="1"/>
  <c r="R24" i="316"/>
  <c r="M24" i="316"/>
  <c r="R23" i="316"/>
  <c r="M23" i="316"/>
  <c r="R22" i="316"/>
  <c r="M22" i="316"/>
  <c r="M21" i="316"/>
  <c r="R20" i="316"/>
  <c r="M20" i="316"/>
  <c r="S20" i="316" s="1"/>
  <c r="R19" i="316"/>
  <c r="M19" i="316"/>
  <c r="R18" i="316"/>
  <c r="M18" i="316"/>
  <c r="S18" i="316" s="1"/>
  <c r="R17" i="316"/>
  <c r="M17" i="316"/>
  <c r="S17" i="316" s="1"/>
  <c r="R16" i="316"/>
  <c r="M16" i="316"/>
  <c r="S16" i="316" s="1"/>
  <c r="R15" i="316"/>
  <c r="M15" i="316"/>
  <c r="M14" i="316"/>
  <c r="R13" i="316"/>
  <c r="M13" i="316"/>
  <c r="S13" i="316" s="1"/>
  <c r="R12" i="316"/>
  <c r="M12" i="316"/>
  <c r="S12" i="316" s="1"/>
  <c r="R11" i="316"/>
  <c r="M11" i="316"/>
  <c r="S11" i="316" s="1"/>
  <c r="R10" i="316"/>
  <c r="M9" i="316"/>
  <c r="F46" i="316"/>
  <c r="P46" i="316"/>
  <c r="O46" i="316"/>
  <c r="R8" i="316"/>
  <c r="K46" i="316"/>
  <c r="C46" i="316"/>
  <c r="S45" i="315"/>
  <c r="A45" i="315"/>
  <c r="N44" i="315"/>
  <c r="J44" i="315"/>
  <c r="N43" i="315"/>
  <c r="J43" i="315"/>
  <c r="R43" i="315" s="1"/>
  <c r="F43" i="315"/>
  <c r="N42" i="315"/>
  <c r="J42" i="315"/>
  <c r="F42" i="315"/>
  <c r="N41" i="315"/>
  <c r="J41" i="315"/>
  <c r="R41" i="315" s="1"/>
  <c r="F41" i="315"/>
  <c r="N40" i="315"/>
  <c r="J40" i="315"/>
  <c r="R40" i="315" s="1"/>
  <c r="F40" i="315"/>
  <c r="N39" i="315"/>
  <c r="J39" i="315"/>
  <c r="R39" i="315" s="1"/>
  <c r="F39" i="315"/>
  <c r="N38" i="315"/>
  <c r="J38" i="315"/>
  <c r="F38" i="315"/>
  <c r="N37" i="315"/>
  <c r="J37" i="315"/>
  <c r="R37" i="315" s="1"/>
  <c r="F37" i="315"/>
  <c r="N36" i="315"/>
  <c r="J36" i="315"/>
  <c r="R36" i="315" s="1"/>
  <c r="F36" i="315"/>
  <c r="N35" i="315"/>
  <c r="F35" i="315"/>
  <c r="N34" i="315"/>
  <c r="J34" i="315"/>
  <c r="R34" i="315" s="1"/>
  <c r="N33" i="315"/>
  <c r="J33" i="315"/>
  <c r="F33" i="315"/>
  <c r="N32" i="315"/>
  <c r="J32" i="315"/>
  <c r="F32" i="315"/>
  <c r="N31" i="315"/>
  <c r="J31" i="315"/>
  <c r="F31" i="315"/>
  <c r="N30" i="315"/>
  <c r="F30" i="315"/>
  <c r="R29" i="315"/>
  <c r="N29" i="315"/>
  <c r="J29" i="315"/>
  <c r="F29" i="315"/>
  <c r="N28" i="315"/>
  <c r="J28" i="315"/>
  <c r="F28" i="315"/>
  <c r="N27" i="315"/>
  <c r="J27" i="315"/>
  <c r="R27" i="315" s="1"/>
  <c r="F27" i="315"/>
  <c r="N26" i="315"/>
  <c r="J26" i="315"/>
  <c r="R26" i="315" s="1"/>
  <c r="F26" i="315"/>
  <c r="N25" i="315"/>
  <c r="J25" i="315"/>
  <c r="R25" i="315" s="1"/>
  <c r="F25" i="315"/>
  <c r="N24" i="315"/>
  <c r="J24" i="315"/>
  <c r="R24" i="315" s="1"/>
  <c r="F24" i="315"/>
  <c r="N23" i="315"/>
  <c r="J23" i="315"/>
  <c r="F23" i="315"/>
  <c r="N22" i="315"/>
  <c r="J22" i="315"/>
  <c r="R22" i="315" s="1"/>
  <c r="F22" i="315"/>
  <c r="J21" i="315"/>
  <c r="F21" i="315"/>
  <c r="N20" i="315"/>
  <c r="F20" i="315"/>
  <c r="N19" i="315"/>
  <c r="R19" i="315" s="1"/>
  <c r="J19" i="315"/>
  <c r="N18" i="315"/>
  <c r="J18" i="315"/>
  <c r="R18" i="315" s="1"/>
  <c r="F18" i="315"/>
  <c r="N17" i="315"/>
  <c r="J17" i="315"/>
  <c r="F17" i="315"/>
  <c r="N16" i="315"/>
  <c r="J16" i="315"/>
  <c r="R16" i="315" s="1"/>
  <c r="F16" i="315"/>
  <c r="N15" i="315"/>
  <c r="J15" i="315"/>
  <c r="F15" i="315"/>
  <c r="N14" i="315"/>
  <c r="J14" i="315"/>
  <c r="R14" i="315" s="1"/>
  <c r="F14" i="315"/>
  <c r="N13" i="315"/>
  <c r="J13" i="315"/>
  <c r="F13" i="315"/>
  <c r="N12" i="315"/>
  <c r="J12" i="315"/>
  <c r="F12" i="315"/>
  <c r="N11" i="315"/>
  <c r="J11" i="315"/>
  <c r="R11" i="315" s="1"/>
  <c r="F11" i="315"/>
  <c r="H45" i="315"/>
  <c r="F10" i="315"/>
  <c r="N9" i="315"/>
  <c r="J9" i="315"/>
  <c r="R9" i="315" s="1"/>
  <c r="E45" i="315"/>
  <c r="D45" i="315"/>
  <c r="N8" i="315"/>
  <c r="J8" i="315"/>
  <c r="F8" i="315"/>
  <c r="S103" i="314"/>
  <c r="O103" i="314"/>
  <c r="A103" i="314"/>
  <c r="N102" i="314"/>
  <c r="J102" i="314"/>
  <c r="F102" i="314"/>
  <c r="N101" i="314"/>
  <c r="J101" i="314"/>
  <c r="R101" i="314" s="1"/>
  <c r="F101" i="314"/>
  <c r="N100" i="314"/>
  <c r="F100" i="314"/>
  <c r="R99" i="314"/>
  <c r="N99" i="314"/>
  <c r="J99" i="314"/>
  <c r="N98" i="314"/>
  <c r="J98" i="314"/>
  <c r="F98" i="314"/>
  <c r="N97" i="314"/>
  <c r="J97" i="314"/>
  <c r="F97" i="314"/>
  <c r="N96" i="314"/>
  <c r="J96" i="314"/>
  <c r="F96" i="314"/>
  <c r="N95" i="314"/>
  <c r="J95" i="314"/>
  <c r="R95" i="314" s="1"/>
  <c r="F95" i="314"/>
  <c r="N94" i="314"/>
  <c r="J94" i="314"/>
  <c r="R94" i="314" s="1"/>
  <c r="F94" i="314"/>
  <c r="N93" i="314"/>
  <c r="J93" i="314"/>
  <c r="F93" i="314"/>
  <c r="N92" i="314"/>
  <c r="J92" i="314"/>
  <c r="R92" i="314" s="1"/>
  <c r="F92" i="314"/>
  <c r="N91" i="314"/>
  <c r="J91" i="314"/>
  <c r="F91" i="314"/>
  <c r="N90" i="314"/>
  <c r="F90" i="314"/>
  <c r="N89" i="314"/>
  <c r="J89" i="314"/>
  <c r="R89" i="314" s="1"/>
  <c r="F89" i="314"/>
  <c r="N88" i="314"/>
  <c r="J88" i="314"/>
  <c r="R88" i="314" s="1"/>
  <c r="F88" i="314"/>
  <c r="N87" i="314"/>
  <c r="J87" i="314"/>
  <c r="R87" i="314" s="1"/>
  <c r="F87" i="314"/>
  <c r="N86" i="314"/>
  <c r="J86" i="314"/>
  <c r="F86" i="314"/>
  <c r="N85" i="314"/>
  <c r="J85" i="314"/>
  <c r="R85" i="314" s="1"/>
  <c r="F85" i="314"/>
  <c r="N84" i="314"/>
  <c r="J84" i="314"/>
  <c r="F84" i="314"/>
  <c r="N83" i="314"/>
  <c r="J83" i="314"/>
  <c r="F83" i="314"/>
  <c r="N82" i="314"/>
  <c r="J82" i="314"/>
  <c r="R82" i="314" s="1"/>
  <c r="F82" i="314"/>
  <c r="N81" i="314"/>
  <c r="J81" i="314"/>
  <c r="F81" i="314"/>
  <c r="N80" i="314"/>
  <c r="J80" i="314"/>
  <c r="R80" i="314" s="1"/>
  <c r="F80" i="314"/>
  <c r="N79" i="314"/>
  <c r="J79" i="314"/>
  <c r="F79" i="314"/>
  <c r="N78" i="314"/>
  <c r="J78" i="314"/>
  <c r="R78" i="314" s="1"/>
  <c r="F78" i="314"/>
  <c r="N77" i="314"/>
  <c r="J77" i="314"/>
  <c r="R77" i="314" s="1"/>
  <c r="F77" i="314"/>
  <c r="N76" i="314"/>
  <c r="J76" i="314"/>
  <c r="F76" i="314"/>
  <c r="N75" i="314"/>
  <c r="J75" i="314"/>
  <c r="R75" i="314" s="1"/>
  <c r="F75" i="314"/>
  <c r="N74" i="314"/>
  <c r="J74" i="314"/>
  <c r="R74" i="314" s="1"/>
  <c r="F74" i="314"/>
  <c r="N73" i="314"/>
  <c r="J73" i="314"/>
  <c r="F73" i="314"/>
  <c r="N72" i="314"/>
  <c r="J72" i="314"/>
  <c r="R72" i="314" s="1"/>
  <c r="F72" i="314"/>
  <c r="N71" i="314"/>
  <c r="J71" i="314"/>
  <c r="R71" i="314" s="1"/>
  <c r="F71" i="314"/>
  <c r="N70" i="314"/>
  <c r="J70" i="314"/>
  <c r="R70" i="314" s="1"/>
  <c r="F70" i="314"/>
  <c r="N69" i="314"/>
  <c r="J69" i="314"/>
  <c r="R69" i="314" s="1"/>
  <c r="F69" i="314"/>
  <c r="N68" i="314"/>
  <c r="R68" i="314" s="1"/>
  <c r="J68" i="314"/>
  <c r="F68" i="314"/>
  <c r="N67" i="314"/>
  <c r="J67" i="314"/>
  <c r="R67" i="314" s="1"/>
  <c r="F67" i="314"/>
  <c r="N66" i="314"/>
  <c r="J66" i="314"/>
  <c r="F66" i="314"/>
  <c r="N65" i="314"/>
  <c r="J65" i="314"/>
  <c r="R65" i="314" s="1"/>
  <c r="F65" i="314"/>
  <c r="N64" i="314"/>
  <c r="J64" i="314"/>
  <c r="R64" i="314" s="1"/>
  <c r="F64" i="314"/>
  <c r="N63" i="314"/>
  <c r="J63" i="314"/>
  <c r="F63" i="314"/>
  <c r="N62" i="314"/>
  <c r="J62" i="314"/>
  <c r="F62" i="314"/>
  <c r="N61" i="314"/>
  <c r="J61" i="314"/>
  <c r="F61" i="314"/>
  <c r="N60" i="314"/>
  <c r="J60" i="314"/>
  <c r="R60" i="314" s="1"/>
  <c r="F60" i="314"/>
  <c r="N59" i="314"/>
  <c r="J59" i="314"/>
  <c r="R59" i="314" s="1"/>
  <c r="F59" i="314"/>
  <c r="N58" i="314"/>
  <c r="J58" i="314"/>
  <c r="F58" i="314"/>
  <c r="N57" i="314"/>
  <c r="J57" i="314"/>
  <c r="F57" i="314"/>
  <c r="N56" i="314"/>
  <c r="J56" i="314"/>
  <c r="R56" i="314" s="1"/>
  <c r="F56" i="314"/>
  <c r="N55" i="314"/>
  <c r="J55" i="314"/>
  <c r="R55" i="314" s="1"/>
  <c r="F55" i="314"/>
  <c r="N54" i="314"/>
  <c r="J54" i="314"/>
  <c r="R54" i="314" s="1"/>
  <c r="F54" i="314"/>
  <c r="N53" i="314"/>
  <c r="J53" i="314"/>
  <c r="R53" i="314" s="1"/>
  <c r="F53" i="314"/>
  <c r="N52" i="314"/>
  <c r="J52" i="314"/>
  <c r="F52" i="314"/>
  <c r="N51" i="314"/>
  <c r="J51" i="314"/>
  <c r="F51" i="314"/>
  <c r="N50" i="314"/>
  <c r="J50" i="314"/>
  <c r="R50" i="314" s="1"/>
  <c r="F50" i="314"/>
  <c r="N49" i="314"/>
  <c r="J49" i="314"/>
  <c r="R49" i="314" s="1"/>
  <c r="F49" i="314"/>
  <c r="N48" i="314"/>
  <c r="R48" i="314" s="1"/>
  <c r="J48" i="314"/>
  <c r="F48" i="314"/>
  <c r="N47" i="314"/>
  <c r="J47" i="314"/>
  <c r="F47" i="314"/>
  <c r="N46" i="314"/>
  <c r="J46" i="314"/>
  <c r="F46" i="314"/>
  <c r="N45" i="314"/>
  <c r="J45" i="314"/>
  <c r="R45" i="314" s="1"/>
  <c r="F45" i="314"/>
  <c r="N44" i="314"/>
  <c r="J44" i="314"/>
  <c r="R44" i="314" s="1"/>
  <c r="F44" i="314"/>
  <c r="N43" i="314"/>
  <c r="J43" i="314"/>
  <c r="F43" i="314"/>
  <c r="N42" i="314"/>
  <c r="J42" i="314"/>
  <c r="R42" i="314" s="1"/>
  <c r="F42" i="314"/>
  <c r="N41" i="314"/>
  <c r="J41" i="314"/>
  <c r="R41" i="314" s="1"/>
  <c r="F41" i="314"/>
  <c r="N40" i="314"/>
  <c r="J40" i="314"/>
  <c r="R40" i="314" s="1"/>
  <c r="F40" i="314"/>
  <c r="N39" i="314"/>
  <c r="J39" i="314"/>
  <c r="R39" i="314" s="1"/>
  <c r="F39" i="314"/>
  <c r="N38" i="314"/>
  <c r="J38" i="314"/>
  <c r="F38" i="314"/>
  <c r="N37" i="314"/>
  <c r="J37" i="314"/>
  <c r="R37" i="314" s="1"/>
  <c r="F37" i="314"/>
  <c r="N36" i="314"/>
  <c r="J36" i="314"/>
  <c r="F36" i="314"/>
  <c r="N35" i="314"/>
  <c r="J35" i="314"/>
  <c r="F35" i="314"/>
  <c r="N34" i="314"/>
  <c r="J34" i="314"/>
  <c r="R34" i="314" s="1"/>
  <c r="F34" i="314"/>
  <c r="N33" i="314"/>
  <c r="J33" i="314"/>
  <c r="F33" i="314"/>
  <c r="N32" i="314"/>
  <c r="J32" i="314"/>
  <c r="R32" i="314" s="1"/>
  <c r="F32" i="314"/>
  <c r="N31" i="314"/>
  <c r="J31" i="314"/>
  <c r="R31" i="314" s="1"/>
  <c r="F31" i="314"/>
  <c r="N30" i="314"/>
  <c r="J30" i="314"/>
  <c r="R30" i="314" s="1"/>
  <c r="F30" i="314"/>
  <c r="N29" i="314"/>
  <c r="J29" i="314"/>
  <c r="R29" i="314" s="1"/>
  <c r="F29" i="314"/>
  <c r="N28" i="314"/>
  <c r="J28" i="314"/>
  <c r="R28" i="314" s="1"/>
  <c r="F28" i="314"/>
  <c r="N27" i="314"/>
  <c r="J27" i="314"/>
  <c r="F27" i="314"/>
  <c r="N26" i="314"/>
  <c r="J26" i="314"/>
  <c r="R26" i="314" s="1"/>
  <c r="F26" i="314"/>
  <c r="N25" i="314"/>
  <c r="J25" i="314"/>
  <c r="F25" i="314"/>
  <c r="N24" i="314"/>
  <c r="J24" i="314"/>
  <c r="R24" i="314" s="1"/>
  <c r="F24" i="314"/>
  <c r="N23" i="314"/>
  <c r="J23" i="314"/>
  <c r="F23" i="314"/>
  <c r="N22" i="314"/>
  <c r="J22" i="314"/>
  <c r="F22" i="314"/>
  <c r="N21" i="314"/>
  <c r="J21" i="314"/>
  <c r="F21" i="314"/>
  <c r="N20" i="314"/>
  <c r="J20" i="314"/>
  <c r="F20" i="314"/>
  <c r="N19" i="314"/>
  <c r="J19" i="314"/>
  <c r="R19" i="314" s="1"/>
  <c r="F19" i="314"/>
  <c r="N18" i="314"/>
  <c r="J18" i="314"/>
  <c r="F18" i="314"/>
  <c r="N17" i="314"/>
  <c r="J17" i="314"/>
  <c r="F17" i="314"/>
  <c r="N16" i="314"/>
  <c r="J16" i="314"/>
  <c r="F16" i="314"/>
  <c r="N15" i="314"/>
  <c r="J15" i="314"/>
  <c r="R15" i="314" s="1"/>
  <c r="F15" i="314"/>
  <c r="N14" i="314"/>
  <c r="J14" i="314"/>
  <c r="R14" i="314" s="1"/>
  <c r="F14" i="314"/>
  <c r="L103" i="314"/>
  <c r="N13" i="314"/>
  <c r="J13" i="314"/>
  <c r="R13" i="314" s="1"/>
  <c r="F13" i="314"/>
  <c r="Q103" i="314"/>
  <c r="N12" i="314"/>
  <c r="J12" i="314"/>
  <c r="F12" i="314"/>
  <c r="M103" i="314"/>
  <c r="N11" i="314"/>
  <c r="J11" i="314"/>
  <c r="F11" i="314"/>
  <c r="N10" i="314"/>
  <c r="J10" i="314"/>
  <c r="F10" i="314"/>
  <c r="N9" i="314"/>
  <c r="J9" i="314"/>
  <c r="R9" i="314" s="1"/>
  <c r="F9" i="314"/>
  <c r="N8" i="314"/>
  <c r="K103" i="314"/>
  <c r="J8" i="314"/>
  <c r="F8" i="314"/>
  <c r="S46" i="313"/>
  <c r="H46" i="313"/>
  <c r="A46" i="313"/>
  <c r="N45" i="313"/>
  <c r="J45" i="313"/>
  <c r="R45" i="313" s="1"/>
  <c r="F45" i="313"/>
  <c r="F44" i="313"/>
  <c r="N43" i="313"/>
  <c r="J43" i="313"/>
  <c r="R43" i="313" s="1"/>
  <c r="N42" i="313"/>
  <c r="J42" i="313"/>
  <c r="F42" i="313"/>
  <c r="N41" i="313"/>
  <c r="J41" i="313"/>
  <c r="F41" i="313"/>
  <c r="N40" i="313"/>
  <c r="J40" i="313"/>
  <c r="F40" i="313"/>
  <c r="N39" i="313"/>
  <c r="F39" i="313"/>
  <c r="R38" i="313"/>
  <c r="N38" i="313"/>
  <c r="J38" i="313"/>
  <c r="F38" i="313"/>
  <c r="N37" i="313"/>
  <c r="J37" i="313"/>
  <c r="F37" i="313"/>
  <c r="N36" i="313"/>
  <c r="J36" i="313"/>
  <c r="F36" i="313"/>
  <c r="N35" i="313"/>
  <c r="J35" i="313"/>
  <c r="R35" i="313" s="1"/>
  <c r="F35" i="313"/>
  <c r="N34" i="313"/>
  <c r="J34" i="313"/>
  <c r="R34" i="313" s="1"/>
  <c r="F34" i="313"/>
  <c r="N33" i="313"/>
  <c r="F33" i="313"/>
  <c r="N32" i="313"/>
  <c r="J32" i="313"/>
  <c r="N31" i="313"/>
  <c r="J31" i="313"/>
  <c r="F31" i="313"/>
  <c r="J30" i="313"/>
  <c r="F30" i="313"/>
  <c r="N29" i="313"/>
  <c r="F29" i="313"/>
  <c r="N28" i="313"/>
  <c r="J28" i="313"/>
  <c r="N27" i="313"/>
  <c r="J27" i="313"/>
  <c r="F27" i="313"/>
  <c r="N26" i="313"/>
  <c r="J26" i="313"/>
  <c r="F26" i="313"/>
  <c r="N25" i="313"/>
  <c r="J25" i="313"/>
  <c r="F25" i="313"/>
  <c r="N24" i="313"/>
  <c r="J24" i="313"/>
  <c r="R24" i="313" s="1"/>
  <c r="F24" i="313"/>
  <c r="N23" i="313"/>
  <c r="J23" i="313"/>
  <c r="R23" i="313" s="1"/>
  <c r="F23" i="313"/>
  <c r="N22" i="313"/>
  <c r="R22" i="313" s="1"/>
  <c r="J22" i="313"/>
  <c r="F22" i="313"/>
  <c r="N21" i="313"/>
  <c r="J21" i="313"/>
  <c r="F21" i="313"/>
  <c r="N20" i="313"/>
  <c r="J20" i="313"/>
  <c r="R20" i="313" s="1"/>
  <c r="F20" i="313"/>
  <c r="F19" i="313"/>
  <c r="N18" i="313"/>
  <c r="J18" i="313"/>
  <c r="R18" i="313" s="1"/>
  <c r="N17" i="313"/>
  <c r="J17" i="313"/>
  <c r="R17" i="313" s="1"/>
  <c r="F17" i="313"/>
  <c r="N16" i="313"/>
  <c r="J16" i="313"/>
  <c r="F16" i="313"/>
  <c r="N15" i="313"/>
  <c r="J15" i="313"/>
  <c r="R15" i="313" s="1"/>
  <c r="F15" i="313"/>
  <c r="N14" i="313"/>
  <c r="F14" i="313"/>
  <c r="N13" i="313"/>
  <c r="F13" i="313"/>
  <c r="M46" i="313"/>
  <c r="J12" i="313"/>
  <c r="F12" i="313"/>
  <c r="N11" i="313"/>
  <c r="J11" i="313"/>
  <c r="R11" i="313" s="1"/>
  <c r="F11" i="313"/>
  <c r="P46" i="313"/>
  <c r="O46" i="313"/>
  <c r="N10" i="313"/>
  <c r="J10" i="313"/>
  <c r="R10" i="313" s="1"/>
  <c r="F10" i="313"/>
  <c r="L46" i="313"/>
  <c r="N9" i="313"/>
  <c r="J9" i="313"/>
  <c r="R9" i="313" s="1"/>
  <c r="F9" i="313"/>
  <c r="N8" i="313"/>
  <c r="R45" i="312"/>
  <c r="A45" i="312"/>
  <c r="Q44" i="312"/>
  <c r="K44" i="312"/>
  <c r="Q43" i="312"/>
  <c r="K43" i="312"/>
  <c r="K42" i="312"/>
  <c r="Q41" i="312"/>
  <c r="K41" i="312"/>
  <c r="Q40" i="312"/>
  <c r="Q39" i="312"/>
  <c r="K39" i="312"/>
  <c r="Q38" i="312"/>
  <c r="K38" i="312"/>
  <c r="K37" i="312"/>
  <c r="Q36" i="312"/>
  <c r="K36" i="312"/>
  <c r="Q35" i="312"/>
  <c r="K35" i="312"/>
  <c r="Q34" i="312"/>
  <c r="K34" i="312"/>
  <c r="Q33" i="312"/>
  <c r="Q32" i="312"/>
  <c r="K32" i="312"/>
  <c r="Q31" i="312"/>
  <c r="K31" i="312"/>
  <c r="Q30" i="312"/>
  <c r="K30" i="312"/>
  <c r="Q29" i="312"/>
  <c r="K29" i="312"/>
  <c r="Q28" i="312"/>
  <c r="K28" i="312"/>
  <c r="Q27" i="312"/>
  <c r="K27" i="312"/>
  <c r="Q26" i="312"/>
  <c r="K26" i="312"/>
  <c r="Q25" i="312"/>
  <c r="Q24" i="312"/>
  <c r="K24" i="312"/>
  <c r="Q23" i="312"/>
  <c r="K23" i="312"/>
  <c r="Q22" i="312"/>
  <c r="K22" i="312"/>
  <c r="Q21" i="312"/>
  <c r="K21" i="312"/>
  <c r="Q20" i="312"/>
  <c r="Q19" i="312"/>
  <c r="K19" i="312"/>
  <c r="Q18" i="312"/>
  <c r="K18" i="312"/>
  <c r="K17" i="312"/>
  <c r="Q16" i="312"/>
  <c r="K16" i="312"/>
  <c r="Q15" i="312"/>
  <c r="K15" i="312"/>
  <c r="Q14" i="312"/>
  <c r="K14" i="312"/>
  <c r="Q13" i="312"/>
  <c r="Q12" i="312"/>
  <c r="K12" i="312"/>
  <c r="Q11" i="312"/>
  <c r="K11" i="312"/>
  <c r="Q10" i="312"/>
  <c r="G45" i="312"/>
  <c r="F45" i="312"/>
  <c r="E45" i="312"/>
  <c r="D45" i="312"/>
  <c r="K10" i="312"/>
  <c r="Q9" i="312"/>
  <c r="K9" i="312"/>
  <c r="N45" i="312"/>
  <c r="Q8" i="312"/>
  <c r="L45" i="312"/>
  <c r="K8" i="312"/>
  <c r="R103" i="311"/>
  <c r="A103" i="311"/>
  <c r="Q102" i="311"/>
  <c r="K102" i="311"/>
  <c r="Q101" i="311"/>
  <c r="Q100" i="311"/>
  <c r="Q99" i="311"/>
  <c r="K99" i="311"/>
  <c r="Q98" i="311"/>
  <c r="K98" i="311"/>
  <c r="Q97" i="311"/>
  <c r="K97" i="311"/>
  <c r="Q96" i="311"/>
  <c r="K95" i="311"/>
  <c r="Q94" i="311"/>
  <c r="K94" i="311"/>
  <c r="Q93" i="311"/>
  <c r="K93" i="311"/>
  <c r="Q92" i="311"/>
  <c r="K92" i="311"/>
  <c r="Q91" i="311"/>
  <c r="K91" i="311"/>
  <c r="Q90" i="311"/>
  <c r="K90" i="311"/>
  <c r="Q89" i="311"/>
  <c r="K89" i="311"/>
  <c r="Q88" i="311"/>
  <c r="K88" i="311"/>
  <c r="K87" i="311"/>
  <c r="Q86" i="311"/>
  <c r="K86" i="311"/>
  <c r="Q85" i="311"/>
  <c r="Q84" i="311"/>
  <c r="Q83" i="311"/>
  <c r="K83" i="311"/>
  <c r="Q82" i="311"/>
  <c r="K82" i="311"/>
  <c r="Q81" i="311"/>
  <c r="K81" i="311"/>
  <c r="Q80" i="311"/>
  <c r="Q79" i="311"/>
  <c r="K79" i="311"/>
  <c r="Q78" i="311"/>
  <c r="K78" i="311"/>
  <c r="K77" i="311"/>
  <c r="Q76" i="311"/>
  <c r="K76" i="311"/>
  <c r="Q75" i="311"/>
  <c r="K75" i="311"/>
  <c r="Q74" i="311"/>
  <c r="K74" i="311"/>
  <c r="Q73" i="311"/>
  <c r="K73" i="311"/>
  <c r="Q72" i="311"/>
  <c r="K72" i="311"/>
  <c r="Q71" i="311"/>
  <c r="K71" i="311"/>
  <c r="K70" i="311"/>
  <c r="Q69" i="311"/>
  <c r="K69" i="311"/>
  <c r="Q68" i="311"/>
  <c r="K68" i="311"/>
  <c r="Q67" i="311"/>
  <c r="K67" i="311"/>
  <c r="Q66" i="311"/>
  <c r="K66" i="311"/>
  <c r="Q65" i="311"/>
  <c r="K65" i="311"/>
  <c r="Q64" i="311"/>
  <c r="K64" i="311"/>
  <c r="Q63" i="311"/>
  <c r="K63" i="311"/>
  <c r="K62" i="311"/>
  <c r="Q61" i="311"/>
  <c r="K61" i="311"/>
  <c r="Q60" i="311"/>
  <c r="Q59" i="311"/>
  <c r="Q58" i="311"/>
  <c r="K58" i="311"/>
  <c r="Q57" i="311"/>
  <c r="K57" i="311"/>
  <c r="Q56" i="311"/>
  <c r="K56" i="311"/>
  <c r="Q55" i="311"/>
  <c r="Q54" i="311"/>
  <c r="K54" i="311"/>
  <c r="Q53" i="311"/>
  <c r="K53" i="311"/>
  <c r="K52" i="311"/>
  <c r="Q51" i="311"/>
  <c r="K51" i="311"/>
  <c r="Q50" i="311"/>
  <c r="K50" i="311"/>
  <c r="Q49" i="311"/>
  <c r="K49" i="311"/>
  <c r="Q48" i="311"/>
  <c r="K48" i="311"/>
  <c r="Q47" i="311"/>
  <c r="K47" i="311"/>
  <c r="Q46" i="311"/>
  <c r="K46" i="311"/>
  <c r="K45" i="311"/>
  <c r="Q44" i="311"/>
  <c r="K44" i="311"/>
  <c r="Q43" i="311"/>
  <c r="K43" i="311"/>
  <c r="Q42" i="311"/>
  <c r="K42" i="311"/>
  <c r="Q41" i="311"/>
  <c r="K41" i="311"/>
  <c r="Q40" i="311"/>
  <c r="K40" i="311"/>
  <c r="Q39" i="311"/>
  <c r="K39" i="311"/>
  <c r="Q38" i="311"/>
  <c r="K38" i="311"/>
  <c r="K37" i="311"/>
  <c r="Q36" i="311"/>
  <c r="K36" i="311"/>
  <c r="Q35" i="311"/>
  <c r="Q34" i="311"/>
  <c r="Q33" i="311"/>
  <c r="K33" i="311"/>
  <c r="Q32" i="311"/>
  <c r="K32" i="311"/>
  <c r="Q31" i="311"/>
  <c r="K31" i="311"/>
  <c r="Q30" i="311"/>
  <c r="Q29" i="311"/>
  <c r="K29" i="311"/>
  <c r="Q28" i="311"/>
  <c r="K28" i="311"/>
  <c r="K27" i="311"/>
  <c r="Q26" i="311"/>
  <c r="K26" i="311"/>
  <c r="Q25" i="311"/>
  <c r="K25" i="311"/>
  <c r="Q24" i="311"/>
  <c r="K24" i="311"/>
  <c r="Q23" i="311"/>
  <c r="K23" i="311"/>
  <c r="Q22" i="311"/>
  <c r="K22" i="311"/>
  <c r="Q21" i="311"/>
  <c r="K21" i="311"/>
  <c r="K20" i="311"/>
  <c r="Q19" i="311"/>
  <c r="K19" i="311"/>
  <c r="Q18" i="311"/>
  <c r="K18" i="311"/>
  <c r="Q17" i="311"/>
  <c r="J103" i="311"/>
  <c r="K17" i="311"/>
  <c r="Q16" i="311"/>
  <c r="C103" i="311"/>
  <c r="Q15" i="311"/>
  <c r="K15" i="311"/>
  <c r="Q14" i="311"/>
  <c r="K14" i="311"/>
  <c r="Q13" i="311"/>
  <c r="K13" i="311"/>
  <c r="N103" i="311"/>
  <c r="K12" i="311"/>
  <c r="Q11" i="311"/>
  <c r="K11" i="311"/>
  <c r="M103" i="311"/>
  <c r="Q10" i="311"/>
  <c r="Q9" i="311"/>
  <c r="P103" i="311"/>
  <c r="O103" i="311"/>
  <c r="Q8" i="311"/>
  <c r="D103" i="311"/>
  <c r="R46" i="310"/>
  <c r="A46" i="310"/>
  <c r="Q45" i="310"/>
  <c r="K45" i="310"/>
  <c r="Q44" i="310"/>
  <c r="K44" i="310"/>
  <c r="Q43" i="310"/>
  <c r="K43" i="310"/>
  <c r="Q42" i="310"/>
  <c r="Q41" i="310"/>
  <c r="K41" i="310"/>
  <c r="Q40" i="310"/>
  <c r="K40" i="310"/>
  <c r="Q39" i="310"/>
  <c r="K39" i="310"/>
  <c r="Q38" i="310"/>
  <c r="K38" i="310"/>
  <c r="Q37" i="310"/>
  <c r="K37" i="310"/>
  <c r="Q36" i="310"/>
  <c r="K36" i="310"/>
  <c r="K35" i="310"/>
  <c r="K34" i="310"/>
  <c r="Q33" i="310"/>
  <c r="K33" i="310"/>
  <c r="Q32" i="310"/>
  <c r="Q31" i="310"/>
  <c r="K31" i="310"/>
  <c r="Q30" i="310"/>
  <c r="K30" i="310"/>
  <c r="Q29" i="310"/>
  <c r="K29" i="310"/>
  <c r="Q28" i="310"/>
  <c r="K28" i="310"/>
  <c r="Q27" i="310"/>
  <c r="K27" i="310"/>
  <c r="Q26" i="310"/>
  <c r="K26" i="310"/>
  <c r="Q25" i="310"/>
  <c r="K25" i="310"/>
  <c r="Q24" i="310"/>
  <c r="Q23" i="310"/>
  <c r="K23" i="310"/>
  <c r="Q22" i="310"/>
  <c r="K22" i="310"/>
  <c r="Q21" i="310"/>
  <c r="K21" i="310"/>
  <c r="Q20" i="310"/>
  <c r="K20" i="310"/>
  <c r="K19" i="310"/>
  <c r="Q18" i="310"/>
  <c r="K18" i="310"/>
  <c r="Q17" i="310"/>
  <c r="Q16" i="310"/>
  <c r="K16" i="310"/>
  <c r="Q15" i="310"/>
  <c r="K15" i="310"/>
  <c r="Q14" i="310"/>
  <c r="K14" i="310"/>
  <c r="Q13" i="310"/>
  <c r="K13" i="310"/>
  <c r="Q12" i="310"/>
  <c r="K12" i="310"/>
  <c r="Q11" i="310"/>
  <c r="K11" i="310"/>
  <c r="M46" i="310"/>
  <c r="K10" i="310"/>
  <c r="P46" i="310"/>
  <c r="O46" i="310"/>
  <c r="N46" i="310"/>
  <c r="I46" i="310"/>
  <c r="H46" i="310"/>
  <c r="K9" i="310"/>
  <c r="L46" i="310"/>
  <c r="J46" i="310"/>
  <c r="K45" i="309"/>
  <c r="A45" i="309"/>
  <c r="F44" i="309"/>
  <c r="F43" i="309"/>
  <c r="F42" i="309"/>
  <c r="F41" i="309"/>
  <c r="F40" i="309"/>
  <c r="F39" i="309"/>
  <c r="F38" i="309"/>
  <c r="F37" i="309"/>
  <c r="F36" i="309"/>
  <c r="F35" i="309"/>
  <c r="F34" i="309"/>
  <c r="F33" i="309"/>
  <c r="F32" i="309"/>
  <c r="F31" i="309"/>
  <c r="F30" i="309"/>
  <c r="F29" i="309"/>
  <c r="F28" i="309"/>
  <c r="F27" i="309"/>
  <c r="F26" i="309"/>
  <c r="F25" i="309"/>
  <c r="F24" i="309"/>
  <c r="F23" i="309"/>
  <c r="F22" i="309"/>
  <c r="F21" i="309"/>
  <c r="F20" i="309"/>
  <c r="F19" i="309"/>
  <c r="F18" i="309"/>
  <c r="F17" i="309"/>
  <c r="F16" i="309"/>
  <c r="F15" i="309"/>
  <c r="F14" i="309"/>
  <c r="F13" i="309"/>
  <c r="F12" i="309"/>
  <c r="F11" i="309"/>
  <c r="F10" i="309"/>
  <c r="H45" i="309"/>
  <c r="G45" i="309"/>
  <c r="E45" i="309"/>
  <c r="D45" i="309"/>
  <c r="F9" i="309"/>
  <c r="J45" i="309"/>
  <c r="I45" i="309"/>
  <c r="F8" i="309"/>
  <c r="K103" i="308"/>
  <c r="A103" i="308"/>
  <c r="F102" i="308"/>
  <c r="F101" i="308"/>
  <c r="F100" i="308"/>
  <c r="F99" i="308"/>
  <c r="F98" i="308"/>
  <c r="F97" i="308"/>
  <c r="F96" i="308"/>
  <c r="F95" i="308"/>
  <c r="F94" i="308"/>
  <c r="F93" i="308"/>
  <c r="F92" i="308"/>
  <c r="F91" i="308"/>
  <c r="F90" i="308"/>
  <c r="F89" i="308"/>
  <c r="F88" i="308"/>
  <c r="F87" i="308"/>
  <c r="F86" i="308"/>
  <c r="F85" i="308"/>
  <c r="F84" i="308"/>
  <c r="F83" i="308"/>
  <c r="F82" i="308"/>
  <c r="F81" i="308"/>
  <c r="F80" i="308"/>
  <c r="F79" i="308"/>
  <c r="F78" i="308"/>
  <c r="F77" i="308"/>
  <c r="F76" i="308"/>
  <c r="F75" i="308"/>
  <c r="F74" i="308"/>
  <c r="F73" i="308"/>
  <c r="F72" i="308"/>
  <c r="F71" i="308"/>
  <c r="F70" i="308"/>
  <c r="F69" i="308"/>
  <c r="F68" i="308"/>
  <c r="F67" i="308"/>
  <c r="F66" i="308"/>
  <c r="F65" i="308"/>
  <c r="F64" i="308"/>
  <c r="F63" i="308"/>
  <c r="F62" i="308"/>
  <c r="F61" i="308"/>
  <c r="F60" i="308"/>
  <c r="F59" i="308"/>
  <c r="F58" i="308"/>
  <c r="F57" i="308"/>
  <c r="F56" i="308"/>
  <c r="F55" i="308"/>
  <c r="F54" i="308"/>
  <c r="F53" i="308"/>
  <c r="F52" i="308"/>
  <c r="F51" i="308"/>
  <c r="F50" i="308"/>
  <c r="F49" i="308"/>
  <c r="F48" i="308"/>
  <c r="F47" i="308"/>
  <c r="F46" i="308"/>
  <c r="F45" i="308"/>
  <c r="F44" i="308"/>
  <c r="F43" i="308"/>
  <c r="F42" i="308"/>
  <c r="F41" i="308"/>
  <c r="F40" i="308"/>
  <c r="F39" i="308"/>
  <c r="F38" i="308"/>
  <c r="F37" i="308"/>
  <c r="F36" i="308"/>
  <c r="F35" i="308"/>
  <c r="F34" i="308"/>
  <c r="F33" i="308"/>
  <c r="F32" i="308"/>
  <c r="F31" i="308"/>
  <c r="F30" i="308"/>
  <c r="F29" i="308"/>
  <c r="F28" i="308"/>
  <c r="F27" i="308"/>
  <c r="F26" i="308"/>
  <c r="F25" i="308"/>
  <c r="F24" i="308"/>
  <c r="F23" i="308"/>
  <c r="F22" i="308"/>
  <c r="F21" i="308"/>
  <c r="F20" i="308"/>
  <c r="F19" i="308"/>
  <c r="F18" i="308"/>
  <c r="F17" i="308"/>
  <c r="F16" i="308"/>
  <c r="F15" i="308"/>
  <c r="F14" i="308"/>
  <c r="F13" i="308"/>
  <c r="J103" i="308"/>
  <c r="F12" i="308"/>
  <c r="F11" i="308"/>
  <c r="F10" i="308"/>
  <c r="F9" i="308"/>
  <c r="I103" i="308"/>
  <c r="H103" i="308"/>
  <c r="G103" i="308"/>
  <c r="E103" i="308"/>
  <c r="D103" i="308"/>
  <c r="C103" i="308"/>
  <c r="K46" i="307"/>
  <c r="H46" i="307"/>
  <c r="A46" i="307"/>
  <c r="F45" i="307"/>
  <c r="F44" i="307"/>
  <c r="F43" i="307"/>
  <c r="F42" i="307"/>
  <c r="F41" i="307"/>
  <c r="F40" i="307"/>
  <c r="F39" i="307"/>
  <c r="F38" i="307"/>
  <c r="F37" i="307"/>
  <c r="F36" i="307"/>
  <c r="F35" i="307"/>
  <c r="F34" i="307"/>
  <c r="F33" i="307"/>
  <c r="F32" i="307"/>
  <c r="F31" i="307"/>
  <c r="F30" i="307"/>
  <c r="F29" i="307"/>
  <c r="F28" i="307"/>
  <c r="F27" i="307"/>
  <c r="F26" i="307"/>
  <c r="F25" i="307"/>
  <c r="F24" i="307"/>
  <c r="F23" i="307"/>
  <c r="F22" i="307"/>
  <c r="F21" i="307"/>
  <c r="F20" i="307"/>
  <c r="F19" i="307"/>
  <c r="F18" i="307"/>
  <c r="F17" i="307"/>
  <c r="F16" i="307"/>
  <c r="F15" i="307"/>
  <c r="F14" i="307"/>
  <c r="F13" i="307"/>
  <c r="F12" i="307"/>
  <c r="J46" i="307"/>
  <c r="I46" i="307"/>
  <c r="F11" i="307"/>
  <c r="D46" i="307"/>
  <c r="C46" i="307"/>
  <c r="F9" i="307"/>
  <c r="G46" i="307"/>
  <c r="F8" i="307"/>
  <c r="K45" i="306"/>
  <c r="A45" i="306"/>
  <c r="F44" i="306"/>
  <c r="F43" i="306"/>
  <c r="F42" i="306"/>
  <c r="F41" i="306"/>
  <c r="F40" i="306"/>
  <c r="F39" i="306"/>
  <c r="F38" i="306"/>
  <c r="F37" i="306"/>
  <c r="F36" i="306"/>
  <c r="F35" i="306"/>
  <c r="F34" i="306"/>
  <c r="F33" i="306"/>
  <c r="F32" i="306"/>
  <c r="F31" i="306"/>
  <c r="F30" i="306"/>
  <c r="F29" i="306"/>
  <c r="F28" i="306"/>
  <c r="F27" i="306"/>
  <c r="F26" i="306"/>
  <c r="F25" i="306"/>
  <c r="F24" i="306"/>
  <c r="F23" i="306"/>
  <c r="F22" i="306"/>
  <c r="F21" i="306"/>
  <c r="F20" i="306"/>
  <c r="F19" i="306"/>
  <c r="F18" i="306"/>
  <c r="F17" i="306"/>
  <c r="F16" i="306"/>
  <c r="F15" i="306"/>
  <c r="F14" i="306"/>
  <c r="F13" i="306"/>
  <c r="F12" i="306"/>
  <c r="F11" i="306"/>
  <c r="F10" i="306"/>
  <c r="G45" i="306"/>
  <c r="E45" i="306"/>
  <c r="F9" i="306"/>
  <c r="J45" i="306"/>
  <c r="I45" i="306"/>
  <c r="H45" i="306"/>
  <c r="D45" i="306"/>
  <c r="F8" i="306"/>
  <c r="K103" i="305"/>
  <c r="A103" i="305"/>
  <c r="F102" i="305"/>
  <c r="F101" i="305"/>
  <c r="F100" i="305"/>
  <c r="F99" i="305"/>
  <c r="F98" i="305"/>
  <c r="F97" i="305"/>
  <c r="F96" i="305"/>
  <c r="F95" i="305"/>
  <c r="F94" i="305"/>
  <c r="F93" i="305"/>
  <c r="F92" i="305"/>
  <c r="F91" i="305"/>
  <c r="F90" i="305"/>
  <c r="F89" i="305"/>
  <c r="F88" i="305"/>
  <c r="F87" i="305"/>
  <c r="F86" i="305"/>
  <c r="F85" i="305"/>
  <c r="F84" i="305"/>
  <c r="F83" i="305"/>
  <c r="F82" i="305"/>
  <c r="F81" i="305"/>
  <c r="F80" i="305"/>
  <c r="F79" i="305"/>
  <c r="F78" i="305"/>
  <c r="F77" i="305"/>
  <c r="F76" i="305"/>
  <c r="F75" i="305"/>
  <c r="F74" i="305"/>
  <c r="F73" i="305"/>
  <c r="F72" i="305"/>
  <c r="F71" i="305"/>
  <c r="F70" i="305"/>
  <c r="F69" i="305"/>
  <c r="F68" i="305"/>
  <c r="F67" i="305"/>
  <c r="F66" i="305"/>
  <c r="F65" i="305"/>
  <c r="F64" i="305"/>
  <c r="F63" i="305"/>
  <c r="F62" i="305"/>
  <c r="F61" i="305"/>
  <c r="F60" i="305"/>
  <c r="F59" i="305"/>
  <c r="F58" i="305"/>
  <c r="F57" i="305"/>
  <c r="F56" i="305"/>
  <c r="F55" i="305"/>
  <c r="F54" i="305"/>
  <c r="F53" i="305"/>
  <c r="F52" i="305"/>
  <c r="F51" i="305"/>
  <c r="F50" i="305"/>
  <c r="F49" i="305"/>
  <c r="F48" i="305"/>
  <c r="F47" i="305"/>
  <c r="F46" i="305"/>
  <c r="F45" i="305"/>
  <c r="F44" i="305"/>
  <c r="F43" i="305"/>
  <c r="F42" i="305"/>
  <c r="F41" i="305"/>
  <c r="F40" i="305"/>
  <c r="F39" i="305"/>
  <c r="F38" i="305"/>
  <c r="F37" i="305"/>
  <c r="F36" i="305"/>
  <c r="F35" i="305"/>
  <c r="F34" i="305"/>
  <c r="F33" i="305"/>
  <c r="F32" i="305"/>
  <c r="F31" i="305"/>
  <c r="F30" i="305"/>
  <c r="F29" i="305"/>
  <c r="F28" i="305"/>
  <c r="F27" i="305"/>
  <c r="F26" i="305"/>
  <c r="F25" i="305"/>
  <c r="F24" i="305"/>
  <c r="F23" i="305"/>
  <c r="F22" i="305"/>
  <c r="F21" i="305"/>
  <c r="F20" i="305"/>
  <c r="F19" i="305"/>
  <c r="F18" i="305"/>
  <c r="F17" i="305"/>
  <c r="F16" i="305"/>
  <c r="F15" i="305"/>
  <c r="F14" i="305"/>
  <c r="F13" i="305"/>
  <c r="F12" i="305"/>
  <c r="F11" i="305"/>
  <c r="F10" i="305"/>
  <c r="F9" i="305"/>
  <c r="J103" i="305"/>
  <c r="I103" i="305"/>
  <c r="H103" i="305"/>
  <c r="G103" i="305"/>
  <c r="E103" i="305"/>
  <c r="D103" i="305"/>
  <c r="F8" i="305"/>
  <c r="K46" i="304"/>
  <c r="A46" i="304"/>
  <c r="F45" i="304"/>
  <c r="F44" i="304"/>
  <c r="F43" i="304"/>
  <c r="F42" i="304"/>
  <c r="F41" i="304"/>
  <c r="F40" i="304"/>
  <c r="F39" i="304"/>
  <c r="F38" i="304"/>
  <c r="F37" i="304"/>
  <c r="F36" i="304"/>
  <c r="F35" i="304"/>
  <c r="F34" i="304"/>
  <c r="F33" i="304"/>
  <c r="F32" i="304"/>
  <c r="F31" i="304"/>
  <c r="F30" i="304"/>
  <c r="F29" i="304"/>
  <c r="F28" i="304"/>
  <c r="F27" i="304"/>
  <c r="F26" i="304"/>
  <c r="F25" i="304"/>
  <c r="F24" i="304"/>
  <c r="F23" i="304"/>
  <c r="F22" i="304"/>
  <c r="F21" i="304"/>
  <c r="F20" i="304"/>
  <c r="F19" i="304"/>
  <c r="F18" i="304"/>
  <c r="F17" i="304"/>
  <c r="F16" i="304"/>
  <c r="F15" i="304"/>
  <c r="F14" i="304"/>
  <c r="F13" i="304"/>
  <c r="G46" i="304"/>
  <c r="F12" i="304"/>
  <c r="F11" i="304"/>
  <c r="F10" i="304"/>
  <c r="I46" i="304"/>
  <c r="H46" i="304"/>
  <c r="E46" i="304"/>
  <c r="F9" i="304"/>
  <c r="J46" i="304"/>
  <c r="F8" i="304"/>
  <c r="D46" i="304"/>
  <c r="C46" i="304"/>
  <c r="R58" i="314" l="1"/>
  <c r="R44" i="315"/>
  <c r="R32" i="313"/>
  <c r="S85" i="317"/>
  <c r="R23" i="315"/>
  <c r="S29" i="318"/>
  <c r="R98" i="314"/>
  <c r="S51" i="317"/>
  <c r="S10" i="318"/>
  <c r="R25" i="313"/>
  <c r="R40" i="313"/>
  <c r="R8" i="314"/>
  <c r="R20" i="314"/>
  <c r="R33" i="314"/>
  <c r="R46" i="314"/>
  <c r="R66" i="314"/>
  <c r="R79" i="314"/>
  <c r="R31" i="315"/>
  <c r="R38" i="315"/>
  <c r="S32" i="317"/>
  <c r="S42" i="317"/>
  <c r="S75" i="317"/>
  <c r="S97" i="317"/>
  <c r="R73" i="314"/>
  <c r="S65" i="317"/>
  <c r="R27" i="313"/>
  <c r="R10" i="314"/>
  <c r="R22" i="314"/>
  <c r="R35" i="314"/>
  <c r="R12" i="315"/>
  <c r="R33" i="315"/>
  <c r="S56" i="317"/>
  <c r="S23" i="318"/>
  <c r="S43" i="316"/>
  <c r="R28" i="313"/>
  <c r="S46" i="317"/>
  <c r="R23" i="314"/>
  <c r="R13" i="315"/>
  <c r="R37" i="313"/>
  <c r="R43" i="314"/>
  <c r="R76" i="314"/>
  <c r="R96" i="314"/>
  <c r="R28" i="315"/>
  <c r="S23" i="316"/>
  <c r="S34" i="316"/>
  <c r="S48" i="317"/>
  <c r="S81" i="317"/>
  <c r="R83" i="314"/>
  <c r="S24" i="316"/>
  <c r="S59" i="317"/>
  <c r="R18" i="314"/>
  <c r="R25" i="314"/>
  <c r="R38" i="314"/>
  <c r="R51" i="314"/>
  <c r="R84" i="314"/>
  <c r="R91" i="314"/>
  <c r="R15" i="315"/>
  <c r="S15" i="316"/>
  <c r="S36" i="316"/>
  <c r="S18" i="317"/>
  <c r="S30" i="317"/>
  <c r="S50" i="317"/>
  <c r="S71" i="317"/>
  <c r="S83" i="317"/>
  <c r="L103" i="320"/>
  <c r="F46" i="319"/>
  <c r="G8" i="319"/>
  <c r="H45" i="321"/>
  <c r="L45" i="321"/>
  <c r="G103" i="320"/>
  <c r="N8" i="320"/>
  <c r="N103" i="320" s="1"/>
  <c r="M45" i="321"/>
  <c r="L11" i="319"/>
  <c r="L46" i="319" s="1"/>
  <c r="J46" i="319"/>
  <c r="H46" i="319"/>
  <c r="G8" i="321"/>
  <c r="C103" i="320"/>
  <c r="H103" i="320"/>
  <c r="S21" i="318"/>
  <c r="D46" i="316"/>
  <c r="S28" i="316"/>
  <c r="S38" i="316"/>
  <c r="S52" i="317"/>
  <c r="S28" i="318"/>
  <c r="S35" i="316"/>
  <c r="I103" i="317"/>
  <c r="S35" i="317"/>
  <c r="S70" i="317"/>
  <c r="S84" i="317"/>
  <c r="S91" i="317"/>
  <c r="S35" i="318"/>
  <c r="S29" i="317"/>
  <c r="S43" i="317"/>
  <c r="R9" i="316"/>
  <c r="S9" i="316" s="1"/>
  <c r="S57" i="317"/>
  <c r="L45" i="318"/>
  <c r="M8" i="318"/>
  <c r="S15" i="318"/>
  <c r="E46" i="316"/>
  <c r="S39" i="317"/>
  <c r="S98" i="317"/>
  <c r="S22" i="318"/>
  <c r="S41" i="318"/>
  <c r="S22" i="316"/>
  <c r="S29" i="316"/>
  <c r="L103" i="317"/>
  <c r="M17" i="317"/>
  <c r="S17" i="317" s="1"/>
  <c r="S22" i="317"/>
  <c r="J46" i="316"/>
  <c r="S11" i="317"/>
  <c r="S63" i="317"/>
  <c r="H46" i="316"/>
  <c r="L46" i="316"/>
  <c r="R8" i="317"/>
  <c r="S8" i="317" s="1"/>
  <c r="O45" i="318"/>
  <c r="P45" i="318"/>
  <c r="S34" i="317"/>
  <c r="Q45" i="318"/>
  <c r="R17" i="317"/>
  <c r="Q46" i="316"/>
  <c r="M44" i="316"/>
  <c r="S44" i="316" s="1"/>
  <c r="N45" i="318"/>
  <c r="N46" i="316"/>
  <c r="R8" i="318"/>
  <c r="M61" i="317"/>
  <c r="S61" i="317" s="1"/>
  <c r="M19" i="317"/>
  <c r="S19" i="317" s="1"/>
  <c r="P103" i="317"/>
  <c r="M24" i="318"/>
  <c r="S24" i="318" s="1"/>
  <c r="M39" i="316"/>
  <c r="S39" i="316" s="1"/>
  <c r="D103" i="317"/>
  <c r="M14" i="317"/>
  <c r="S14" i="317" s="1"/>
  <c r="M47" i="317"/>
  <c r="S47" i="317" s="1"/>
  <c r="M79" i="317"/>
  <c r="S79" i="317" s="1"/>
  <c r="M93" i="317"/>
  <c r="S93" i="317" s="1"/>
  <c r="M19" i="318"/>
  <c r="S19" i="318" s="1"/>
  <c r="M10" i="316"/>
  <c r="S10" i="316" s="1"/>
  <c r="E103" i="317"/>
  <c r="M37" i="318"/>
  <c r="S37" i="318" s="1"/>
  <c r="R21" i="316"/>
  <c r="S21" i="316" s="1"/>
  <c r="R26" i="316"/>
  <c r="S26" i="316" s="1"/>
  <c r="F103" i="317"/>
  <c r="R29" i="317"/>
  <c r="M74" i="317"/>
  <c r="S74" i="317" s="1"/>
  <c r="R89" i="317"/>
  <c r="S89" i="317" s="1"/>
  <c r="I45" i="318"/>
  <c r="S19" i="316"/>
  <c r="S101" i="317"/>
  <c r="S27" i="317"/>
  <c r="S87" i="317"/>
  <c r="M73" i="317"/>
  <c r="S73" i="317" s="1"/>
  <c r="G45" i="318"/>
  <c r="M32" i="316"/>
  <c r="S32" i="316" s="1"/>
  <c r="M26" i="317"/>
  <c r="S26" i="317" s="1"/>
  <c r="M54" i="317"/>
  <c r="S54" i="317" s="1"/>
  <c r="R69" i="317"/>
  <c r="S69" i="317" s="1"/>
  <c r="J45" i="318"/>
  <c r="M17" i="318"/>
  <c r="S17" i="318" s="1"/>
  <c r="R41" i="318"/>
  <c r="G103" i="317"/>
  <c r="S41" i="317"/>
  <c r="M37" i="316"/>
  <c r="S37" i="316" s="1"/>
  <c r="M12" i="317"/>
  <c r="S12" i="317" s="1"/>
  <c r="R14" i="318"/>
  <c r="S14" i="318" s="1"/>
  <c r="M31" i="318"/>
  <c r="S31" i="318" s="1"/>
  <c r="R14" i="316"/>
  <c r="C103" i="317"/>
  <c r="M21" i="317"/>
  <c r="S21" i="317" s="1"/>
  <c r="M86" i="317"/>
  <c r="S86" i="317" s="1"/>
  <c r="K45" i="318"/>
  <c r="M44" i="318"/>
  <c r="S44" i="318" s="1"/>
  <c r="R12" i="314"/>
  <c r="R97" i="314"/>
  <c r="R42" i="313"/>
  <c r="R17" i="314"/>
  <c r="R81" i="314"/>
  <c r="R63" i="314"/>
  <c r="R21" i="313"/>
  <c r="R27" i="314"/>
  <c r="R102" i="314"/>
  <c r="R31" i="313"/>
  <c r="R36" i="313"/>
  <c r="R52" i="314"/>
  <c r="R16" i="314"/>
  <c r="R47" i="314"/>
  <c r="R57" i="314"/>
  <c r="R93" i="314"/>
  <c r="R21" i="314"/>
  <c r="R62" i="314"/>
  <c r="R16" i="313"/>
  <c r="R41" i="313"/>
  <c r="Q45" i="315"/>
  <c r="R32" i="315"/>
  <c r="F99" i="314"/>
  <c r="F103" i="314" s="1"/>
  <c r="R8" i="315"/>
  <c r="I45" i="315"/>
  <c r="F18" i="313"/>
  <c r="N19" i="313"/>
  <c r="F43" i="313"/>
  <c r="N44" i="313"/>
  <c r="N103" i="314"/>
  <c r="F9" i="315"/>
  <c r="N10" i="315"/>
  <c r="K45" i="315"/>
  <c r="F34" i="315"/>
  <c r="G46" i="313"/>
  <c r="J8" i="313"/>
  <c r="N12" i="313"/>
  <c r="R12" i="313" s="1"/>
  <c r="J33" i="313"/>
  <c r="R33" i="313" s="1"/>
  <c r="I46" i="313"/>
  <c r="R11" i="314"/>
  <c r="R86" i="314"/>
  <c r="C46" i="313"/>
  <c r="F8" i="313"/>
  <c r="J14" i="313"/>
  <c r="R14" i="313" s="1"/>
  <c r="J39" i="313"/>
  <c r="R39" i="313" s="1"/>
  <c r="J30" i="315"/>
  <c r="R30" i="315" s="1"/>
  <c r="N30" i="313"/>
  <c r="R30" i="313" s="1"/>
  <c r="F32" i="313"/>
  <c r="N21" i="315"/>
  <c r="C45" i="315"/>
  <c r="J29" i="313"/>
  <c r="R29" i="313" s="1"/>
  <c r="D103" i="314"/>
  <c r="L45" i="315"/>
  <c r="J20" i="315"/>
  <c r="R20" i="315" s="1"/>
  <c r="R42" i="315"/>
  <c r="Q46" i="313"/>
  <c r="J13" i="313"/>
  <c r="R13" i="313" s="1"/>
  <c r="R61" i="314"/>
  <c r="P103" i="314"/>
  <c r="K46" i="313"/>
  <c r="F28" i="313"/>
  <c r="H103" i="314"/>
  <c r="J90" i="314"/>
  <c r="R90" i="314" s="1"/>
  <c r="O45" i="315"/>
  <c r="F19" i="315"/>
  <c r="F44" i="315"/>
  <c r="R36" i="314"/>
  <c r="D46" i="313"/>
  <c r="E46" i="313"/>
  <c r="R26" i="313"/>
  <c r="E103" i="314"/>
  <c r="M45" i="315"/>
  <c r="R17" i="315"/>
  <c r="G45" i="315"/>
  <c r="J19" i="313"/>
  <c r="J44" i="313"/>
  <c r="I103" i="314"/>
  <c r="J100" i="314"/>
  <c r="R100" i="314" s="1"/>
  <c r="P45" i="315"/>
  <c r="J10" i="315"/>
  <c r="J35" i="315"/>
  <c r="R35" i="315" s="1"/>
  <c r="C103" i="314"/>
  <c r="G103" i="314"/>
  <c r="K8" i="311"/>
  <c r="K17" i="310"/>
  <c r="K42" i="310"/>
  <c r="K16" i="311"/>
  <c r="K13" i="312"/>
  <c r="K45" i="312" s="1"/>
  <c r="K33" i="312"/>
  <c r="Q19" i="310"/>
  <c r="Q12" i="311"/>
  <c r="Q37" i="311"/>
  <c r="Q62" i="311"/>
  <c r="Q87" i="311"/>
  <c r="H45" i="312"/>
  <c r="K25" i="312"/>
  <c r="Q10" i="310"/>
  <c r="Q35" i="310"/>
  <c r="K10" i="311"/>
  <c r="Q20" i="311"/>
  <c r="K35" i="311"/>
  <c r="Q45" i="311"/>
  <c r="K60" i="311"/>
  <c r="Q70" i="311"/>
  <c r="K85" i="311"/>
  <c r="Q95" i="311"/>
  <c r="I45" i="312"/>
  <c r="C45" i="312"/>
  <c r="K8" i="310"/>
  <c r="F103" i="311"/>
  <c r="O45" i="312"/>
  <c r="Q8" i="310"/>
  <c r="I103" i="311"/>
  <c r="K20" i="312"/>
  <c r="K40" i="312"/>
  <c r="H103" i="311"/>
  <c r="C46" i="310"/>
  <c r="K101" i="311"/>
  <c r="D46" i="310"/>
  <c r="Q42" i="312"/>
  <c r="E46" i="310"/>
  <c r="F46" i="310"/>
  <c r="G46" i="310"/>
  <c r="K24" i="310"/>
  <c r="K9" i="311"/>
  <c r="K34" i="311"/>
  <c r="K59" i="311"/>
  <c r="K84" i="311"/>
  <c r="J45" i="312"/>
  <c r="M45" i="312"/>
  <c r="K32" i="310"/>
  <c r="K96" i="311"/>
  <c r="E103" i="311"/>
  <c r="G103" i="311"/>
  <c r="P45" i="312"/>
  <c r="L103" i="311"/>
  <c r="K30" i="311"/>
  <c r="K55" i="311"/>
  <c r="K80" i="311"/>
  <c r="Q9" i="310"/>
  <c r="Q34" i="310"/>
  <c r="Q27" i="311"/>
  <c r="Q52" i="311"/>
  <c r="Q77" i="311"/>
  <c r="K100" i="311"/>
  <c r="Q17" i="312"/>
  <c r="Q37" i="312"/>
  <c r="F45" i="309"/>
  <c r="F10" i="307"/>
  <c r="F8" i="308"/>
  <c r="F103" i="308" s="1"/>
  <c r="C45" i="309"/>
  <c r="E46" i="307"/>
  <c r="F45" i="306"/>
  <c r="F103" i="305"/>
  <c r="C103" i="305"/>
  <c r="C45" i="306"/>
  <c r="N45" i="303"/>
  <c r="A45" i="303"/>
  <c r="I44" i="303"/>
  <c r="I43" i="303"/>
  <c r="I42" i="303"/>
  <c r="I41" i="303"/>
  <c r="I40" i="303"/>
  <c r="I39" i="303"/>
  <c r="I38" i="303"/>
  <c r="I37" i="303"/>
  <c r="I36" i="303"/>
  <c r="I35" i="303"/>
  <c r="I34" i="303"/>
  <c r="I33" i="303"/>
  <c r="I32" i="303"/>
  <c r="I31" i="303"/>
  <c r="I30" i="303"/>
  <c r="I29" i="303"/>
  <c r="I28" i="303"/>
  <c r="I27" i="303"/>
  <c r="I26" i="303"/>
  <c r="I25" i="303"/>
  <c r="I24" i="303"/>
  <c r="I23" i="303"/>
  <c r="I22" i="303"/>
  <c r="I21" i="303"/>
  <c r="I20" i="303"/>
  <c r="I19" i="303"/>
  <c r="I18" i="303"/>
  <c r="I17" i="303"/>
  <c r="I16" i="303"/>
  <c r="I15" i="303"/>
  <c r="I14" i="303"/>
  <c r="I13" i="303"/>
  <c r="I12" i="303"/>
  <c r="I11" i="303"/>
  <c r="I10" i="303"/>
  <c r="I9" i="303"/>
  <c r="M45" i="303"/>
  <c r="L45" i="303"/>
  <c r="K45" i="303"/>
  <c r="J45" i="303"/>
  <c r="H45" i="303"/>
  <c r="G45" i="303"/>
  <c r="F45" i="303"/>
  <c r="E45" i="303"/>
  <c r="I8" i="303"/>
  <c r="N103" i="302"/>
  <c r="A103" i="302"/>
  <c r="I102" i="302"/>
  <c r="I101" i="302"/>
  <c r="I100" i="302"/>
  <c r="I99" i="302"/>
  <c r="I98" i="302"/>
  <c r="I97" i="302"/>
  <c r="I96" i="302"/>
  <c r="I95" i="302"/>
  <c r="I94" i="302"/>
  <c r="I93" i="302"/>
  <c r="I92" i="302"/>
  <c r="I91" i="302"/>
  <c r="I90" i="302"/>
  <c r="I89" i="302"/>
  <c r="I88" i="302"/>
  <c r="I87" i="302"/>
  <c r="I86" i="302"/>
  <c r="I85" i="302"/>
  <c r="I84" i="302"/>
  <c r="I83" i="302"/>
  <c r="I82" i="302"/>
  <c r="I81" i="302"/>
  <c r="I80" i="302"/>
  <c r="I79" i="302"/>
  <c r="I78" i="302"/>
  <c r="I77" i="302"/>
  <c r="I76" i="302"/>
  <c r="I75" i="302"/>
  <c r="I74" i="302"/>
  <c r="I73" i="302"/>
  <c r="I72" i="302"/>
  <c r="I71" i="302"/>
  <c r="I70" i="302"/>
  <c r="I69" i="302"/>
  <c r="I68" i="302"/>
  <c r="I67" i="302"/>
  <c r="I66" i="302"/>
  <c r="I65" i="302"/>
  <c r="I64" i="302"/>
  <c r="I63" i="302"/>
  <c r="I62" i="302"/>
  <c r="I61" i="302"/>
  <c r="I60" i="302"/>
  <c r="I59" i="302"/>
  <c r="I58" i="302"/>
  <c r="I57" i="302"/>
  <c r="I56" i="302"/>
  <c r="I55" i="302"/>
  <c r="I54" i="302"/>
  <c r="I53" i="302"/>
  <c r="I52" i="302"/>
  <c r="I51" i="302"/>
  <c r="I50" i="302"/>
  <c r="I49" i="302"/>
  <c r="I48" i="302"/>
  <c r="I47" i="302"/>
  <c r="I46" i="302"/>
  <c r="I45" i="302"/>
  <c r="I44" i="302"/>
  <c r="I43" i="302"/>
  <c r="I42" i="302"/>
  <c r="I41" i="302"/>
  <c r="I40" i="302"/>
  <c r="I39" i="302"/>
  <c r="I38" i="302"/>
  <c r="I37" i="302"/>
  <c r="I36" i="302"/>
  <c r="I35" i="302"/>
  <c r="I34" i="302"/>
  <c r="I33" i="302"/>
  <c r="I32" i="302"/>
  <c r="I31" i="302"/>
  <c r="I30" i="302"/>
  <c r="I29" i="302"/>
  <c r="I28" i="302"/>
  <c r="I27" i="302"/>
  <c r="I26" i="302"/>
  <c r="I25" i="302"/>
  <c r="I24" i="302"/>
  <c r="I23" i="302"/>
  <c r="I22" i="302"/>
  <c r="I21" i="302"/>
  <c r="I20" i="302"/>
  <c r="I19" i="302"/>
  <c r="I18" i="302"/>
  <c r="I17" i="302"/>
  <c r="I16" i="302"/>
  <c r="I15" i="302"/>
  <c r="I14" i="302"/>
  <c r="I13" i="302"/>
  <c r="I12" i="302"/>
  <c r="I11" i="302"/>
  <c r="I10" i="302"/>
  <c r="I9" i="302"/>
  <c r="M103" i="302"/>
  <c r="L103" i="302"/>
  <c r="K103" i="302"/>
  <c r="J103" i="302"/>
  <c r="H103" i="302"/>
  <c r="G103" i="302"/>
  <c r="F103" i="302"/>
  <c r="E103" i="302"/>
  <c r="D103" i="302"/>
  <c r="I8" i="302"/>
  <c r="N46" i="301"/>
  <c r="K46" i="301"/>
  <c r="A46" i="301"/>
  <c r="I45" i="301"/>
  <c r="I44" i="301"/>
  <c r="I43" i="301"/>
  <c r="I42" i="301"/>
  <c r="I41" i="301"/>
  <c r="I40" i="301"/>
  <c r="I39" i="301"/>
  <c r="I38" i="301"/>
  <c r="I37" i="301"/>
  <c r="I36" i="301"/>
  <c r="I35" i="301"/>
  <c r="I34" i="301"/>
  <c r="I33" i="301"/>
  <c r="I32" i="301"/>
  <c r="I31" i="301"/>
  <c r="I30" i="301"/>
  <c r="I29" i="301"/>
  <c r="I28" i="301"/>
  <c r="I27" i="301"/>
  <c r="I26" i="301"/>
  <c r="I25" i="301"/>
  <c r="I24" i="301"/>
  <c r="I23" i="301"/>
  <c r="I22" i="301"/>
  <c r="I21" i="301"/>
  <c r="I20" i="301"/>
  <c r="I19" i="301"/>
  <c r="I18" i="301"/>
  <c r="I17" i="301"/>
  <c r="I16" i="301"/>
  <c r="I15" i="301"/>
  <c r="I14" i="301"/>
  <c r="I13" i="301"/>
  <c r="I12" i="301"/>
  <c r="M46" i="301"/>
  <c r="L46" i="301"/>
  <c r="I11" i="301"/>
  <c r="I10" i="301"/>
  <c r="I9" i="301"/>
  <c r="J46" i="301"/>
  <c r="I8" i="301"/>
  <c r="G46" i="301"/>
  <c r="F46" i="301"/>
  <c r="E46" i="301"/>
  <c r="D46" i="301"/>
  <c r="C46" i="301"/>
  <c r="L45" i="300"/>
  <c r="A45" i="300"/>
  <c r="G44" i="300"/>
  <c r="G43" i="300"/>
  <c r="G42" i="300"/>
  <c r="G41" i="300"/>
  <c r="G40" i="300"/>
  <c r="G39" i="300"/>
  <c r="G38" i="300"/>
  <c r="G37" i="300"/>
  <c r="G36" i="300"/>
  <c r="G35" i="300"/>
  <c r="G34" i="300"/>
  <c r="G33" i="300"/>
  <c r="G32" i="300"/>
  <c r="G31" i="300"/>
  <c r="G30" i="300"/>
  <c r="G29" i="300"/>
  <c r="G28" i="300"/>
  <c r="G27" i="300"/>
  <c r="G26" i="300"/>
  <c r="G25" i="300"/>
  <c r="G24" i="300"/>
  <c r="G23" i="300"/>
  <c r="G22" i="300"/>
  <c r="G21" i="300"/>
  <c r="G20" i="300"/>
  <c r="G19" i="300"/>
  <c r="G18" i="300"/>
  <c r="G17" i="300"/>
  <c r="G16" i="300"/>
  <c r="G15" i="300"/>
  <c r="G14" i="300"/>
  <c r="G13" i="300"/>
  <c r="G12" i="300"/>
  <c r="J45" i="300"/>
  <c r="G11" i="300"/>
  <c r="K45" i="300"/>
  <c r="G10" i="300"/>
  <c r="G9" i="300"/>
  <c r="I45" i="300"/>
  <c r="H45" i="300"/>
  <c r="F45" i="300"/>
  <c r="E45" i="300"/>
  <c r="D45" i="300"/>
  <c r="G8" i="300"/>
  <c r="L103" i="299"/>
  <c r="A103" i="299"/>
  <c r="G102" i="299"/>
  <c r="G101" i="299"/>
  <c r="G100" i="299"/>
  <c r="G99" i="299"/>
  <c r="G98" i="299"/>
  <c r="G97" i="299"/>
  <c r="G96" i="299"/>
  <c r="G95" i="299"/>
  <c r="G94" i="299"/>
  <c r="G93" i="299"/>
  <c r="G92" i="299"/>
  <c r="G91" i="299"/>
  <c r="G90" i="299"/>
  <c r="G89" i="299"/>
  <c r="G88" i="299"/>
  <c r="G87" i="299"/>
  <c r="G86" i="299"/>
  <c r="G85" i="299"/>
  <c r="G84" i="299"/>
  <c r="G83" i="299"/>
  <c r="G82" i="299"/>
  <c r="G81" i="299"/>
  <c r="G80" i="299"/>
  <c r="G79" i="299"/>
  <c r="G78" i="299"/>
  <c r="G77" i="299"/>
  <c r="G76" i="299"/>
  <c r="G75" i="299"/>
  <c r="G74" i="299"/>
  <c r="G73" i="299"/>
  <c r="G72" i="299"/>
  <c r="G71" i="299"/>
  <c r="G70" i="299"/>
  <c r="G69" i="299"/>
  <c r="G68" i="299"/>
  <c r="G67" i="299"/>
  <c r="G66" i="299"/>
  <c r="G65" i="299"/>
  <c r="G64" i="299"/>
  <c r="G63" i="299"/>
  <c r="G62" i="299"/>
  <c r="G61" i="299"/>
  <c r="G60" i="299"/>
  <c r="G59" i="299"/>
  <c r="G58" i="299"/>
  <c r="G57" i="299"/>
  <c r="G56" i="299"/>
  <c r="G55" i="299"/>
  <c r="G54" i="299"/>
  <c r="G53" i="299"/>
  <c r="G52" i="299"/>
  <c r="G51" i="299"/>
  <c r="G50" i="299"/>
  <c r="G49" i="299"/>
  <c r="G48" i="299"/>
  <c r="G47" i="299"/>
  <c r="G46" i="299"/>
  <c r="G45" i="299"/>
  <c r="G44" i="299"/>
  <c r="G43" i="299"/>
  <c r="G42" i="299"/>
  <c r="G41" i="299"/>
  <c r="G40" i="299"/>
  <c r="G39" i="299"/>
  <c r="G38" i="299"/>
  <c r="G37" i="299"/>
  <c r="G36" i="299"/>
  <c r="G35" i="299"/>
  <c r="G34" i="299"/>
  <c r="G33" i="299"/>
  <c r="G32" i="299"/>
  <c r="G31" i="299"/>
  <c r="G30" i="299"/>
  <c r="G29" i="299"/>
  <c r="G28" i="299"/>
  <c r="G27" i="299"/>
  <c r="G26" i="299"/>
  <c r="G25" i="299"/>
  <c r="G24" i="299"/>
  <c r="G23" i="299"/>
  <c r="G22" i="299"/>
  <c r="G21" i="299"/>
  <c r="G20" i="299"/>
  <c r="G19" i="299"/>
  <c r="G18" i="299"/>
  <c r="G17" i="299"/>
  <c r="G16" i="299"/>
  <c r="G15" i="299"/>
  <c r="G14" i="299"/>
  <c r="G13" i="299"/>
  <c r="G12" i="299"/>
  <c r="G11" i="299"/>
  <c r="I103" i="299"/>
  <c r="G10" i="299"/>
  <c r="J103" i="299"/>
  <c r="G9" i="299"/>
  <c r="K103" i="299"/>
  <c r="H103" i="299"/>
  <c r="F103" i="299"/>
  <c r="E103" i="299"/>
  <c r="D103" i="299"/>
  <c r="C103" i="299"/>
  <c r="L46" i="298"/>
  <c r="A46" i="298"/>
  <c r="G44" i="298"/>
  <c r="G43" i="298"/>
  <c r="G42" i="298"/>
  <c r="G41" i="298"/>
  <c r="G40" i="298"/>
  <c r="G39" i="298"/>
  <c r="G38" i="298"/>
  <c r="G37" i="298"/>
  <c r="G36" i="298"/>
  <c r="G35" i="298"/>
  <c r="G34" i="298"/>
  <c r="G33" i="298"/>
  <c r="G32" i="298"/>
  <c r="G31" i="298"/>
  <c r="G30" i="298"/>
  <c r="G29" i="298"/>
  <c r="G28" i="298"/>
  <c r="G27" i="298"/>
  <c r="G26" i="298"/>
  <c r="G25" i="298"/>
  <c r="G24" i="298"/>
  <c r="G23" i="298"/>
  <c r="G22" i="298"/>
  <c r="G21" i="298"/>
  <c r="G20" i="298"/>
  <c r="G19" i="298"/>
  <c r="G18" i="298"/>
  <c r="G17" i="298"/>
  <c r="G16" i="298"/>
  <c r="G15" i="298"/>
  <c r="G14" i="298"/>
  <c r="G13" i="298"/>
  <c r="G12" i="298"/>
  <c r="I46" i="298"/>
  <c r="G11" i="298"/>
  <c r="G10" i="298"/>
  <c r="C46" i="298"/>
  <c r="K46" i="298"/>
  <c r="J46" i="298"/>
  <c r="G8" i="298"/>
  <c r="F46" i="298"/>
  <c r="E46" i="298"/>
  <c r="D46" i="298"/>
  <c r="K45" i="297"/>
  <c r="A45" i="297"/>
  <c r="F44" i="297"/>
  <c r="F43" i="297"/>
  <c r="F42" i="297"/>
  <c r="F41" i="297"/>
  <c r="F40" i="297"/>
  <c r="F39" i="297"/>
  <c r="F38" i="297"/>
  <c r="F37" i="297"/>
  <c r="F36" i="297"/>
  <c r="F35" i="297"/>
  <c r="F34" i="297"/>
  <c r="F33" i="297"/>
  <c r="F32" i="297"/>
  <c r="F31" i="297"/>
  <c r="F30" i="297"/>
  <c r="F29" i="297"/>
  <c r="F28" i="297"/>
  <c r="F27" i="297"/>
  <c r="F26" i="297"/>
  <c r="F25" i="297"/>
  <c r="F24" i="297"/>
  <c r="F23" i="297"/>
  <c r="F22" i="297"/>
  <c r="F21" i="297"/>
  <c r="F20" i="297"/>
  <c r="F19" i="297"/>
  <c r="F18" i="297"/>
  <c r="F17" i="297"/>
  <c r="F16" i="297"/>
  <c r="F15" i="297"/>
  <c r="F14" i="297"/>
  <c r="F13" i="297"/>
  <c r="F12" i="297"/>
  <c r="F11" i="297"/>
  <c r="F10" i="297"/>
  <c r="E45" i="297"/>
  <c r="D45" i="297"/>
  <c r="F9" i="297"/>
  <c r="J45" i="297"/>
  <c r="I45" i="297"/>
  <c r="H45" i="297"/>
  <c r="G45" i="297"/>
  <c r="F8" i="297"/>
  <c r="K103" i="296"/>
  <c r="A103" i="296"/>
  <c r="F102" i="296"/>
  <c r="F101" i="296"/>
  <c r="F100" i="296"/>
  <c r="F99" i="296"/>
  <c r="F98" i="296"/>
  <c r="F97" i="296"/>
  <c r="F96" i="296"/>
  <c r="F95" i="296"/>
  <c r="F94" i="296"/>
  <c r="F93" i="296"/>
  <c r="F92" i="296"/>
  <c r="F91" i="296"/>
  <c r="F90" i="296"/>
  <c r="F89" i="296"/>
  <c r="F88" i="296"/>
  <c r="F87" i="296"/>
  <c r="F86" i="296"/>
  <c r="F85" i="296"/>
  <c r="F84" i="296"/>
  <c r="F83" i="296"/>
  <c r="F82" i="296"/>
  <c r="F81" i="296"/>
  <c r="F80" i="296"/>
  <c r="F79" i="296"/>
  <c r="F78" i="296"/>
  <c r="F77" i="296"/>
  <c r="F76" i="296"/>
  <c r="F75" i="296"/>
  <c r="F74" i="296"/>
  <c r="F73" i="296"/>
  <c r="F72" i="296"/>
  <c r="F71" i="296"/>
  <c r="F70" i="296"/>
  <c r="F69" i="296"/>
  <c r="F68" i="296"/>
  <c r="F67" i="296"/>
  <c r="F66" i="296"/>
  <c r="F65" i="296"/>
  <c r="F64" i="296"/>
  <c r="F63" i="296"/>
  <c r="F62" i="296"/>
  <c r="F61" i="296"/>
  <c r="F60" i="296"/>
  <c r="F59" i="296"/>
  <c r="F58" i="296"/>
  <c r="F57" i="296"/>
  <c r="F56" i="296"/>
  <c r="F55" i="296"/>
  <c r="F54" i="296"/>
  <c r="F53" i="296"/>
  <c r="F52" i="296"/>
  <c r="F51" i="296"/>
  <c r="F50" i="296"/>
  <c r="F49" i="296"/>
  <c r="F48" i="296"/>
  <c r="F47" i="296"/>
  <c r="F46" i="296"/>
  <c r="F45" i="296"/>
  <c r="F44" i="296"/>
  <c r="F43" i="296"/>
  <c r="F42" i="296"/>
  <c r="F41" i="296"/>
  <c r="F40" i="296"/>
  <c r="F39" i="296"/>
  <c r="F38" i="296"/>
  <c r="F37" i="296"/>
  <c r="F36" i="296"/>
  <c r="F35" i="296"/>
  <c r="F34" i="296"/>
  <c r="F33" i="296"/>
  <c r="F32" i="296"/>
  <c r="F31" i="296"/>
  <c r="F30" i="296"/>
  <c r="F29" i="296"/>
  <c r="F28" i="296"/>
  <c r="F27" i="296"/>
  <c r="F26" i="296"/>
  <c r="F25" i="296"/>
  <c r="F24" i="296"/>
  <c r="F23" i="296"/>
  <c r="F22" i="296"/>
  <c r="F21" i="296"/>
  <c r="F20" i="296"/>
  <c r="F19" i="296"/>
  <c r="F18" i="296"/>
  <c r="F17" i="296"/>
  <c r="F16" i="296"/>
  <c r="F15" i="296"/>
  <c r="F14" i="296"/>
  <c r="F13" i="296"/>
  <c r="F12" i="296"/>
  <c r="F11" i="296"/>
  <c r="F10" i="296"/>
  <c r="I103" i="296"/>
  <c r="H103" i="296"/>
  <c r="E103" i="296"/>
  <c r="D103" i="296"/>
  <c r="J103" i="296"/>
  <c r="G103" i="296"/>
  <c r="F8" i="296"/>
  <c r="K46" i="295"/>
  <c r="A46" i="295"/>
  <c r="F45" i="295"/>
  <c r="F44" i="295"/>
  <c r="F43" i="295"/>
  <c r="F42" i="295"/>
  <c r="F41" i="295"/>
  <c r="F40" i="295"/>
  <c r="F39" i="295"/>
  <c r="F38" i="295"/>
  <c r="F37" i="295"/>
  <c r="F36" i="295"/>
  <c r="F35" i="295"/>
  <c r="F34" i="295"/>
  <c r="F33" i="295"/>
  <c r="F32" i="295"/>
  <c r="F31" i="295"/>
  <c r="F30" i="295"/>
  <c r="F29" i="295"/>
  <c r="F28" i="295"/>
  <c r="F27" i="295"/>
  <c r="F26" i="295"/>
  <c r="F25" i="295"/>
  <c r="F24" i="295"/>
  <c r="F23" i="295"/>
  <c r="F22" i="295"/>
  <c r="F21" i="295"/>
  <c r="F20" i="295"/>
  <c r="F19" i="295"/>
  <c r="F18" i="295"/>
  <c r="F17" i="295"/>
  <c r="F16" i="295"/>
  <c r="E46" i="295"/>
  <c r="D46" i="295"/>
  <c r="C46" i="295"/>
  <c r="F14" i="295"/>
  <c r="F13" i="295"/>
  <c r="F12" i="295"/>
  <c r="F11" i="295"/>
  <c r="F10" i="295"/>
  <c r="F9" i="295"/>
  <c r="J46" i="295"/>
  <c r="I46" i="295"/>
  <c r="H46" i="295"/>
  <c r="G46" i="295"/>
  <c r="F8" i="295"/>
  <c r="Q45" i="294"/>
  <c r="A45" i="294"/>
  <c r="L44" i="294"/>
  <c r="L43" i="294"/>
  <c r="L42" i="294"/>
  <c r="L41" i="294"/>
  <c r="L40" i="294"/>
  <c r="L39" i="294"/>
  <c r="L38" i="294"/>
  <c r="L35" i="294"/>
  <c r="L34" i="294"/>
  <c r="L33" i="294"/>
  <c r="L32" i="294"/>
  <c r="L31" i="294"/>
  <c r="L29" i="294"/>
  <c r="L28" i="294"/>
  <c r="L26" i="294"/>
  <c r="L25" i="294"/>
  <c r="L24" i="294"/>
  <c r="L23" i="294"/>
  <c r="L22" i="294"/>
  <c r="L21" i="294"/>
  <c r="L20" i="294"/>
  <c r="L19" i="294"/>
  <c r="L18" i="294"/>
  <c r="L17" i="294"/>
  <c r="L16" i="294"/>
  <c r="L15" i="294"/>
  <c r="L14" i="294"/>
  <c r="L13" i="294"/>
  <c r="E45" i="294"/>
  <c r="L12" i="294"/>
  <c r="L11" i="294"/>
  <c r="N45" i="294"/>
  <c r="K45" i="294"/>
  <c r="I45" i="294"/>
  <c r="H45" i="294"/>
  <c r="G45" i="294"/>
  <c r="L9" i="294"/>
  <c r="P45" i="294"/>
  <c r="O45" i="294"/>
  <c r="M45" i="294"/>
  <c r="J45" i="294"/>
  <c r="L8" i="294"/>
  <c r="Q103" i="293"/>
  <c r="O103" i="293"/>
  <c r="A103" i="293"/>
  <c r="L102" i="293"/>
  <c r="L101" i="293"/>
  <c r="L100" i="293"/>
  <c r="L99" i="293"/>
  <c r="L98" i="293"/>
  <c r="L97" i="293"/>
  <c r="L94" i="293"/>
  <c r="L93" i="293"/>
  <c r="L92" i="293"/>
  <c r="L91" i="293"/>
  <c r="L90" i="293"/>
  <c r="L88" i="293"/>
  <c r="L87" i="293"/>
  <c r="L85" i="293"/>
  <c r="L84" i="293"/>
  <c r="L83" i="293"/>
  <c r="L82" i="293"/>
  <c r="L81" i="293"/>
  <c r="L80" i="293"/>
  <c r="L79" i="293"/>
  <c r="L78" i="293"/>
  <c r="L77" i="293"/>
  <c r="L76" i="293"/>
  <c r="L75" i="293"/>
  <c r="L74" i="293"/>
  <c r="L73" i="293"/>
  <c r="L72" i="293"/>
  <c r="L71" i="293"/>
  <c r="L70" i="293"/>
  <c r="L69" i="293"/>
  <c r="L68" i="293"/>
  <c r="L67" i="293"/>
  <c r="L65" i="293"/>
  <c r="L64" i="293"/>
  <c r="L63" i="293"/>
  <c r="L62" i="293"/>
  <c r="L61" i="293"/>
  <c r="L60" i="293"/>
  <c r="L59" i="293"/>
  <c r="L58" i="293"/>
  <c r="L57" i="293"/>
  <c r="L56" i="293"/>
  <c r="L55" i="293"/>
  <c r="L54" i="293"/>
  <c r="L52" i="293"/>
  <c r="L51" i="293"/>
  <c r="L50" i="293"/>
  <c r="L49" i="293"/>
  <c r="L48" i="293"/>
  <c r="L47" i="293"/>
  <c r="L46" i="293"/>
  <c r="L45" i="293"/>
  <c r="L44" i="293"/>
  <c r="L42" i="293"/>
  <c r="L41" i="293"/>
  <c r="L40" i="293"/>
  <c r="L38" i="293"/>
  <c r="L37" i="293"/>
  <c r="L36" i="293"/>
  <c r="L35" i="293"/>
  <c r="L34" i="293"/>
  <c r="L32" i="293"/>
  <c r="L31" i="293"/>
  <c r="L30" i="293"/>
  <c r="L28" i="293"/>
  <c r="L27" i="293"/>
  <c r="L26" i="293"/>
  <c r="L25" i="293"/>
  <c r="L24" i="293"/>
  <c r="L22" i="293"/>
  <c r="L21" i="293"/>
  <c r="L20" i="293"/>
  <c r="L18" i="293"/>
  <c r="L17" i="293"/>
  <c r="L16" i="293"/>
  <c r="L15" i="293"/>
  <c r="L14" i="293"/>
  <c r="P103" i="293"/>
  <c r="L12" i="293"/>
  <c r="L11" i="293"/>
  <c r="L10" i="293"/>
  <c r="M103" i="293"/>
  <c r="E103" i="293"/>
  <c r="N103" i="293"/>
  <c r="K103" i="293"/>
  <c r="J103" i="293"/>
  <c r="I103" i="293"/>
  <c r="H103" i="293"/>
  <c r="G103" i="293"/>
  <c r="D103" i="293"/>
  <c r="L8" i="293"/>
  <c r="Q46" i="292"/>
  <c r="A46" i="292"/>
  <c r="L45" i="292"/>
  <c r="L44" i="292"/>
  <c r="L43" i="292"/>
  <c r="L42" i="292"/>
  <c r="L41" i="292"/>
  <c r="L40" i="292"/>
  <c r="L39" i="292"/>
  <c r="L38" i="292"/>
  <c r="L37" i="292"/>
  <c r="L36" i="292"/>
  <c r="L34" i="292"/>
  <c r="L33" i="292"/>
  <c r="L32" i="292"/>
  <c r="L31" i="292"/>
  <c r="L30" i="292"/>
  <c r="L29" i="292"/>
  <c r="L28" i="292"/>
  <c r="L27" i="292"/>
  <c r="L26" i="292"/>
  <c r="L24" i="292"/>
  <c r="L23" i="292"/>
  <c r="L22" i="292"/>
  <c r="L20" i="292"/>
  <c r="L19" i="292"/>
  <c r="L18" i="292"/>
  <c r="L17" i="292"/>
  <c r="L16" i="292"/>
  <c r="L14" i="292"/>
  <c r="E46" i="292"/>
  <c r="D46" i="292"/>
  <c r="L12" i="292"/>
  <c r="I46" i="292"/>
  <c r="H46" i="292"/>
  <c r="G46" i="292"/>
  <c r="L10" i="292"/>
  <c r="L9" i="292"/>
  <c r="P46" i="292"/>
  <c r="O46" i="292"/>
  <c r="N46" i="292"/>
  <c r="M46" i="292"/>
  <c r="K46" i="292"/>
  <c r="J46" i="292"/>
  <c r="L45" i="291"/>
  <c r="A45" i="291"/>
  <c r="G44" i="291"/>
  <c r="G43" i="291"/>
  <c r="G42" i="291"/>
  <c r="G41" i="291"/>
  <c r="G40" i="291"/>
  <c r="G39" i="291"/>
  <c r="G38" i="291"/>
  <c r="G37" i="291"/>
  <c r="G36" i="291"/>
  <c r="G35" i="291"/>
  <c r="G34" i="291"/>
  <c r="G33" i="291"/>
  <c r="G32" i="291"/>
  <c r="G31" i="291"/>
  <c r="G30" i="291"/>
  <c r="G29" i="291"/>
  <c r="G28" i="291"/>
  <c r="G27" i="291"/>
  <c r="G26" i="291"/>
  <c r="G25" i="291"/>
  <c r="G24" i="291"/>
  <c r="G23" i="291"/>
  <c r="G22" i="291"/>
  <c r="G21" i="291"/>
  <c r="G20" i="291"/>
  <c r="G19" i="291"/>
  <c r="G18" i="291"/>
  <c r="G17" i="291"/>
  <c r="G16" i="291"/>
  <c r="G15" i="291"/>
  <c r="G14" i="291"/>
  <c r="G13" i="291"/>
  <c r="G12" i="291"/>
  <c r="G11" i="291"/>
  <c r="G10" i="291"/>
  <c r="D45" i="291"/>
  <c r="G9" i="291"/>
  <c r="K45" i="291"/>
  <c r="J45" i="291"/>
  <c r="I45" i="291"/>
  <c r="H45" i="291"/>
  <c r="F45" i="291"/>
  <c r="E45" i="291"/>
  <c r="L103" i="290"/>
  <c r="A103" i="290"/>
  <c r="G102" i="290"/>
  <c r="G101" i="290"/>
  <c r="G100" i="290"/>
  <c r="G99" i="290"/>
  <c r="G98" i="290"/>
  <c r="G97" i="290"/>
  <c r="G96" i="290"/>
  <c r="G95" i="290"/>
  <c r="G94" i="290"/>
  <c r="G93" i="290"/>
  <c r="G92" i="290"/>
  <c r="G91" i="290"/>
  <c r="G90" i="290"/>
  <c r="G89" i="290"/>
  <c r="G88" i="290"/>
  <c r="G87" i="290"/>
  <c r="G86" i="290"/>
  <c r="G85" i="290"/>
  <c r="G84" i="290"/>
  <c r="G83" i="290"/>
  <c r="G82" i="290"/>
  <c r="G81" i="290"/>
  <c r="G80" i="290"/>
  <c r="G79" i="290"/>
  <c r="G78" i="290"/>
  <c r="G77" i="290"/>
  <c r="G76" i="290"/>
  <c r="G75" i="290"/>
  <c r="G74" i="290"/>
  <c r="G73" i="290"/>
  <c r="G72" i="290"/>
  <c r="G71" i="290"/>
  <c r="G70" i="290"/>
  <c r="G69" i="290"/>
  <c r="G68" i="290"/>
  <c r="G67" i="290"/>
  <c r="G66" i="290"/>
  <c r="G65" i="290"/>
  <c r="G64" i="290"/>
  <c r="G63" i="290"/>
  <c r="G62" i="290"/>
  <c r="G61" i="290"/>
  <c r="G60" i="290"/>
  <c r="G59" i="290"/>
  <c r="G58" i="290"/>
  <c r="G57" i="290"/>
  <c r="G56" i="290"/>
  <c r="G55" i="290"/>
  <c r="G54" i="290"/>
  <c r="G53" i="290"/>
  <c r="G52" i="290"/>
  <c r="G51" i="290"/>
  <c r="G50" i="290"/>
  <c r="G49" i="290"/>
  <c r="G48" i="290"/>
  <c r="G47" i="290"/>
  <c r="G46" i="290"/>
  <c r="G45" i="290"/>
  <c r="G44" i="290"/>
  <c r="G43" i="290"/>
  <c r="G42" i="290"/>
  <c r="G41" i="290"/>
  <c r="G40" i="290"/>
  <c r="G39" i="290"/>
  <c r="G38" i="290"/>
  <c r="G37" i="290"/>
  <c r="G36" i="290"/>
  <c r="G35" i="290"/>
  <c r="G34" i="290"/>
  <c r="G33" i="290"/>
  <c r="G32" i="290"/>
  <c r="G31" i="290"/>
  <c r="G30" i="290"/>
  <c r="G29" i="290"/>
  <c r="G28" i="290"/>
  <c r="G27" i="290"/>
  <c r="G26" i="290"/>
  <c r="G25" i="290"/>
  <c r="G24" i="290"/>
  <c r="G23" i="290"/>
  <c r="G22" i="290"/>
  <c r="G21" i="290"/>
  <c r="G20" i="290"/>
  <c r="G19" i="290"/>
  <c r="G18" i="290"/>
  <c r="G17" i="290"/>
  <c r="G16" i="290"/>
  <c r="G15" i="290"/>
  <c r="G14" i="290"/>
  <c r="G13" i="290"/>
  <c r="G12" i="290"/>
  <c r="G11" i="290"/>
  <c r="G10" i="290"/>
  <c r="J103" i="290"/>
  <c r="E103" i="290"/>
  <c r="D103" i="290"/>
  <c r="G9" i="290"/>
  <c r="K103" i="290"/>
  <c r="I103" i="290"/>
  <c r="H103" i="290"/>
  <c r="F103" i="290"/>
  <c r="G8" i="290"/>
  <c r="L46" i="289"/>
  <c r="A46" i="289"/>
  <c r="G45" i="289"/>
  <c r="G44" i="289"/>
  <c r="G43" i="289"/>
  <c r="G42" i="289"/>
  <c r="G41" i="289"/>
  <c r="G40" i="289"/>
  <c r="G39" i="289"/>
  <c r="G38" i="289"/>
  <c r="G37" i="289"/>
  <c r="G36" i="289"/>
  <c r="G35" i="289"/>
  <c r="G34" i="289"/>
  <c r="G33" i="289"/>
  <c r="G32" i="289"/>
  <c r="G31" i="289"/>
  <c r="G30" i="289"/>
  <c r="G29" i="289"/>
  <c r="G28" i="289"/>
  <c r="G27" i="289"/>
  <c r="G26" i="289"/>
  <c r="G25" i="289"/>
  <c r="G24" i="289"/>
  <c r="G23" i="289"/>
  <c r="G22" i="289"/>
  <c r="G21" i="289"/>
  <c r="G20" i="289"/>
  <c r="G19" i="289"/>
  <c r="G18" i="289"/>
  <c r="G17" i="289"/>
  <c r="G16" i="289"/>
  <c r="D46" i="289"/>
  <c r="G15" i="289"/>
  <c r="G14" i="289"/>
  <c r="G13" i="289"/>
  <c r="G12" i="289"/>
  <c r="G11" i="289"/>
  <c r="G10" i="289"/>
  <c r="G9" i="289"/>
  <c r="K46" i="289"/>
  <c r="J46" i="289"/>
  <c r="I46" i="289"/>
  <c r="H46" i="289"/>
  <c r="F46" i="289"/>
  <c r="E46" i="289"/>
  <c r="R45" i="288"/>
  <c r="A45" i="288"/>
  <c r="M44" i="288"/>
  <c r="M43" i="288"/>
  <c r="M42" i="288"/>
  <c r="M41" i="288"/>
  <c r="M40" i="288"/>
  <c r="M39" i="288"/>
  <c r="M38" i="288"/>
  <c r="M37" i="288"/>
  <c r="M36" i="288"/>
  <c r="M35" i="288"/>
  <c r="M34" i="288"/>
  <c r="M33" i="288"/>
  <c r="M32" i="288"/>
  <c r="M31" i="288"/>
  <c r="M30" i="288"/>
  <c r="M29" i="288"/>
  <c r="M28" i="288"/>
  <c r="M27" i="288"/>
  <c r="M26" i="288"/>
  <c r="M25" i="288"/>
  <c r="M24" i="288"/>
  <c r="M23" i="288"/>
  <c r="M22" i="288"/>
  <c r="M21" i="288"/>
  <c r="M20" i="288"/>
  <c r="M19" i="288"/>
  <c r="M18" i="288"/>
  <c r="M17" i="288"/>
  <c r="M16" i="288"/>
  <c r="M15" i="288"/>
  <c r="M14" i="288"/>
  <c r="M13" i="288"/>
  <c r="M12" i="288"/>
  <c r="M11" i="288"/>
  <c r="H45" i="288"/>
  <c r="M10" i="288"/>
  <c r="J45" i="288"/>
  <c r="I45" i="288"/>
  <c r="G45" i="288"/>
  <c r="E45" i="288"/>
  <c r="M9" i="288"/>
  <c r="Q45" i="288"/>
  <c r="P45" i="288"/>
  <c r="O45" i="288"/>
  <c r="N45" i="288"/>
  <c r="L45" i="288"/>
  <c r="K45" i="288"/>
  <c r="F45" i="288"/>
  <c r="M8" i="288"/>
  <c r="R103" i="287"/>
  <c r="K103" i="287"/>
  <c r="A103" i="287"/>
  <c r="M102" i="287"/>
  <c r="M101" i="287"/>
  <c r="M100" i="287"/>
  <c r="M99" i="287"/>
  <c r="M98" i="287"/>
  <c r="M97" i="287"/>
  <c r="M95" i="287"/>
  <c r="M94" i="287"/>
  <c r="M93" i="287"/>
  <c r="M91" i="287"/>
  <c r="M90" i="287"/>
  <c r="M89" i="287"/>
  <c r="M87" i="287"/>
  <c r="M86" i="287"/>
  <c r="M85" i="287"/>
  <c r="M84" i="287"/>
  <c r="M83" i="287"/>
  <c r="M82" i="287"/>
  <c r="M81" i="287"/>
  <c r="M80" i="287"/>
  <c r="M79" i="287"/>
  <c r="M78" i="287"/>
  <c r="M77" i="287"/>
  <c r="M75" i="287"/>
  <c r="M74" i="287"/>
  <c r="M73" i="287"/>
  <c r="M72" i="287"/>
  <c r="M71" i="287"/>
  <c r="M70" i="287"/>
  <c r="M69" i="287"/>
  <c r="M68" i="287"/>
  <c r="M67" i="287"/>
  <c r="M66" i="287"/>
  <c r="M65" i="287"/>
  <c r="M63" i="287"/>
  <c r="M62" i="287"/>
  <c r="M61" i="287"/>
  <c r="M60" i="287"/>
  <c r="M59" i="287"/>
  <c r="M58" i="287"/>
  <c r="M57" i="287"/>
  <c r="M56" i="287"/>
  <c r="M55" i="287"/>
  <c r="M54" i="287"/>
  <c r="M53" i="287"/>
  <c r="M51" i="287"/>
  <c r="M50" i="287"/>
  <c r="M49" i="287"/>
  <c r="M48" i="287"/>
  <c r="M47" i="287"/>
  <c r="M46" i="287"/>
  <c r="M45" i="287"/>
  <c r="M44" i="287"/>
  <c r="M43" i="287"/>
  <c r="M42" i="287"/>
  <c r="M41" i="287"/>
  <c r="M40" i="287"/>
  <c r="M39" i="287"/>
  <c r="M38" i="287"/>
  <c r="M37" i="287"/>
  <c r="M36" i="287"/>
  <c r="M35" i="287"/>
  <c r="M34" i="287"/>
  <c r="M33" i="287"/>
  <c r="M31" i="287"/>
  <c r="M30" i="287"/>
  <c r="M29" i="287"/>
  <c r="M27" i="287"/>
  <c r="M26" i="287"/>
  <c r="M25" i="287"/>
  <c r="M23" i="287"/>
  <c r="M22" i="287"/>
  <c r="M21" i="287"/>
  <c r="M19" i="287"/>
  <c r="M18" i="287"/>
  <c r="M17" i="287"/>
  <c r="M15" i="287"/>
  <c r="M14" i="287"/>
  <c r="M13" i="287"/>
  <c r="O103" i="287"/>
  <c r="N103" i="287"/>
  <c r="L103" i="287"/>
  <c r="M11" i="287"/>
  <c r="P103" i="287"/>
  <c r="M10" i="287"/>
  <c r="M9" i="287"/>
  <c r="Q103" i="287"/>
  <c r="J103" i="287"/>
  <c r="I103" i="287"/>
  <c r="H103" i="287"/>
  <c r="G103" i="287"/>
  <c r="F103" i="287"/>
  <c r="E103" i="287"/>
  <c r="R46" i="286"/>
  <c r="A46" i="286"/>
  <c r="M45" i="286"/>
  <c r="M44" i="286"/>
  <c r="M43" i="286"/>
  <c r="M42" i="286"/>
  <c r="M41" i="286"/>
  <c r="M40" i="286"/>
  <c r="M39" i="286"/>
  <c r="M38" i="286"/>
  <c r="M37" i="286"/>
  <c r="M36" i="286"/>
  <c r="M35" i="286"/>
  <c r="M34" i="286"/>
  <c r="M33" i="286"/>
  <c r="M32" i="286"/>
  <c r="M31" i="286"/>
  <c r="M30" i="286"/>
  <c r="M29" i="286"/>
  <c r="M28" i="286"/>
  <c r="M27" i="286"/>
  <c r="M26" i="286"/>
  <c r="M25" i="286"/>
  <c r="M24" i="286"/>
  <c r="M23" i="286"/>
  <c r="M22" i="286"/>
  <c r="M21" i="286"/>
  <c r="M20" i="286"/>
  <c r="M19" i="286"/>
  <c r="M18" i="286"/>
  <c r="M17" i="286"/>
  <c r="M16" i="286"/>
  <c r="M15" i="286"/>
  <c r="M14" i="286"/>
  <c r="M13" i="286"/>
  <c r="M12" i="286"/>
  <c r="M11" i="286"/>
  <c r="Q46" i="286"/>
  <c r="P46" i="286"/>
  <c r="O46" i="286"/>
  <c r="N46" i="286"/>
  <c r="M10" i="286"/>
  <c r="M9" i="286"/>
  <c r="L46" i="286"/>
  <c r="K46" i="286"/>
  <c r="J46" i="286"/>
  <c r="I46" i="286"/>
  <c r="H46" i="286"/>
  <c r="G46" i="286"/>
  <c r="F46" i="286"/>
  <c r="E46" i="286"/>
  <c r="M45" i="285"/>
  <c r="A45" i="285"/>
  <c r="L44" i="285"/>
  <c r="L43" i="285"/>
  <c r="L42" i="285"/>
  <c r="L41" i="285"/>
  <c r="L40" i="285"/>
  <c r="L39" i="285"/>
  <c r="L38" i="285"/>
  <c r="L37" i="285"/>
  <c r="L36" i="285"/>
  <c r="L35" i="285"/>
  <c r="L34" i="285"/>
  <c r="L33" i="285"/>
  <c r="L32" i="285"/>
  <c r="L31" i="285"/>
  <c r="L30" i="285"/>
  <c r="L29" i="285"/>
  <c r="L28" i="285"/>
  <c r="L27" i="285"/>
  <c r="L26" i="285"/>
  <c r="L25" i="285"/>
  <c r="L24" i="285"/>
  <c r="L23" i="285"/>
  <c r="L22" i="285"/>
  <c r="L21" i="285"/>
  <c r="L20" i="285"/>
  <c r="L19" i="285"/>
  <c r="L18" i="285"/>
  <c r="L17" i="285"/>
  <c r="L16" i="285"/>
  <c r="L15" i="285"/>
  <c r="L14" i="285"/>
  <c r="L13" i="285"/>
  <c r="L12" i="285"/>
  <c r="L11" i="285"/>
  <c r="L10" i="285"/>
  <c r="D45" i="285"/>
  <c r="L9" i="285"/>
  <c r="K45" i="285"/>
  <c r="J45" i="285"/>
  <c r="I45" i="285"/>
  <c r="H45" i="285"/>
  <c r="G45" i="285"/>
  <c r="F45" i="285"/>
  <c r="E45" i="285"/>
  <c r="M103" i="284"/>
  <c r="A103" i="284"/>
  <c r="L102" i="284"/>
  <c r="L101" i="284"/>
  <c r="L100" i="284"/>
  <c r="L99" i="284"/>
  <c r="L98" i="284"/>
  <c r="L97" i="284"/>
  <c r="L96" i="284"/>
  <c r="L95" i="284"/>
  <c r="L94" i="284"/>
  <c r="L93" i="284"/>
  <c r="L92" i="284"/>
  <c r="L91" i="284"/>
  <c r="L90" i="284"/>
  <c r="L89" i="284"/>
  <c r="L88" i="284"/>
  <c r="L87" i="284"/>
  <c r="L86" i="284"/>
  <c r="L85" i="284"/>
  <c r="L84" i="284"/>
  <c r="L83" i="284"/>
  <c r="L82" i="284"/>
  <c r="L81" i="284"/>
  <c r="L80" i="284"/>
  <c r="L79" i="284"/>
  <c r="L78" i="284"/>
  <c r="L77" i="284"/>
  <c r="L76" i="284"/>
  <c r="L75" i="284"/>
  <c r="L74" i="284"/>
  <c r="L73" i="284"/>
  <c r="L72" i="284"/>
  <c r="L71" i="284"/>
  <c r="L70" i="284"/>
  <c r="L69" i="284"/>
  <c r="L68" i="284"/>
  <c r="L67" i="284"/>
  <c r="L66" i="284"/>
  <c r="L65" i="284"/>
  <c r="L64" i="284"/>
  <c r="L63" i="284"/>
  <c r="L62" i="284"/>
  <c r="L61" i="284"/>
  <c r="L60" i="284"/>
  <c r="L59" i="284"/>
  <c r="L58" i="284"/>
  <c r="L57" i="284"/>
  <c r="L56" i="284"/>
  <c r="L55" i="284"/>
  <c r="L54" i="284"/>
  <c r="L53" i="284"/>
  <c r="L52" i="284"/>
  <c r="L51" i="284"/>
  <c r="L50" i="284"/>
  <c r="L49" i="284"/>
  <c r="L48" i="284"/>
  <c r="L47" i="284"/>
  <c r="L46" i="284"/>
  <c r="L45" i="284"/>
  <c r="L44" i="284"/>
  <c r="L43" i="284"/>
  <c r="L42" i="284"/>
  <c r="L41" i="284"/>
  <c r="L40" i="284"/>
  <c r="L39" i="284"/>
  <c r="L38" i="284"/>
  <c r="L37" i="284"/>
  <c r="L36" i="284"/>
  <c r="L35" i="284"/>
  <c r="L34" i="284"/>
  <c r="L33" i="284"/>
  <c r="L32" i="284"/>
  <c r="L31" i="284"/>
  <c r="L30" i="284"/>
  <c r="L29" i="284"/>
  <c r="L28" i="284"/>
  <c r="L27" i="284"/>
  <c r="L26" i="284"/>
  <c r="L25" i="284"/>
  <c r="L24" i="284"/>
  <c r="L23" i="284"/>
  <c r="L22" i="284"/>
  <c r="L21" i="284"/>
  <c r="L20" i="284"/>
  <c r="L19" i="284"/>
  <c r="L18" i="284"/>
  <c r="L17" i="284"/>
  <c r="L16" i="284"/>
  <c r="L15" i="284"/>
  <c r="L14" i="284"/>
  <c r="L13" i="284"/>
  <c r="L12" i="284"/>
  <c r="L11" i="284"/>
  <c r="L10" i="284"/>
  <c r="D103" i="284"/>
  <c r="C103" i="284"/>
  <c r="K103" i="284"/>
  <c r="J103" i="284"/>
  <c r="I103" i="284"/>
  <c r="H103" i="284"/>
  <c r="G103" i="284"/>
  <c r="F103" i="284"/>
  <c r="E103" i="284"/>
  <c r="M46" i="283"/>
  <c r="A46" i="283"/>
  <c r="L45" i="283"/>
  <c r="L44" i="283"/>
  <c r="L43" i="283"/>
  <c r="L42" i="283"/>
  <c r="L41" i="283"/>
  <c r="L40" i="283"/>
  <c r="L39" i="283"/>
  <c r="L38" i="283"/>
  <c r="L37" i="283"/>
  <c r="L36" i="283"/>
  <c r="L35" i="283"/>
  <c r="L34" i="283"/>
  <c r="L33" i="283"/>
  <c r="L32" i="283"/>
  <c r="L31" i="283"/>
  <c r="L30" i="283"/>
  <c r="L29" i="283"/>
  <c r="L28" i="283"/>
  <c r="L27" i="283"/>
  <c r="L26" i="283"/>
  <c r="L25" i="283"/>
  <c r="L24" i="283"/>
  <c r="L23" i="283"/>
  <c r="L22" i="283"/>
  <c r="L21" i="283"/>
  <c r="L20" i="283"/>
  <c r="L19" i="283"/>
  <c r="L18" i="283"/>
  <c r="L17" i="283"/>
  <c r="L16" i="283"/>
  <c r="L15" i="283"/>
  <c r="L14" i="283"/>
  <c r="L13" i="283"/>
  <c r="L12" i="283"/>
  <c r="L11" i="283"/>
  <c r="L10" i="283"/>
  <c r="K46" i="283"/>
  <c r="I46" i="283"/>
  <c r="J46" i="283"/>
  <c r="H46" i="283"/>
  <c r="G46" i="283"/>
  <c r="F46" i="283"/>
  <c r="E46" i="283"/>
  <c r="D46" i="283"/>
  <c r="C46" i="283"/>
  <c r="Q45" i="282"/>
  <c r="A45" i="282"/>
  <c r="P44" i="282"/>
  <c r="P34" i="282"/>
  <c r="P31" i="282"/>
  <c r="P30" i="282"/>
  <c r="P24" i="282"/>
  <c r="P19" i="282"/>
  <c r="P14" i="282"/>
  <c r="P11" i="282"/>
  <c r="P8" i="282"/>
  <c r="P100" i="281"/>
  <c r="P97" i="281"/>
  <c r="P96" i="281"/>
  <c r="P90" i="281"/>
  <c r="P85" i="281"/>
  <c r="P80" i="281"/>
  <c r="P77" i="281"/>
  <c r="P74" i="281"/>
  <c r="P71" i="281"/>
  <c r="P70" i="281"/>
  <c r="P60" i="281"/>
  <c r="P57" i="281"/>
  <c r="P54" i="281"/>
  <c r="P51" i="281"/>
  <c r="P50" i="281"/>
  <c r="P48" i="281"/>
  <c r="P45" i="281"/>
  <c r="P40" i="281"/>
  <c r="P31" i="281"/>
  <c r="P30" i="281"/>
  <c r="P28" i="281"/>
  <c r="P27" i="281"/>
  <c r="P25" i="281"/>
  <c r="P20" i="281"/>
  <c r="P10" i="281"/>
  <c r="M103" i="281"/>
  <c r="E103" i="281"/>
  <c r="Q46" i="280"/>
  <c r="A46" i="280"/>
  <c r="P42" i="280"/>
  <c r="P39" i="280"/>
  <c r="P38" i="280"/>
  <c r="P32" i="280"/>
  <c r="P27" i="280"/>
  <c r="P22" i="280"/>
  <c r="P19" i="280"/>
  <c r="P16" i="280"/>
  <c r="P13" i="280"/>
  <c r="P12" i="280"/>
  <c r="P10" i="280"/>
  <c r="E46" i="280"/>
  <c r="M45" i="279"/>
  <c r="A45" i="279"/>
  <c r="L44" i="279"/>
  <c r="G44" i="279"/>
  <c r="G43" i="279"/>
  <c r="L40" i="279"/>
  <c r="L39" i="279"/>
  <c r="L38" i="279"/>
  <c r="G38" i="279"/>
  <c r="G37" i="279"/>
  <c r="L33" i="279"/>
  <c r="L32" i="279"/>
  <c r="L29" i="279"/>
  <c r="L28" i="279"/>
  <c r="L27" i="279"/>
  <c r="G27" i="279"/>
  <c r="G24" i="279"/>
  <c r="L23" i="279"/>
  <c r="G23" i="279"/>
  <c r="L22" i="279"/>
  <c r="L20" i="279"/>
  <c r="L19" i="279"/>
  <c r="L18" i="279"/>
  <c r="G17" i="279"/>
  <c r="L16" i="279"/>
  <c r="G16" i="279"/>
  <c r="L15" i="279"/>
  <c r="L14" i="279"/>
  <c r="L13" i="279"/>
  <c r="G10" i="279"/>
  <c r="G9" i="279"/>
  <c r="L8" i="279"/>
  <c r="M103" i="278"/>
  <c r="A103" i="278"/>
  <c r="G102" i="278"/>
  <c r="G101" i="278"/>
  <c r="L100" i="278"/>
  <c r="G100" i="278"/>
  <c r="L98" i="278"/>
  <c r="L97" i="278"/>
  <c r="L96" i="278"/>
  <c r="G95" i="278"/>
  <c r="L94" i="278"/>
  <c r="L92" i="278"/>
  <c r="L91" i="278"/>
  <c r="G89" i="278"/>
  <c r="L88" i="278"/>
  <c r="L87" i="278"/>
  <c r="L86" i="278"/>
  <c r="L85" i="278"/>
  <c r="G85" i="278"/>
  <c r="L84" i="278"/>
  <c r="G84" i="278"/>
  <c r="G82" i="278"/>
  <c r="G81" i="278"/>
  <c r="L80" i="278"/>
  <c r="L79" i="278"/>
  <c r="L78" i="278"/>
  <c r="G78" i="278"/>
  <c r="L77" i="278"/>
  <c r="L76" i="278"/>
  <c r="G76" i="278"/>
  <c r="L75" i="278"/>
  <c r="G75" i="278"/>
  <c r="L74" i="278"/>
  <c r="L72" i="278"/>
  <c r="L71" i="278"/>
  <c r="L70" i="278"/>
  <c r="G70" i="278"/>
  <c r="L69" i="278"/>
  <c r="L67" i="278"/>
  <c r="G67" i="278"/>
  <c r="L66" i="278"/>
  <c r="L65" i="278"/>
  <c r="G65" i="278"/>
  <c r="L64" i="278"/>
  <c r="G63" i="278"/>
  <c r="G62" i="278"/>
  <c r="L61" i="278"/>
  <c r="G61" i="278"/>
  <c r="L60" i="278"/>
  <c r="G59" i="278"/>
  <c r="L58" i="278"/>
  <c r="L57" i="278"/>
  <c r="L56" i="278"/>
  <c r="G55" i="278"/>
  <c r="L54" i="278"/>
  <c r="L51" i="278"/>
  <c r="G51" i="278"/>
  <c r="L47" i="278"/>
  <c r="L46" i="278"/>
  <c r="L45" i="278"/>
  <c r="G42" i="278"/>
  <c r="L41" i="278"/>
  <c r="G41" i="278"/>
  <c r="L40" i="278"/>
  <c r="G40" i="278"/>
  <c r="L39" i="278"/>
  <c r="L38" i="278"/>
  <c r="L37" i="278"/>
  <c r="L36" i="278"/>
  <c r="G36" i="278"/>
  <c r="G35" i="278"/>
  <c r="L34" i="278"/>
  <c r="G34" i="278"/>
  <c r="L33" i="278"/>
  <c r="L32" i="278"/>
  <c r="L31" i="278"/>
  <c r="L30" i="278"/>
  <c r="G29" i="278"/>
  <c r="G28" i="278"/>
  <c r="L27" i="278"/>
  <c r="G27" i="278"/>
  <c r="L26" i="278"/>
  <c r="G24" i="278"/>
  <c r="L23" i="278"/>
  <c r="G23" i="278"/>
  <c r="L22" i="278"/>
  <c r="G22" i="278"/>
  <c r="L21" i="278"/>
  <c r="G21" i="278"/>
  <c r="L19" i="278"/>
  <c r="L18" i="278"/>
  <c r="G18" i="278"/>
  <c r="L17" i="278"/>
  <c r="G17" i="278"/>
  <c r="L16" i="278"/>
  <c r="G16" i="278"/>
  <c r="L15" i="278"/>
  <c r="G15" i="278"/>
  <c r="L14" i="278"/>
  <c r="L11" i="278"/>
  <c r="G10" i="278"/>
  <c r="G9" i="278"/>
  <c r="M46" i="277"/>
  <c r="A46" i="277"/>
  <c r="G45" i="277"/>
  <c r="G43" i="277"/>
  <c r="L42" i="277"/>
  <c r="G42" i="277"/>
  <c r="L41" i="277"/>
  <c r="L40" i="277"/>
  <c r="L39" i="277"/>
  <c r="G39" i="277"/>
  <c r="L38" i="277"/>
  <c r="L37" i="277"/>
  <c r="G37" i="277"/>
  <c r="L36" i="277"/>
  <c r="G36" i="277"/>
  <c r="G35" i="277"/>
  <c r="L33" i="277"/>
  <c r="G33" i="277"/>
  <c r="L32" i="277"/>
  <c r="G32" i="277"/>
  <c r="L31" i="277"/>
  <c r="G31" i="277"/>
  <c r="L28" i="277"/>
  <c r="G28" i="277"/>
  <c r="G27" i="277"/>
  <c r="G26" i="277"/>
  <c r="L25" i="277"/>
  <c r="G25" i="277"/>
  <c r="L24" i="277"/>
  <c r="G24" i="277"/>
  <c r="L23" i="277"/>
  <c r="G23" i="277"/>
  <c r="L22" i="277"/>
  <c r="G22" i="277"/>
  <c r="G20" i="277"/>
  <c r="L19" i="277"/>
  <c r="L18" i="277"/>
  <c r="L17" i="277"/>
  <c r="G16" i="277"/>
  <c r="L15" i="277"/>
  <c r="G14" i="277"/>
  <c r="L12" i="277"/>
  <c r="G12" i="277"/>
  <c r="G10" i="277"/>
  <c r="K46" i="277"/>
  <c r="U45" i="276"/>
  <c r="A45" i="276"/>
  <c r="R44" i="276"/>
  <c r="R43" i="276"/>
  <c r="R42" i="276"/>
  <c r="K42" i="276"/>
  <c r="T42" i="276" s="1"/>
  <c r="R41" i="276"/>
  <c r="K41" i="276"/>
  <c r="R40" i="276"/>
  <c r="K40" i="276"/>
  <c r="R39" i="276"/>
  <c r="K39" i="276"/>
  <c r="R38" i="276"/>
  <c r="K38" i="276"/>
  <c r="R37" i="276"/>
  <c r="K37" i="276"/>
  <c r="R36" i="276"/>
  <c r="K36" i="276"/>
  <c r="T36" i="276" s="1"/>
  <c r="R35" i="276"/>
  <c r="K35" i="276"/>
  <c r="R34" i="276"/>
  <c r="R33" i="276"/>
  <c r="R32" i="276"/>
  <c r="K32" i="276"/>
  <c r="T32" i="276" s="1"/>
  <c r="R31" i="276"/>
  <c r="K31" i="276"/>
  <c r="R30" i="276"/>
  <c r="K30" i="276"/>
  <c r="R29" i="276"/>
  <c r="K29" i="276"/>
  <c r="R28" i="276"/>
  <c r="K28" i="276"/>
  <c r="T28" i="276" s="1"/>
  <c r="R27" i="276"/>
  <c r="K27" i="276"/>
  <c r="T27" i="276" s="1"/>
  <c r="R26" i="276"/>
  <c r="K26" i="276"/>
  <c r="R25" i="276"/>
  <c r="K25" i="276"/>
  <c r="R24" i="276"/>
  <c r="R23" i="276"/>
  <c r="R22" i="276"/>
  <c r="K22" i="276"/>
  <c r="T22" i="276" s="1"/>
  <c r="R21" i="276"/>
  <c r="K21" i="276"/>
  <c r="R20" i="276"/>
  <c r="K20" i="276"/>
  <c r="R19" i="276"/>
  <c r="K19" i="276"/>
  <c r="R18" i="276"/>
  <c r="K18" i="276"/>
  <c r="T18" i="276" s="1"/>
  <c r="R17" i="276"/>
  <c r="K17" i="276"/>
  <c r="T17" i="276" s="1"/>
  <c r="R16" i="276"/>
  <c r="K16" i="276"/>
  <c r="R15" i="276"/>
  <c r="K15" i="276"/>
  <c r="J45" i="276"/>
  <c r="R14" i="276"/>
  <c r="H45" i="276"/>
  <c r="R13" i="276"/>
  <c r="G45" i="276"/>
  <c r="F45" i="276"/>
  <c r="R12" i="276"/>
  <c r="E45" i="276"/>
  <c r="K12" i="276"/>
  <c r="T12" i="276" s="1"/>
  <c r="R11" i="276"/>
  <c r="K11" i="276"/>
  <c r="R10" i="276"/>
  <c r="K10" i="276"/>
  <c r="R9" i="276"/>
  <c r="K9" i="276"/>
  <c r="L45" i="276"/>
  <c r="K8" i="276"/>
  <c r="U103" i="275"/>
  <c r="A103" i="275"/>
  <c r="R102" i="275"/>
  <c r="K102" i="275"/>
  <c r="T102" i="275" s="1"/>
  <c r="R101" i="275"/>
  <c r="K101" i="275"/>
  <c r="T101" i="275" s="1"/>
  <c r="R100" i="275"/>
  <c r="K100" i="275"/>
  <c r="T100" i="275" s="1"/>
  <c r="R99" i="275"/>
  <c r="R98" i="275"/>
  <c r="K98" i="275"/>
  <c r="R97" i="275"/>
  <c r="K97" i="275"/>
  <c r="T97" i="275" s="1"/>
  <c r="R96" i="275"/>
  <c r="K96" i="275"/>
  <c r="T96" i="275" s="1"/>
  <c r="R95" i="275"/>
  <c r="K95" i="275"/>
  <c r="T95" i="275" s="1"/>
  <c r="R94" i="275"/>
  <c r="K94" i="275"/>
  <c r="R93" i="275"/>
  <c r="K93" i="275"/>
  <c r="R92" i="275"/>
  <c r="K92" i="275"/>
  <c r="T92" i="275" s="1"/>
  <c r="R91" i="275"/>
  <c r="K91" i="275"/>
  <c r="T91" i="275" s="1"/>
  <c r="R90" i="275"/>
  <c r="K90" i="275"/>
  <c r="T90" i="275" s="1"/>
  <c r="R89" i="275"/>
  <c r="R88" i="275"/>
  <c r="K88" i="275"/>
  <c r="R87" i="275"/>
  <c r="K87" i="275"/>
  <c r="T87" i="275" s="1"/>
  <c r="R86" i="275"/>
  <c r="K86" i="275"/>
  <c r="T86" i="275" s="1"/>
  <c r="R85" i="275"/>
  <c r="K85" i="275"/>
  <c r="T85" i="275" s="1"/>
  <c r="R84" i="275"/>
  <c r="K84" i="275"/>
  <c r="R83" i="275"/>
  <c r="K83" i="275"/>
  <c r="R82" i="275"/>
  <c r="K82" i="275"/>
  <c r="T82" i="275" s="1"/>
  <c r="R81" i="275"/>
  <c r="K81" i="275"/>
  <c r="T81" i="275" s="1"/>
  <c r="R80" i="275"/>
  <c r="K80" i="275"/>
  <c r="T80" i="275" s="1"/>
  <c r="R79" i="275"/>
  <c r="R78" i="275"/>
  <c r="K78" i="275"/>
  <c r="R77" i="275"/>
  <c r="K77" i="275"/>
  <c r="T77" i="275" s="1"/>
  <c r="R76" i="275"/>
  <c r="K76" i="275"/>
  <c r="T76" i="275" s="1"/>
  <c r="R75" i="275"/>
  <c r="K75" i="275"/>
  <c r="R74" i="275"/>
  <c r="K74" i="275"/>
  <c r="R73" i="275"/>
  <c r="K73" i="275"/>
  <c r="R72" i="275"/>
  <c r="K72" i="275"/>
  <c r="T72" i="275" s="1"/>
  <c r="R71" i="275"/>
  <c r="K71" i="275"/>
  <c r="T71" i="275" s="1"/>
  <c r="R70" i="275"/>
  <c r="K70" i="275"/>
  <c r="T70" i="275" s="1"/>
  <c r="R69" i="275"/>
  <c r="R68" i="275"/>
  <c r="K68" i="275"/>
  <c r="R67" i="275"/>
  <c r="K67" i="275"/>
  <c r="T67" i="275" s="1"/>
  <c r="R66" i="275"/>
  <c r="K66" i="275"/>
  <c r="T66" i="275" s="1"/>
  <c r="R65" i="275"/>
  <c r="K65" i="275"/>
  <c r="R64" i="275"/>
  <c r="K64" i="275"/>
  <c r="R63" i="275"/>
  <c r="K63" i="275"/>
  <c r="R62" i="275"/>
  <c r="K62" i="275"/>
  <c r="T62" i="275" s="1"/>
  <c r="R61" i="275"/>
  <c r="K61" i="275"/>
  <c r="T61" i="275" s="1"/>
  <c r="R60" i="275"/>
  <c r="K60" i="275"/>
  <c r="T60" i="275" s="1"/>
  <c r="R59" i="275"/>
  <c r="R58" i="275"/>
  <c r="K58" i="275"/>
  <c r="R57" i="275"/>
  <c r="K57" i="275"/>
  <c r="T57" i="275" s="1"/>
  <c r="R56" i="275"/>
  <c r="K56" i="275"/>
  <c r="T56" i="275" s="1"/>
  <c r="R55" i="275"/>
  <c r="K55" i="275"/>
  <c r="R54" i="275"/>
  <c r="K54" i="275"/>
  <c r="R53" i="275"/>
  <c r="K53" i="275"/>
  <c r="R52" i="275"/>
  <c r="K52" i="275"/>
  <c r="T52" i="275" s="1"/>
  <c r="R51" i="275"/>
  <c r="K51" i="275"/>
  <c r="T51" i="275" s="1"/>
  <c r="R50" i="275"/>
  <c r="K50" i="275"/>
  <c r="T50" i="275" s="1"/>
  <c r="R49" i="275"/>
  <c r="R48" i="275"/>
  <c r="K48" i="275"/>
  <c r="R47" i="275"/>
  <c r="R46" i="275"/>
  <c r="R45" i="275"/>
  <c r="K45" i="275"/>
  <c r="R44" i="275"/>
  <c r="K44" i="275"/>
  <c r="R43" i="275"/>
  <c r="K43" i="275"/>
  <c r="R42" i="275"/>
  <c r="K42" i="275"/>
  <c r="T42" i="275" s="1"/>
  <c r="R41" i="275"/>
  <c r="K41" i="275"/>
  <c r="T41" i="275" s="1"/>
  <c r="R40" i="275"/>
  <c r="K40" i="275"/>
  <c r="T40" i="275" s="1"/>
  <c r="R39" i="275"/>
  <c r="R38" i="275"/>
  <c r="K38" i="275"/>
  <c r="R37" i="275"/>
  <c r="K37" i="275"/>
  <c r="T37" i="275" s="1"/>
  <c r="R36" i="275"/>
  <c r="K36" i="275"/>
  <c r="T36" i="275" s="1"/>
  <c r="R35" i="275"/>
  <c r="K35" i="275"/>
  <c r="R34" i="275"/>
  <c r="K34" i="275"/>
  <c r="R33" i="275"/>
  <c r="K33" i="275"/>
  <c r="R32" i="275"/>
  <c r="K32" i="275"/>
  <c r="T32" i="275" s="1"/>
  <c r="R31" i="275"/>
  <c r="K31" i="275"/>
  <c r="T31" i="275" s="1"/>
  <c r="R30" i="275"/>
  <c r="K30" i="275"/>
  <c r="T30" i="275" s="1"/>
  <c r="R29" i="275"/>
  <c r="R28" i="275"/>
  <c r="K28" i="275"/>
  <c r="R27" i="275"/>
  <c r="K27" i="275"/>
  <c r="T27" i="275" s="1"/>
  <c r="R26" i="275"/>
  <c r="K26" i="275"/>
  <c r="T26" i="275" s="1"/>
  <c r="R25" i="275"/>
  <c r="K25" i="275"/>
  <c r="T25" i="275" s="1"/>
  <c r="R24" i="275"/>
  <c r="K24" i="275"/>
  <c r="R23" i="275"/>
  <c r="K23" i="275"/>
  <c r="R22" i="275"/>
  <c r="K22" i="275"/>
  <c r="R21" i="275"/>
  <c r="K21" i="275"/>
  <c r="T21" i="275" s="1"/>
  <c r="R20" i="275"/>
  <c r="K20" i="275"/>
  <c r="T20" i="275" s="1"/>
  <c r="R19" i="275"/>
  <c r="R18" i="275"/>
  <c r="K18" i="275"/>
  <c r="R17" i="275"/>
  <c r="K17" i="275"/>
  <c r="T17" i="275" s="1"/>
  <c r="R16" i="275"/>
  <c r="K16" i="275"/>
  <c r="T16" i="275" s="1"/>
  <c r="R15" i="275"/>
  <c r="K15" i="275"/>
  <c r="R14" i="275"/>
  <c r="K14" i="275"/>
  <c r="R13" i="275"/>
  <c r="K13" i="275"/>
  <c r="R12" i="275"/>
  <c r="O103" i="275"/>
  <c r="K12" i="275"/>
  <c r="T12" i="275" s="1"/>
  <c r="R11" i="275"/>
  <c r="N103" i="275"/>
  <c r="M103" i="275"/>
  <c r="H103" i="275"/>
  <c r="R10" i="275"/>
  <c r="L103" i="275"/>
  <c r="K10" i="275"/>
  <c r="T10" i="275" s="1"/>
  <c r="R9" i="275"/>
  <c r="R8" i="275"/>
  <c r="D103" i="275"/>
  <c r="U46" i="274"/>
  <c r="A46" i="274"/>
  <c r="R45" i="274"/>
  <c r="R44" i="274"/>
  <c r="K44" i="274"/>
  <c r="T44" i="274" s="1"/>
  <c r="R43" i="274"/>
  <c r="K43" i="274"/>
  <c r="R42" i="274"/>
  <c r="K42" i="274"/>
  <c r="T42" i="274" s="1"/>
  <c r="R41" i="274"/>
  <c r="K41" i="274"/>
  <c r="R40" i="274"/>
  <c r="K40" i="274"/>
  <c r="T40" i="274" s="1"/>
  <c r="R39" i="274"/>
  <c r="K39" i="274"/>
  <c r="R38" i="274"/>
  <c r="K38" i="274"/>
  <c r="T38" i="274" s="1"/>
  <c r="R37" i="274"/>
  <c r="R36" i="274"/>
  <c r="K36" i="274"/>
  <c r="T36" i="274" s="1"/>
  <c r="R35" i="274"/>
  <c r="K35" i="274"/>
  <c r="R34" i="274"/>
  <c r="K34" i="274"/>
  <c r="T34" i="274" s="1"/>
  <c r="R33" i="274"/>
  <c r="R32" i="274"/>
  <c r="K32" i="274"/>
  <c r="R31" i="274"/>
  <c r="R30" i="274"/>
  <c r="K30" i="274"/>
  <c r="T30" i="274" s="1"/>
  <c r="R29" i="274"/>
  <c r="K29" i="274"/>
  <c r="T29" i="274" s="1"/>
  <c r="R28" i="274"/>
  <c r="K28" i="274"/>
  <c r="R27" i="274"/>
  <c r="R26" i="274"/>
  <c r="K26" i="274"/>
  <c r="T26" i="274" s="1"/>
  <c r="R25" i="274"/>
  <c r="R24" i="274"/>
  <c r="R23" i="274"/>
  <c r="K23" i="274"/>
  <c r="R22" i="274"/>
  <c r="K22" i="274"/>
  <c r="R21" i="274"/>
  <c r="K21" i="274"/>
  <c r="R20" i="274"/>
  <c r="K20" i="274"/>
  <c r="R19" i="274"/>
  <c r="K19" i="274"/>
  <c r="T19" i="274" s="1"/>
  <c r="E46" i="274"/>
  <c r="R18" i="274"/>
  <c r="D46" i="274"/>
  <c r="C46" i="274"/>
  <c r="R17" i="274"/>
  <c r="R16" i="274"/>
  <c r="K16" i="274"/>
  <c r="T16" i="274" s="1"/>
  <c r="R15" i="274"/>
  <c r="R14" i="274"/>
  <c r="G46" i="274"/>
  <c r="R13" i="274"/>
  <c r="K13" i="274"/>
  <c r="R12" i="274"/>
  <c r="K12" i="274"/>
  <c r="T12" i="274" s="1"/>
  <c r="R11" i="274"/>
  <c r="R10" i="274"/>
  <c r="K10" i="274"/>
  <c r="T10" i="274" s="1"/>
  <c r="R9" i="274"/>
  <c r="K9" i="274"/>
  <c r="T9" i="274" s="1"/>
  <c r="I46" i="274"/>
  <c r="H46" i="274"/>
  <c r="F46" i="274"/>
  <c r="P45" i="273"/>
  <c r="A45" i="273"/>
  <c r="H44" i="273"/>
  <c r="K44" i="273" s="1"/>
  <c r="H43" i="273"/>
  <c r="K43" i="273" s="1"/>
  <c r="H42" i="273"/>
  <c r="K42" i="273" s="1"/>
  <c r="H41" i="273"/>
  <c r="K41" i="273" s="1"/>
  <c r="H40" i="273"/>
  <c r="K40" i="273" s="1"/>
  <c r="H39" i="273"/>
  <c r="K39" i="273" s="1"/>
  <c r="H38" i="273"/>
  <c r="K38" i="273" s="1"/>
  <c r="H37" i="273"/>
  <c r="K37" i="273" s="1"/>
  <c r="H36" i="273"/>
  <c r="K36" i="273" s="1"/>
  <c r="H35" i="273"/>
  <c r="K35" i="273" s="1"/>
  <c r="H34" i="273"/>
  <c r="K34" i="273" s="1"/>
  <c r="H33" i="273"/>
  <c r="K33" i="273" s="1"/>
  <c r="H32" i="273"/>
  <c r="K32" i="273" s="1"/>
  <c r="H31" i="273"/>
  <c r="K31" i="273" s="1"/>
  <c r="H30" i="273"/>
  <c r="K30" i="273" s="1"/>
  <c r="H29" i="273"/>
  <c r="K29" i="273" s="1"/>
  <c r="H28" i="273"/>
  <c r="K28" i="273" s="1"/>
  <c r="H27" i="273"/>
  <c r="K27" i="273" s="1"/>
  <c r="H26" i="273"/>
  <c r="K26" i="273" s="1"/>
  <c r="H25" i="273"/>
  <c r="K25" i="273" s="1"/>
  <c r="H24" i="273"/>
  <c r="K24" i="273" s="1"/>
  <c r="H23" i="273"/>
  <c r="K23" i="273" s="1"/>
  <c r="H22" i="273"/>
  <c r="K22" i="273" s="1"/>
  <c r="H21" i="273"/>
  <c r="K21" i="273" s="1"/>
  <c r="H20" i="273"/>
  <c r="K20" i="273" s="1"/>
  <c r="H19" i="273"/>
  <c r="K19" i="273" s="1"/>
  <c r="K18" i="273"/>
  <c r="H18" i="273"/>
  <c r="H17" i="273"/>
  <c r="K17" i="273" s="1"/>
  <c r="H16" i="273"/>
  <c r="K16" i="273" s="1"/>
  <c r="H15" i="273"/>
  <c r="K15" i="273" s="1"/>
  <c r="H14" i="273"/>
  <c r="K14" i="273" s="1"/>
  <c r="H13" i="273"/>
  <c r="K13" i="273" s="1"/>
  <c r="H12" i="273"/>
  <c r="K12" i="273" s="1"/>
  <c r="H11" i="273"/>
  <c r="K11" i="273" s="1"/>
  <c r="H10" i="273"/>
  <c r="K10" i="273" s="1"/>
  <c r="H9" i="273"/>
  <c r="K9" i="273" s="1"/>
  <c r="O45" i="273"/>
  <c r="N45" i="273"/>
  <c r="M45" i="273"/>
  <c r="L45" i="273"/>
  <c r="J45" i="273"/>
  <c r="I45" i="273"/>
  <c r="G45" i="273"/>
  <c r="F45" i="273"/>
  <c r="E45" i="273"/>
  <c r="D45" i="273"/>
  <c r="P103" i="272"/>
  <c r="A103" i="272"/>
  <c r="H102" i="272"/>
  <c r="K102" i="272" s="1"/>
  <c r="H101" i="272"/>
  <c r="K101" i="272" s="1"/>
  <c r="H100" i="272"/>
  <c r="K100" i="272" s="1"/>
  <c r="H99" i="272"/>
  <c r="K99" i="272" s="1"/>
  <c r="H98" i="272"/>
  <c r="K98" i="272" s="1"/>
  <c r="H97" i="272"/>
  <c r="K97" i="272" s="1"/>
  <c r="H96" i="272"/>
  <c r="K96" i="272" s="1"/>
  <c r="H95" i="272"/>
  <c r="K95" i="272" s="1"/>
  <c r="H94" i="272"/>
  <c r="K94" i="272" s="1"/>
  <c r="H93" i="272"/>
  <c r="K93" i="272" s="1"/>
  <c r="H92" i="272"/>
  <c r="K92" i="272" s="1"/>
  <c r="H91" i="272"/>
  <c r="K91" i="272" s="1"/>
  <c r="H90" i="272"/>
  <c r="K90" i="272" s="1"/>
  <c r="H89" i="272"/>
  <c r="K89" i="272" s="1"/>
  <c r="H88" i="272"/>
  <c r="K88" i="272" s="1"/>
  <c r="H87" i="272"/>
  <c r="K87" i="272" s="1"/>
  <c r="H86" i="272"/>
  <c r="K86" i="272" s="1"/>
  <c r="H85" i="272"/>
  <c r="K85" i="272" s="1"/>
  <c r="H84" i="272"/>
  <c r="K84" i="272" s="1"/>
  <c r="H83" i="272"/>
  <c r="K83" i="272" s="1"/>
  <c r="H82" i="272"/>
  <c r="K82" i="272" s="1"/>
  <c r="H81" i="272"/>
  <c r="K81" i="272" s="1"/>
  <c r="H80" i="272"/>
  <c r="K80" i="272" s="1"/>
  <c r="H79" i="272"/>
  <c r="K79" i="272" s="1"/>
  <c r="H78" i="272"/>
  <c r="K78" i="272" s="1"/>
  <c r="H77" i="272"/>
  <c r="K77" i="272" s="1"/>
  <c r="H76" i="272"/>
  <c r="K76" i="272" s="1"/>
  <c r="H75" i="272"/>
  <c r="K75" i="272" s="1"/>
  <c r="H74" i="272"/>
  <c r="K74" i="272" s="1"/>
  <c r="H73" i="272"/>
  <c r="K73" i="272" s="1"/>
  <c r="H72" i="272"/>
  <c r="K72" i="272" s="1"/>
  <c r="H71" i="272"/>
  <c r="K71" i="272" s="1"/>
  <c r="H70" i="272"/>
  <c r="K70" i="272" s="1"/>
  <c r="H69" i="272"/>
  <c r="K69" i="272" s="1"/>
  <c r="H68" i="272"/>
  <c r="K68" i="272" s="1"/>
  <c r="H67" i="272"/>
  <c r="K67" i="272" s="1"/>
  <c r="H66" i="272"/>
  <c r="K66" i="272" s="1"/>
  <c r="H65" i="272"/>
  <c r="K65" i="272" s="1"/>
  <c r="H64" i="272"/>
  <c r="K64" i="272" s="1"/>
  <c r="H63" i="272"/>
  <c r="K63" i="272" s="1"/>
  <c r="H62" i="272"/>
  <c r="K62" i="272" s="1"/>
  <c r="H61" i="272"/>
  <c r="K61" i="272" s="1"/>
  <c r="H60" i="272"/>
  <c r="K60" i="272" s="1"/>
  <c r="H59" i="272"/>
  <c r="K59" i="272" s="1"/>
  <c r="H58" i="272"/>
  <c r="K58" i="272" s="1"/>
  <c r="H57" i="272"/>
  <c r="K57" i="272" s="1"/>
  <c r="H56" i="272"/>
  <c r="K56" i="272" s="1"/>
  <c r="H55" i="272"/>
  <c r="K55" i="272" s="1"/>
  <c r="H54" i="272"/>
  <c r="K54" i="272" s="1"/>
  <c r="H53" i="272"/>
  <c r="K53" i="272" s="1"/>
  <c r="H52" i="272"/>
  <c r="K52" i="272" s="1"/>
  <c r="H51" i="272"/>
  <c r="K51" i="272" s="1"/>
  <c r="H50" i="272"/>
  <c r="K50" i="272" s="1"/>
  <c r="H49" i="272"/>
  <c r="K49" i="272" s="1"/>
  <c r="H48" i="272"/>
  <c r="K48" i="272" s="1"/>
  <c r="H47" i="272"/>
  <c r="K47" i="272" s="1"/>
  <c r="H46" i="272"/>
  <c r="K46" i="272" s="1"/>
  <c r="H45" i="272"/>
  <c r="K45" i="272" s="1"/>
  <c r="H44" i="272"/>
  <c r="K44" i="272" s="1"/>
  <c r="H43" i="272"/>
  <c r="K43" i="272" s="1"/>
  <c r="H42" i="272"/>
  <c r="K42" i="272" s="1"/>
  <c r="H41" i="272"/>
  <c r="K41" i="272" s="1"/>
  <c r="H40" i="272"/>
  <c r="K40" i="272" s="1"/>
  <c r="H39" i="272"/>
  <c r="K39" i="272" s="1"/>
  <c r="H38" i="272"/>
  <c r="K38" i="272" s="1"/>
  <c r="H37" i="272"/>
  <c r="K37" i="272" s="1"/>
  <c r="H36" i="272"/>
  <c r="K36" i="272" s="1"/>
  <c r="H35" i="272"/>
  <c r="K35" i="272" s="1"/>
  <c r="H34" i="272"/>
  <c r="K34" i="272" s="1"/>
  <c r="H33" i="272"/>
  <c r="K33" i="272" s="1"/>
  <c r="H32" i="272"/>
  <c r="K32" i="272" s="1"/>
  <c r="H31" i="272"/>
  <c r="K31" i="272" s="1"/>
  <c r="H30" i="272"/>
  <c r="K30" i="272" s="1"/>
  <c r="H29" i="272"/>
  <c r="K29" i="272" s="1"/>
  <c r="H28" i="272"/>
  <c r="K28" i="272" s="1"/>
  <c r="H27" i="272"/>
  <c r="K27" i="272" s="1"/>
  <c r="H26" i="272"/>
  <c r="K26" i="272" s="1"/>
  <c r="H25" i="272"/>
  <c r="K25" i="272" s="1"/>
  <c r="H24" i="272"/>
  <c r="K24" i="272" s="1"/>
  <c r="H23" i="272"/>
  <c r="K23" i="272" s="1"/>
  <c r="H22" i="272"/>
  <c r="K22" i="272" s="1"/>
  <c r="H21" i="272"/>
  <c r="K21" i="272" s="1"/>
  <c r="O103" i="272"/>
  <c r="N103" i="272"/>
  <c r="M103" i="272"/>
  <c r="H20" i="272"/>
  <c r="K20" i="272" s="1"/>
  <c r="H19" i="272"/>
  <c r="K19" i="272" s="1"/>
  <c r="H18" i="272"/>
  <c r="K18" i="272" s="1"/>
  <c r="H17" i="272"/>
  <c r="K17" i="272" s="1"/>
  <c r="H16" i="272"/>
  <c r="K16" i="272" s="1"/>
  <c r="H15" i="272"/>
  <c r="K15" i="272" s="1"/>
  <c r="H14" i="272"/>
  <c r="K14" i="272" s="1"/>
  <c r="H13" i="272"/>
  <c r="K13" i="272" s="1"/>
  <c r="H12" i="272"/>
  <c r="K12" i="272" s="1"/>
  <c r="H11" i="272"/>
  <c r="K11" i="272" s="1"/>
  <c r="H10" i="272"/>
  <c r="K10" i="272" s="1"/>
  <c r="F103" i="272"/>
  <c r="H9" i="272"/>
  <c r="K9" i="272" s="1"/>
  <c r="L103" i="272"/>
  <c r="J103" i="272"/>
  <c r="I103" i="272"/>
  <c r="G103" i="272"/>
  <c r="E103" i="272"/>
  <c r="H8" i="272"/>
  <c r="P46" i="271"/>
  <c r="A46" i="271"/>
  <c r="H45" i="271"/>
  <c r="K45" i="271" s="1"/>
  <c r="H44" i="271"/>
  <c r="K44" i="271" s="1"/>
  <c r="H43" i="271"/>
  <c r="K43" i="271" s="1"/>
  <c r="H42" i="271"/>
  <c r="K42" i="271" s="1"/>
  <c r="H41" i="271"/>
  <c r="K41" i="271" s="1"/>
  <c r="H40" i="271"/>
  <c r="K40" i="271" s="1"/>
  <c r="H39" i="271"/>
  <c r="K39" i="271" s="1"/>
  <c r="H38" i="271"/>
  <c r="K38" i="271" s="1"/>
  <c r="H37" i="271"/>
  <c r="K37" i="271" s="1"/>
  <c r="H36" i="271"/>
  <c r="K36" i="271" s="1"/>
  <c r="H35" i="271"/>
  <c r="K35" i="271" s="1"/>
  <c r="H34" i="271"/>
  <c r="K34" i="271" s="1"/>
  <c r="H33" i="271"/>
  <c r="K33" i="271" s="1"/>
  <c r="H32" i="271"/>
  <c r="K32" i="271" s="1"/>
  <c r="H31" i="271"/>
  <c r="K31" i="271" s="1"/>
  <c r="H30" i="271"/>
  <c r="K30" i="271" s="1"/>
  <c r="H29" i="271"/>
  <c r="K29" i="271" s="1"/>
  <c r="H28" i="271"/>
  <c r="K28" i="271" s="1"/>
  <c r="H27" i="271"/>
  <c r="K27" i="271" s="1"/>
  <c r="H26" i="271"/>
  <c r="K26" i="271" s="1"/>
  <c r="H25" i="271"/>
  <c r="K25" i="271" s="1"/>
  <c r="H24" i="271"/>
  <c r="K24" i="271" s="1"/>
  <c r="D46" i="271"/>
  <c r="H22" i="271"/>
  <c r="K22" i="271" s="1"/>
  <c r="H21" i="271"/>
  <c r="K21" i="271" s="1"/>
  <c r="H20" i="271"/>
  <c r="K20" i="271" s="1"/>
  <c r="H19" i="271"/>
  <c r="K19" i="271" s="1"/>
  <c r="H18" i="271"/>
  <c r="K18" i="271" s="1"/>
  <c r="H17" i="271"/>
  <c r="K17" i="271" s="1"/>
  <c r="H16" i="271"/>
  <c r="K16" i="271" s="1"/>
  <c r="H15" i="271"/>
  <c r="K15" i="271" s="1"/>
  <c r="H14" i="271"/>
  <c r="K14" i="271" s="1"/>
  <c r="H13" i="271"/>
  <c r="K13" i="271" s="1"/>
  <c r="H12" i="271"/>
  <c r="K12" i="271" s="1"/>
  <c r="H11" i="271"/>
  <c r="K11" i="271" s="1"/>
  <c r="H10" i="271"/>
  <c r="K10" i="271" s="1"/>
  <c r="N46" i="271"/>
  <c r="M46" i="271"/>
  <c r="L46" i="271"/>
  <c r="J46" i="271"/>
  <c r="I46" i="271"/>
  <c r="G46" i="271"/>
  <c r="F46" i="271"/>
  <c r="E46" i="271"/>
  <c r="O46" i="271"/>
  <c r="H8" i="271"/>
  <c r="T41" i="276" l="1"/>
  <c r="T21" i="276"/>
  <c r="R46" i="316"/>
  <c r="T28" i="274"/>
  <c r="T39" i="274"/>
  <c r="R45" i="318"/>
  <c r="R103" i="314"/>
  <c r="F45" i="315"/>
  <c r="T26" i="276"/>
  <c r="T37" i="276"/>
  <c r="T11" i="276"/>
  <c r="T31" i="276"/>
  <c r="N45" i="315"/>
  <c r="T22" i="275"/>
  <c r="T16" i="276"/>
  <c r="T38" i="276"/>
  <c r="T20" i="274"/>
  <c r="N46" i="313"/>
  <c r="G45" i="321"/>
  <c r="N8" i="321"/>
  <c r="N45" i="321" s="1"/>
  <c r="N8" i="319"/>
  <c r="N46" i="319" s="1"/>
  <c r="G46" i="319"/>
  <c r="S14" i="316"/>
  <c r="R103" i="317"/>
  <c r="M103" i="317"/>
  <c r="S103" i="317"/>
  <c r="M45" i="318"/>
  <c r="S8" i="318"/>
  <c r="S45" i="318" s="1"/>
  <c r="M46" i="316"/>
  <c r="S8" i="316"/>
  <c r="S46" i="316" s="1"/>
  <c r="F46" i="313"/>
  <c r="R21" i="315"/>
  <c r="R10" i="315"/>
  <c r="J45" i="315"/>
  <c r="R45" i="315"/>
  <c r="R19" i="313"/>
  <c r="R8" i="313"/>
  <c r="J46" i="313"/>
  <c r="R44" i="313"/>
  <c r="J103" i="314"/>
  <c r="Q103" i="311"/>
  <c r="Q45" i="312"/>
  <c r="K46" i="310"/>
  <c r="Q46" i="310"/>
  <c r="K103" i="311"/>
  <c r="I103" i="302"/>
  <c r="I45" i="303"/>
  <c r="H46" i="301"/>
  <c r="D45" i="303"/>
  <c r="C103" i="302"/>
  <c r="C45" i="303"/>
  <c r="G45" i="300"/>
  <c r="G9" i="298"/>
  <c r="G8" i="299"/>
  <c r="C45" i="300"/>
  <c r="F45" i="297"/>
  <c r="F9" i="296"/>
  <c r="F103" i="296" s="1"/>
  <c r="F15" i="295"/>
  <c r="F46" i="295" s="1"/>
  <c r="C103" i="296"/>
  <c r="C45" i="297"/>
  <c r="L25" i="292"/>
  <c r="L43" i="293"/>
  <c r="L86" i="293"/>
  <c r="L27" i="294"/>
  <c r="L35" i="292"/>
  <c r="L53" i="293"/>
  <c r="L96" i="293"/>
  <c r="L37" i="294"/>
  <c r="L9" i="293"/>
  <c r="L19" i="293"/>
  <c r="L95" i="293"/>
  <c r="L36" i="294"/>
  <c r="L45" i="294" s="1"/>
  <c r="L11" i="292"/>
  <c r="L29" i="293"/>
  <c r="L21" i="292"/>
  <c r="L39" i="293"/>
  <c r="F45" i="294"/>
  <c r="C46" i="292"/>
  <c r="L8" i="292"/>
  <c r="L46" i="292" s="1"/>
  <c r="L89" i="293"/>
  <c r="L30" i="294"/>
  <c r="L23" i="293"/>
  <c r="L66" i="293"/>
  <c r="L10" i="294"/>
  <c r="C45" i="294"/>
  <c r="F46" i="292"/>
  <c r="L13" i="293"/>
  <c r="L15" i="292"/>
  <c r="F103" i="293"/>
  <c r="L33" i="293"/>
  <c r="D45" i="294"/>
  <c r="L13" i="292"/>
  <c r="C103" i="293"/>
  <c r="G8" i="289"/>
  <c r="G46" i="289" s="1"/>
  <c r="C46" i="289"/>
  <c r="C45" i="291"/>
  <c r="G8" i="291"/>
  <c r="G45" i="291" s="1"/>
  <c r="G103" i="290"/>
  <c r="C103" i="290"/>
  <c r="M28" i="287"/>
  <c r="M16" i="287"/>
  <c r="M96" i="287"/>
  <c r="M24" i="287"/>
  <c r="M12" i="287"/>
  <c r="M92" i="287"/>
  <c r="D46" i="286"/>
  <c r="M32" i="287"/>
  <c r="M20" i="287"/>
  <c r="M88" i="287"/>
  <c r="M76" i="287"/>
  <c r="M64" i="287"/>
  <c r="M45" i="288"/>
  <c r="D45" i="288"/>
  <c r="M52" i="287"/>
  <c r="C45" i="288"/>
  <c r="D103" i="287"/>
  <c r="C103" i="287"/>
  <c r="M8" i="286"/>
  <c r="M46" i="286" s="1"/>
  <c r="C46" i="286"/>
  <c r="L9" i="283"/>
  <c r="C45" i="285"/>
  <c r="L8" i="284"/>
  <c r="L8" i="285"/>
  <c r="L45" i="285" s="1"/>
  <c r="L9" i="284"/>
  <c r="L8" i="283"/>
  <c r="L46" i="283" s="1"/>
  <c r="P66" i="281"/>
  <c r="P11" i="280"/>
  <c r="P40" i="280"/>
  <c r="P43" i="280"/>
  <c r="P14" i="281"/>
  <c r="P29" i="281"/>
  <c r="P33" i="281"/>
  <c r="P52" i="281"/>
  <c r="P98" i="281"/>
  <c r="P101" i="281"/>
  <c r="E45" i="282"/>
  <c r="P32" i="282"/>
  <c r="P35" i="282"/>
  <c r="G46" i="280"/>
  <c r="P18" i="280"/>
  <c r="P37" i="280"/>
  <c r="P8" i="281"/>
  <c r="P11" i="281"/>
  <c r="P37" i="281"/>
  <c r="P76" i="281"/>
  <c r="P95" i="281"/>
  <c r="P10" i="282"/>
  <c r="P29" i="282"/>
  <c r="P23" i="282"/>
  <c r="P14" i="280"/>
  <c r="P31" i="280"/>
  <c r="D103" i="281"/>
  <c r="P34" i="281"/>
  <c r="P49" i="281"/>
  <c r="P53" i="281"/>
  <c r="P72" i="281"/>
  <c r="F45" i="282"/>
  <c r="I46" i="280"/>
  <c r="P22" i="281"/>
  <c r="P68" i="281"/>
  <c r="K45" i="282"/>
  <c r="D46" i="280"/>
  <c r="P36" i="280"/>
  <c r="J103" i="281"/>
  <c r="P46" i="281"/>
  <c r="P65" i="281"/>
  <c r="P94" i="281"/>
  <c r="P28" i="282"/>
  <c r="P43" i="282"/>
  <c r="K46" i="280"/>
  <c r="P30" i="280"/>
  <c r="P33" i="280"/>
  <c r="K103" i="281"/>
  <c r="P19" i="281"/>
  <c r="P23" i="281"/>
  <c r="P42" i="281"/>
  <c r="P88" i="281"/>
  <c r="P91" i="281"/>
  <c r="P22" i="282"/>
  <c r="P25" i="282"/>
  <c r="P15" i="280"/>
  <c r="P34" i="280"/>
  <c r="P69" i="281"/>
  <c r="P73" i="281"/>
  <c r="H45" i="282"/>
  <c r="P26" i="282"/>
  <c r="G103" i="281"/>
  <c r="H103" i="281"/>
  <c r="P26" i="281"/>
  <c r="P89" i="281"/>
  <c r="P27" i="282"/>
  <c r="J46" i="280"/>
  <c r="I103" i="281"/>
  <c r="L46" i="280"/>
  <c r="F46" i="280"/>
  <c r="L103" i="281"/>
  <c r="G45" i="282"/>
  <c r="M46" i="280"/>
  <c r="P21" i="280"/>
  <c r="P24" i="281"/>
  <c r="P39" i="281"/>
  <c r="P43" i="281"/>
  <c r="P62" i="281"/>
  <c r="P42" i="282"/>
  <c r="N46" i="280"/>
  <c r="P47" i="281"/>
  <c r="P86" i="281"/>
  <c r="P20" i="282"/>
  <c r="P39" i="282"/>
  <c r="O46" i="280"/>
  <c r="P24" i="280"/>
  <c r="P41" i="280"/>
  <c r="P15" i="281"/>
  <c r="P44" i="281"/>
  <c r="P59" i="281"/>
  <c r="P63" i="281"/>
  <c r="P82" i="281"/>
  <c r="J45" i="282"/>
  <c r="P16" i="282"/>
  <c r="P9" i="280"/>
  <c r="P38" i="281"/>
  <c r="P41" i="281"/>
  <c r="P67" i="281"/>
  <c r="P40" i="282"/>
  <c r="F103" i="281"/>
  <c r="P25" i="280"/>
  <c r="P44" i="280"/>
  <c r="P16" i="281"/>
  <c r="P35" i="281"/>
  <c r="P64" i="281"/>
  <c r="P79" i="281"/>
  <c r="P83" i="281"/>
  <c r="P102" i="281"/>
  <c r="L45" i="282"/>
  <c r="P13" i="282"/>
  <c r="P17" i="282"/>
  <c r="P36" i="282"/>
  <c r="P28" i="280"/>
  <c r="P21" i="281"/>
  <c r="P29" i="280"/>
  <c r="P12" i="281"/>
  <c r="P58" i="281"/>
  <c r="P61" i="281"/>
  <c r="P87" i="281"/>
  <c r="M45" i="282"/>
  <c r="P21" i="282"/>
  <c r="I45" i="282"/>
  <c r="P26" i="280"/>
  <c r="P45" i="280"/>
  <c r="P36" i="281"/>
  <c r="P55" i="281"/>
  <c r="P84" i="281"/>
  <c r="P99" i="281"/>
  <c r="N45" i="282"/>
  <c r="P18" i="282"/>
  <c r="P33" i="282"/>
  <c r="P37" i="282"/>
  <c r="P35" i="280"/>
  <c r="P93" i="281"/>
  <c r="P18" i="281"/>
  <c r="P20" i="280"/>
  <c r="P23" i="280"/>
  <c r="P9" i="281"/>
  <c r="P13" i="281"/>
  <c r="P32" i="281"/>
  <c r="P78" i="281"/>
  <c r="P81" i="281"/>
  <c r="O45" i="282"/>
  <c r="P12" i="282"/>
  <c r="C45" i="282"/>
  <c r="P41" i="282"/>
  <c r="P92" i="281"/>
  <c r="H46" i="280"/>
  <c r="P17" i="280"/>
  <c r="O103" i="281"/>
  <c r="P17" i="281"/>
  <c r="P56" i="281"/>
  <c r="P75" i="281"/>
  <c r="P9" i="282"/>
  <c r="D45" i="282"/>
  <c r="P38" i="282"/>
  <c r="P8" i="280"/>
  <c r="C46" i="280"/>
  <c r="N103" i="281"/>
  <c r="C103" i="281"/>
  <c r="P15" i="282"/>
  <c r="G13" i="279"/>
  <c r="G32" i="279"/>
  <c r="G40" i="279"/>
  <c r="G21" i="279"/>
  <c r="L37" i="279"/>
  <c r="L26" i="279"/>
  <c r="E45" i="279"/>
  <c r="C45" i="279"/>
  <c r="L10" i="279"/>
  <c r="G35" i="279"/>
  <c r="G11" i="279"/>
  <c r="L21" i="279"/>
  <c r="G19" i="279"/>
  <c r="G30" i="279"/>
  <c r="G33" i="279"/>
  <c r="L35" i="279"/>
  <c r="L43" i="279"/>
  <c r="F45" i="279"/>
  <c r="G22" i="279"/>
  <c r="G41" i="279"/>
  <c r="G12" i="279"/>
  <c r="G20" i="279"/>
  <c r="G25" i="279"/>
  <c r="G31" i="279"/>
  <c r="L36" i="279"/>
  <c r="L41" i="279"/>
  <c r="L17" i="279"/>
  <c r="G39" i="279"/>
  <c r="L25" i="279"/>
  <c r="G28" i="279"/>
  <c r="G42" i="279"/>
  <c r="L9" i="279"/>
  <c r="G36" i="279"/>
  <c r="L30" i="279"/>
  <c r="I45" i="279"/>
  <c r="G18" i="279"/>
  <c r="L11" i="279"/>
  <c r="K45" i="279"/>
  <c r="J45" i="279"/>
  <c r="G15" i="279"/>
  <c r="G26" i="279"/>
  <c r="G34" i="279"/>
  <c r="L24" i="279"/>
  <c r="G14" i="279"/>
  <c r="G29" i="279"/>
  <c r="L31" i="279"/>
  <c r="L34" i="279"/>
  <c r="L42" i="279"/>
  <c r="L29" i="278"/>
  <c r="G12" i="278"/>
  <c r="L50" i="278"/>
  <c r="G56" i="278"/>
  <c r="L82" i="278"/>
  <c r="G94" i="278"/>
  <c r="G54" i="278"/>
  <c r="L9" i="278"/>
  <c r="L12" i="278"/>
  <c r="L20" i="278"/>
  <c r="L28" i="278"/>
  <c r="G45" i="278"/>
  <c r="G53" i="278"/>
  <c r="G64" i="278"/>
  <c r="G72" i="278"/>
  <c r="C103" i="278"/>
  <c r="L48" i="278"/>
  <c r="G11" i="278"/>
  <c r="L59" i="278"/>
  <c r="G87" i="278"/>
  <c r="G19" i="278"/>
  <c r="L35" i="278"/>
  <c r="G57" i="278"/>
  <c r="G68" i="278"/>
  <c r="G71" i="278"/>
  <c r="L73" i="278"/>
  <c r="L81" i="278"/>
  <c r="G90" i="278"/>
  <c r="G98" i="278"/>
  <c r="L53" i="278"/>
  <c r="G83" i="278"/>
  <c r="G86" i="278"/>
  <c r="L42" i="278"/>
  <c r="L83" i="278"/>
  <c r="J103" i="278"/>
  <c r="G73" i="278"/>
  <c r="G92" i="278"/>
  <c r="G8" i="278"/>
  <c r="L13" i="278"/>
  <c r="G30" i="278"/>
  <c r="G38" i="278"/>
  <c r="G43" i="278"/>
  <c r="G49" i="278"/>
  <c r="L89" i="278"/>
  <c r="F103" i="278"/>
  <c r="L24" i="278"/>
  <c r="L43" i="278"/>
  <c r="G46" i="278"/>
  <c r="G60" i="278"/>
  <c r="G79" i="278"/>
  <c r="L95" i="278"/>
  <c r="I103" i="278"/>
  <c r="G74" i="278"/>
  <c r="K103" i="278"/>
  <c r="G25" i="278"/>
  <c r="G33" i="278"/>
  <c r="G44" i="278"/>
  <c r="G52" i="278"/>
  <c r="L90" i="278"/>
  <c r="G96" i="278"/>
  <c r="G37" i="278"/>
  <c r="G47" i="278"/>
  <c r="L49" i="278"/>
  <c r="L52" i="278"/>
  <c r="L68" i="278"/>
  <c r="G93" i="278"/>
  <c r="G32" i="278"/>
  <c r="G31" i="278"/>
  <c r="G50" i="278"/>
  <c r="G58" i="278"/>
  <c r="G69" i="278"/>
  <c r="G26" i="278"/>
  <c r="E103" i="278"/>
  <c r="L62" i="278"/>
  <c r="G20" i="278"/>
  <c r="G39" i="278"/>
  <c r="L55" i="278"/>
  <c r="G77" i="278"/>
  <c r="G88" i="278"/>
  <c r="G91" i="278"/>
  <c r="L93" i="278"/>
  <c r="L101" i="278"/>
  <c r="G48" i="278"/>
  <c r="L99" i="278"/>
  <c r="G97" i="278"/>
  <c r="G13" i="278"/>
  <c r="L102" i="278"/>
  <c r="D103" i="278"/>
  <c r="L25" i="278"/>
  <c r="L44" i="278"/>
  <c r="L63" i="278"/>
  <c r="G66" i="278"/>
  <c r="G80" i="278"/>
  <c r="G99" i="278"/>
  <c r="G41" i="277"/>
  <c r="L8" i="277"/>
  <c r="L27" i="277"/>
  <c r="J46" i="277"/>
  <c r="L11" i="277"/>
  <c r="G17" i="277"/>
  <c r="L43" i="277"/>
  <c r="L30" i="277"/>
  <c r="D46" i="277"/>
  <c r="L14" i="277"/>
  <c r="G44" i="277"/>
  <c r="G15" i="277"/>
  <c r="L44" i="277"/>
  <c r="L9" i="277"/>
  <c r="G34" i="277"/>
  <c r="L20" i="277"/>
  <c r="G29" i="277"/>
  <c r="L34" i="277"/>
  <c r="G21" i="277"/>
  <c r="G40" i="277"/>
  <c r="L26" i="277"/>
  <c r="L45" i="277"/>
  <c r="G18" i="277"/>
  <c r="F46" i="277"/>
  <c r="G8" i="277"/>
  <c r="L10" i="277"/>
  <c r="L13" i="277"/>
  <c r="L21" i="277"/>
  <c r="L29" i="277"/>
  <c r="G11" i="277"/>
  <c r="G19" i="277"/>
  <c r="G30" i="277"/>
  <c r="L35" i="277"/>
  <c r="E46" i="277"/>
  <c r="L16" i="277"/>
  <c r="G38" i="277"/>
  <c r="G8" i="279"/>
  <c r="G9" i="277"/>
  <c r="D45" i="279"/>
  <c r="G13" i="277"/>
  <c r="C46" i="277"/>
  <c r="L8" i="278"/>
  <c r="L10" i="278"/>
  <c r="G14" i="278"/>
  <c r="L12" i="279"/>
  <c r="I46" i="277"/>
  <c r="T13" i="274"/>
  <c r="T10" i="276"/>
  <c r="T35" i="275"/>
  <c r="T65" i="275"/>
  <c r="T40" i="276"/>
  <c r="T43" i="274"/>
  <c r="T55" i="275"/>
  <c r="T30" i="276"/>
  <c r="T15" i="275"/>
  <c r="T45" i="275"/>
  <c r="T32" i="274"/>
  <c r="T35" i="274"/>
  <c r="T75" i="275"/>
  <c r="T23" i="274"/>
  <c r="T22" i="274"/>
  <c r="T20" i="276"/>
  <c r="J103" i="275"/>
  <c r="K46" i="275"/>
  <c r="T46" i="275" s="1"/>
  <c r="T15" i="276"/>
  <c r="T25" i="276"/>
  <c r="T35" i="276"/>
  <c r="D45" i="276"/>
  <c r="K24" i="274"/>
  <c r="T24" i="274" s="1"/>
  <c r="K13" i="276"/>
  <c r="T13" i="276" s="1"/>
  <c r="K23" i="276"/>
  <c r="T23" i="276" s="1"/>
  <c r="K33" i="276"/>
  <c r="T33" i="276" s="1"/>
  <c r="K43" i="276"/>
  <c r="T43" i="276" s="1"/>
  <c r="M46" i="274"/>
  <c r="N46" i="274"/>
  <c r="K17" i="274"/>
  <c r="T17" i="274" s="1"/>
  <c r="K45" i="274"/>
  <c r="T45" i="274" s="1"/>
  <c r="K9" i="275"/>
  <c r="T9" i="275" s="1"/>
  <c r="K19" i="275"/>
  <c r="T19" i="275" s="1"/>
  <c r="K29" i="275"/>
  <c r="T29" i="275" s="1"/>
  <c r="K39" i="275"/>
  <c r="T39" i="275" s="1"/>
  <c r="K49" i="275"/>
  <c r="T49" i="275" s="1"/>
  <c r="K59" i="275"/>
  <c r="T59" i="275" s="1"/>
  <c r="K69" i="275"/>
  <c r="T69" i="275" s="1"/>
  <c r="K79" i="275"/>
  <c r="T79" i="275" s="1"/>
  <c r="K89" i="275"/>
  <c r="T89" i="275" s="1"/>
  <c r="K99" i="275"/>
  <c r="T99" i="275" s="1"/>
  <c r="M45" i="276"/>
  <c r="L46" i="274"/>
  <c r="O46" i="274"/>
  <c r="K11" i="274"/>
  <c r="T11" i="274" s="1"/>
  <c r="K33" i="274"/>
  <c r="T33" i="274" s="1"/>
  <c r="N45" i="276"/>
  <c r="P46" i="274"/>
  <c r="K18" i="274"/>
  <c r="T18" i="274" s="1"/>
  <c r="O45" i="276"/>
  <c r="T39" i="276"/>
  <c r="T21" i="274"/>
  <c r="E103" i="275"/>
  <c r="C45" i="276"/>
  <c r="K15" i="274"/>
  <c r="T15" i="274" s="1"/>
  <c r="F103" i="275"/>
  <c r="T63" i="275"/>
  <c r="T73" i="275"/>
  <c r="T83" i="275"/>
  <c r="T93" i="275"/>
  <c r="I45" i="276"/>
  <c r="K14" i="274"/>
  <c r="T14" i="274" s="1"/>
  <c r="K31" i="274"/>
  <c r="T31" i="274" s="1"/>
  <c r="P103" i="275"/>
  <c r="K14" i="276"/>
  <c r="T14" i="276" s="1"/>
  <c r="K24" i="276"/>
  <c r="T24" i="276" s="1"/>
  <c r="K34" i="276"/>
  <c r="T34" i="276" s="1"/>
  <c r="K44" i="276"/>
  <c r="T44" i="276" s="1"/>
  <c r="T41" i="274"/>
  <c r="T9" i="276"/>
  <c r="T19" i="276"/>
  <c r="T29" i="276"/>
  <c r="J46" i="274"/>
  <c r="S46" i="274"/>
  <c r="R103" i="275"/>
  <c r="K8" i="274"/>
  <c r="S103" i="275"/>
  <c r="K11" i="275"/>
  <c r="T11" i="275" s="1"/>
  <c r="Q46" i="274"/>
  <c r="T13" i="275"/>
  <c r="T23" i="275"/>
  <c r="P45" i="276"/>
  <c r="R8" i="276"/>
  <c r="R45" i="276" s="1"/>
  <c r="K8" i="275"/>
  <c r="C103" i="275"/>
  <c r="T18" i="275"/>
  <c r="T28" i="275"/>
  <c r="T33" i="275"/>
  <c r="T38" i="275"/>
  <c r="T43" i="275"/>
  <c r="T48" i="275"/>
  <c r="T53" i="275"/>
  <c r="T58" i="275"/>
  <c r="T68" i="275"/>
  <c r="T78" i="275"/>
  <c r="T88" i="275"/>
  <c r="T98" i="275"/>
  <c r="Q45" i="276"/>
  <c r="K27" i="274"/>
  <c r="T27" i="274" s="1"/>
  <c r="I103" i="275"/>
  <c r="T14" i="275"/>
  <c r="T24" i="275"/>
  <c r="T34" i="275"/>
  <c r="T44" i="275"/>
  <c r="T54" i="275"/>
  <c r="T64" i="275"/>
  <c r="T74" i="275"/>
  <c r="T84" i="275"/>
  <c r="T94" i="275"/>
  <c r="S45" i="276"/>
  <c r="G103" i="275"/>
  <c r="K47" i="275"/>
  <c r="T47" i="275" s="1"/>
  <c r="K25" i="274"/>
  <c r="T25" i="274" s="1"/>
  <c r="K37" i="274"/>
  <c r="T37" i="274" s="1"/>
  <c r="Q103" i="275"/>
  <c r="R8" i="274"/>
  <c r="R46" i="274" s="1"/>
  <c r="K8" i="271"/>
  <c r="K8" i="272"/>
  <c r="K103" i="272" s="1"/>
  <c r="H103" i="272"/>
  <c r="H9" i="271"/>
  <c r="K9" i="271" s="1"/>
  <c r="H23" i="271"/>
  <c r="K23" i="271" s="1"/>
  <c r="D103" i="272"/>
  <c r="H8" i="273"/>
  <c r="T8" i="276" l="1"/>
  <c r="L46" i="277"/>
  <c r="L103" i="293"/>
  <c r="P103" i="281"/>
  <c r="P46" i="280"/>
  <c r="P45" i="282"/>
  <c r="G46" i="277"/>
  <c r="H46" i="271"/>
  <c r="K46" i="271"/>
  <c r="R46" i="313"/>
  <c r="M8" i="287"/>
  <c r="M103" i="287" s="1"/>
  <c r="L103" i="284"/>
  <c r="G45" i="279"/>
  <c r="L45" i="279"/>
  <c r="G103" i="278"/>
  <c r="L103" i="278"/>
  <c r="T45" i="276"/>
  <c r="T8" i="274"/>
  <c r="K46" i="274"/>
  <c r="T46" i="274" s="1"/>
  <c r="K45" i="276"/>
  <c r="T8" i="275"/>
  <c r="T103" i="275" s="1"/>
  <c r="K103" i="275"/>
  <c r="K45" i="273"/>
  <c r="H45" i="273"/>
</calcChain>
</file>

<file path=xl/sharedStrings.xml><?xml version="1.0" encoding="utf-8"?>
<sst xmlns="http://schemas.openxmlformats.org/spreadsheetml/2006/main" count="4302" uniqueCount="453">
  <si>
    <t>Local Revenue</t>
  </si>
  <si>
    <t>COMPARATIVE REPORT</t>
  </si>
  <si>
    <t>Revenue</t>
  </si>
  <si>
    <t>Expenditures, Transfers and Contributions</t>
  </si>
  <si>
    <t>(Exhibit B)</t>
  </si>
  <si>
    <t>(Exhibit B-1)</t>
  </si>
  <si>
    <t>(Exhibit C)</t>
  </si>
  <si>
    <t>Transfers To</t>
  </si>
  <si>
    <t>No.</t>
  </si>
  <si>
    <t>Locality</t>
  </si>
  <si>
    <t>From the Commonwealth</t>
  </si>
  <si>
    <t>Federal Pass-Through</t>
  </si>
  <si>
    <t>Direct Federal Aid</t>
  </si>
  <si>
    <t>Total Revenue</t>
  </si>
  <si>
    <t>Non-Revenue Receipts</t>
  </si>
  <si>
    <t>Transfers from Other Funds</t>
  </si>
  <si>
    <t>Total Amount Available</t>
  </si>
  <si>
    <t xml:space="preserve">Maintenance and Operation Expenditures </t>
  </si>
  <si>
    <t>General Government Capital Projects</t>
  </si>
  <si>
    <t>General Government  Debt Service</t>
  </si>
  <si>
    <t>Enterprise Operations</t>
  </si>
  <si>
    <t>Total</t>
  </si>
  <si>
    <t xml:space="preserve">    General Property Taxes</t>
  </si>
  <si>
    <t>Revenue from Use of Money and Property</t>
  </si>
  <si>
    <t>Real Property</t>
  </si>
  <si>
    <t>Public Service Corporations</t>
  </si>
  <si>
    <t>Personal Property - General</t>
  </si>
  <si>
    <t>Personal Property - Mobile Home</t>
  </si>
  <si>
    <t>Machinery and Tools</t>
  </si>
  <si>
    <t>Merchants' Capital</t>
  </si>
  <si>
    <t>Penalties</t>
  </si>
  <si>
    <t>Interest</t>
  </si>
  <si>
    <t>Total Amount</t>
  </si>
  <si>
    <t>Permits, Privilege Fees, and Regulatory Licenses</t>
  </si>
  <si>
    <t>Fines and Forfeitures</t>
  </si>
  <si>
    <t>Charges for Services</t>
  </si>
  <si>
    <t>Rental and Sale of Property</t>
  </si>
  <si>
    <t>Miscellaneous</t>
  </si>
  <si>
    <t>Total Local Revenue</t>
  </si>
  <si>
    <t>MerchantsCapital</t>
  </si>
  <si>
    <t>Memo Only</t>
  </si>
  <si>
    <t>From the Federal Government</t>
  </si>
  <si>
    <t>Nondepartmental</t>
  </si>
  <si>
    <t>Total Expenditures</t>
  </si>
  <si>
    <t>General and Financial Administration</t>
  </si>
  <si>
    <t>Reported Elements (Memo Only)</t>
  </si>
  <si>
    <t>Sources of Funds for Expenditures</t>
  </si>
  <si>
    <t>Legislative</t>
  </si>
  <si>
    <t>Amount</t>
  </si>
  <si>
    <t>Commissioner of Revenue</t>
  </si>
  <si>
    <t>Treasurer</t>
  </si>
  <si>
    <t>Data Processing</t>
  </si>
  <si>
    <t>Automotive Motor Pool</t>
  </si>
  <si>
    <t>Central Purchasing/ Central Stores</t>
  </si>
  <si>
    <t>Print Shop</t>
  </si>
  <si>
    <t>Risk Management/ Self Insurance</t>
  </si>
  <si>
    <t>Board of Elections</t>
  </si>
  <si>
    <t>Commonwealth Categorical Aid</t>
  </si>
  <si>
    <t>Local Charges for Service</t>
  </si>
  <si>
    <t>Courts</t>
  </si>
  <si>
    <t>Clerk of the Circuit Court</t>
  </si>
  <si>
    <t>Sheriff</t>
  </si>
  <si>
    <t>Commonwealth's Attorney</t>
  </si>
  <si>
    <t>Law Enforcement and Traffic Control</t>
  </si>
  <si>
    <t>Correction and Detention</t>
  </si>
  <si>
    <t>(Memo Only)</t>
  </si>
  <si>
    <t>Fire and Rescue Services</t>
  </si>
  <si>
    <t>City/County Operated Institutions</t>
  </si>
  <si>
    <t>Probabtion Office</t>
  </si>
  <si>
    <t>Inspections</t>
  </si>
  <si>
    <t>Other Protection</t>
  </si>
  <si>
    <t>Maintenance of Highways, Streets, Bridges, and Sidewalks</t>
  </si>
  <si>
    <t>Sanitation and Waste Removal</t>
  </si>
  <si>
    <t>Maintenance of General Buildings and Grounds</t>
  </si>
  <si>
    <t>Health</t>
  </si>
  <si>
    <t>Tax Relief for the Elderly/Handicapped</t>
  </si>
  <si>
    <t>Instruction</t>
  </si>
  <si>
    <t>Administration, Attendance and Health</t>
  </si>
  <si>
    <t>Pupil Transportation Services</t>
  </si>
  <si>
    <t>Operation and Maintenance Services</t>
  </si>
  <si>
    <t>School Food Services and Other Non-Instructional Operations</t>
  </si>
  <si>
    <t>Contributions to Community Colleges</t>
  </si>
  <si>
    <t>Total Education</t>
  </si>
  <si>
    <t>Parks and Recreation</t>
  </si>
  <si>
    <t>Cultural Enrichment</t>
  </si>
  <si>
    <t>Public Libraries</t>
  </si>
  <si>
    <t>Planning and Community Development</t>
  </si>
  <si>
    <t>Environmental Management</t>
  </si>
  <si>
    <t>Cooperative Extension Program</t>
  </si>
  <si>
    <t>S o u r c e s   o f   F u n d s</t>
  </si>
  <si>
    <t>A p p l i c a t i o n   o f   F u n d s</t>
  </si>
  <si>
    <t xml:space="preserve">  State Grants</t>
  </si>
  <si>
    <t xml:space="preserve">  Federal Grants</t>
  </si>
  <si>
    <t xml:space="preserve">  Debt Proceeds</t>
  </si>
  <si>
    <t xml:space="preserve">  Interest Income</t>
  </si>
  <si>
    <t xml:space="preserve">  Sale of Property</t>
  </si>
  <si>
    <t>Transfers From General Government</t>
  </si>
  <si>
    <t>Payments From Other Governments</t>
  </si>
  <si>
    <t xml:space="preserve"> Other Sources</t>
  </si>
  <si>
    <t xml:space="preserve"> Total Sources</t>
  </si>
  <si>
    <t xml:space="preserve">  Education</t>
  </si>
  <si>
    <t xml:space="preserve"> Streets, Roads, and Bridges</t>
  </si>
  <si>
    <t xml:space="preserve"> Other General Government</t>
  </si>
  <si>
    <t xml:space="preserve"> Transfers to Other Funds</t>
  </si>
  <si>
    <t>Payments to Other Governments</t>
  </si>
  <si>
    <t xml:space="preserve"> Total Applications</t>
  </si>
  <si>
    <t>Application  of  Funds</t>
  </si>
  <si>
    <t>Sources of Funds</t>
  </si>
  <si>
    <t>Redemption of Debt</t>
  </si>
  <si>
    <t>Debt Interest Costs</t>
  </si>
  <si>
    <t>Direct Sources</t>
  </si>
  <si>
    <t xml:space="preserve"> Transfers From Other Funds</t>
  </si>
  <si>
    <t xml:space="preserve">  Total</t>
  </si>
  <si>
    <t>Transfers to General Government</t>
  </si>
  <si>
    <t xml:space="preserve">  Other</t>
  </si>
  <si>
    <t>Payments to Other Local Governments for Enterprise Activities</t>
  </si>
  <si>
    <t>Payments To Enterprise Type Authorities</t>
  </si>
  <si>
    <t>Local Government Enterprise Expenses</t>
  </si>
  <si>
    <t xml:space="preserve"> General Operating and Interest</t>
  </si>
  <si>
    <t xml:space="preserve">  Capital</t>
  </si>
  <si>
    <t xml:space="preserve">  User Charges</t>
  </si>
  <si>
    <t>Net Transfers (To) From General Government Funds</t>
  </si>
  <si>
    <t xml:space="preserve"> From Other Local Governments</t>
  </si>
  <si>
    <t xml:space="preserve"> From the Commonwealth</t>
  </si>
  <si>
    <t xml:space="preserve"> Miscellaneous Revenue</t>
  </si>
  <si>
    <t xml:space="preserve"> Funds Available for Operations</t>
  </si>
  <si>
    <t>General Operating Expenses</t>
  </si>
  <si>
    <t xml:space="preserve">  Depreciation</t>
  </si>
  <si>
    <t xml:space="preserve"> Debt Interest Expenses</t>
  </si>
  <si>
    <t xml:space="preserve"> Other Expenses</t>
  </si>
  <si>
    <t xml:space="preserve"> Total Expenses</t>
  </si>
  <si>
    <t xml:space="preserve"> Funds Available After Expenses</t>
  </si>
  <si>
    <t xml:space="preserve">  No.</t>
  </si>
  <si>
    <t>Gross Debt by Function</t>
  </si>
  <si>
    <t>Balance of Net Debt</t>
  </si>
  <si>
    <t>Bond and Bond Issue Anticipation Loans</t>
  </si>
  <si>
    <t xml:space="preserve"> Literary Fund Loans</t>
  </si>
  <si>
    <t>Other Long-Term Obligations</t>
  </si>
  <si>
    <t xml:space="preserve"> Temporary Loans</t>
  </si>
  <si>
    <t>Streets, Roads, and Bridges</t>
  </si>
  <si>
    <t>Other General Government</t>
  </si>
  <si>
    <t xml:space="preserve"> Enterprise Activities</t>
  </si>
  <si>
    <t xml:space="preserve"> Funds Restricted</t>
  </si>
  <si>
    <t xml:space="preserve">  Amount</t>
  </si>
  <si>
    <t>Behavioral Health and Developmental Services</t>
  </si>
  <si>
    <t>SUMMARY OF OUTSTANDING DEBT</t>
  </si>
  <si>
    <t>SUMMARY OF ENTERPRISE ACTIVITIES</t>
  </si>
  <si>
    <t>DEBT SERVICE FOR GENERAL GOVERNMENT</t>
  </si>
  <si>
    <t>CAPITAL PROJECTS FOR GENERAL GOVERNMENT</t>
  </si>
  <si>
    <t>COMMUNITY DEVELOPMENT EXPENDITURES BY ACTIVITY</t>
  </si>
  <si>
    <t>PARKS, RECREATION AND CULTURAL EXPENDITURES BY ACTIVITY</t>
  </si>
  <si>
    <t>EDUCATION EXPENDITURES BY ACTIVITY</t>
  </si>
  <si>
    <t>HEALTH AND HUMAN SERVICES EXPENDITURES BY ACTIVITY</t>
  </si>
  <si>
    <t>PUBLIC WORKS EXPENDITURES BY ACTIVITY</t>
  </si>
  <si>
    <t>PUBLIC SAFETY EXPENDITURES BY ACTIVITY</t>
  </si>
  <si>
    <t>JUDICIAL ADMINISTRATION EXPENDITURES BY ACTIVITY</t>
  </si>
  <si>
    <t>GENERAL GOVERNMENT ADMINISTRATION EXPEDITURES BY ACTIVITY</t>
  </si>
  <si>
    <t>SUMMARY OF MAINTENANCE AND OPERATIONS EXPENDITURES (by Function)</t>
  </si>
  <si>
    <t>LOCAL REVENUE</t>
  </si>
  <si>
    <t>GENERAL GOVERNMENT</t>
  </si>
  <si>
    <t>EXHIBIT A – CITIES</t>
  </si>
  <si>
    <t>EXHIBIT A – COUNTIES</t>
  </si>
  <si>
    <t>EXHIBIT A – TOWNS</t>
  </si>
  <si>
    <t>EXHIBIT B – CITIES</t>
  </si>
  <si>
    <t>EXHIBIT B – COUNTIES</t>
  </si>
  <si>
    <t>EXHIBIT B – TOWNS</t>
  </si>
  <si>
    <t>EXHIBIT C – CITIES</t>
  </si>
  <si>
    <t>EXHIBIT C – COUNTIES</t>
  </si>
  <si>
    <t>EXHIBIT C – TOWNS</t>
  </si>
  <si>
    <t>EXHIBIT C1 – TOWNS</t>
  </si>
  <si>
    <t>EXHIBIT C1 – COUNTIES</t>
  </si>
  <si>
    <t>EXHIBIT C1 – CITIES</t>
  </si>
  <si>
    <t>EXHIBIT C2 – CITIES</t>
  </si>
  <si>
    <t>EXHIBIT C2 – COUNTIES</t>
  </si>
  <si>
    <t>EXHIBIT C2 – TOWNS</t>
  </si>
  <si>
    <t>EXHIBIT C3 – CITIES</t>
  </si>
  <si>
    <t>EXHIBIT C3 – COUNTIES</t>
  </si>
  <si>
    <t>EXHIBIT C3 – TOWNS</t>
  </si>
  <si>
    <t>EXHIBIT C4 – CITIES</t>
  </si>
  <si>
    <t>EXHIBIT C4 – COUNTIES</t>
  </si>
  <si>
    <t>EXHIBIT C4 – TOWNS</t>
  </si>
  <si>
    <t>EXHIBIT C5 – CITIES</t>
  </si>
  <si>
    <t>EXHIBIT C5 – COUNTIES</t>
  </si>
  <si>
    <t>EXHIBIT C5 – TOWNS</t>
  </si>
  <si>
    <t>EXHIBIT C6 – CITIES</t>
  </si>
  <si>
    <t>EXHIBIT C6 – COUNTIES</t>
  </si>
  <si>
    <t>EXHIBIT C6 – TOWNS</t>
  </si>
  <si>
    <t>EXHIBIT C7 – CITIES</t>
  </si>
  <si>
    <t>EXHIBIT C7 – COUNTIES</t>
  </si>
  <si>
    <t>EXHIBIT C7 – TOWNS</t>
  </si>
  <si>
    <t>EXHIBIT C8 – CITIES</t>
  </si>
  <si>
    <t>EXHIBIT C8 – COUNTIES</t>
  </si>
  <si>
    <t>EXHIBIT C8 – TOWNS</t>
  </si>
  <si>
    <t>EXHIBIT D – COUNTIES</t>
  </si>
  <si>
    <t>EXHIBIT D – TOWNS</t>
  </si>
  <si>
    <t>EXHIBIT E – CITIES</t>
  </si>
  <si>
    <t>EXHIBIT E – COUNTIES</t>
  </si>
  <si>
    <t>EXHIBIT E – TOWNS</t>
  </si>
  <si>
    <t>EXHIBIT D – CITIES</t>
  </si>
  <si>
    <t>EXHIBIT F – CITIES</t>
  </si>
  <si>
    <t>EXHIBIT F – COUNTIES</t>
  </si>
  <si>
    <t>EXHIBIT F – TOWNS</t>
  </si>
  <si>
    <t>EXHIBIT G – CITIES</t>
  </si>
  <si>
    <t>EXHIBIT G – COUNTIES</t>
  </si>
  <si>
    <t>EXHIBIT G – TOWNS</t>
  </si>
  <si>
    <t>Gross Debt</t>
  </si>
  <si>
    <t>INTER-GOVERNMENTAL REVENUE</t>
  </si>
  <si>
    <t>Payments in Lieu of Taxes</t>
  </si>
  <si>
    <t>Non- Categorical State Aid</t>
  </si>
  <si>
    <t>Shared Expenses (Categorical)</t>
  </si>
  <si>
    <t xml:space="preserve"> Categorical State Aid</t>
  </si>
  <si>
    <t>Total from the Commonwealth</t>
  </si>
  <si>
    <t>Non- Categorical Federal Aid</t>
  </si>
  <si>
    <t xml:space="preserve"> Categorical Federal Aid</t>
  </si>
  <si>
    <t>Total from the Federal Government</t>
  </si>
  <si>
    <t>Local Sales and Use Taxes</t>
  </si>
  <si>
    <t>Consumer Utility Taxes</t>
  </si>
  <si>
    <t>Business License Taxes</t>
  </si>
  <si>
    <t>Franchise License Taxes</t>
  </si>
  <si>
    <t>Motor Vehicle License Taxes</t>
  </si>
  <si>
    <t>Recordation and Will Taxes</t>
  </si>
  <si>
    <t xml:space="preserve"> Tobacco Taxes</t>
  </si>
  <si>
    <t xml:space="preserve"> Admission Taxes</t>
  </si>
  <si>
    <t>Hotel and Motel Room Taxes</t>
  </si>
  <si>
    <t>Restaurant Food Taxes</t>
  </si>
  <si>
    <t>Coal, Oil, and Gas Taxes</t>
  </si>
  <si>
    <t>Other Local Taxes</t>
  </si>
  <si>
    <t>EXHIBIT B2 – TOWNS</t>
  </si>
  <si>
    <t>EXHIBIT B1 – TOWNS</t>
  </si>
  <si>
    <t>EXHIBIT B2 – COUNTIES</t>
  </si>
  <si>
    <t>EXHIBIT B1 – COUNTIES</t>
  </si>
  <si>
    <t>EXHIBIT B1 – CITIES</t>
  </si>
  <si>
    <t>EXHIBIT B2 – CITIES</t>
  </si>
  <si>
    <t>Bank Franchise (Stock) Taxes</t>
  </si>
  <si>
    <t>Alexandria</t>
  </si>
  <si>
    <t>Bristol</t>
  </si>
  <si>
    <t>#</t>
  </si>
  <si>
    <t>Buena Vista</t>
  </si>
  <si>
    <t>Charlottesville</t>
  </si>
  <si>
    <t>Chesapeake</t>
  </si>
  <si>
    <t>Colonial Heights</t>
  </si>
  <si>
    <t>Covington</t>
  </si>
  <si>
    <t>Danville</t>
  </si>
  <si>
    <t>Emporia</t>
  </si>
  <si>
    <t>Fairfax</t>
  </si>
  <si>
    <t>Falls Church</t>
  </si>
  <si>
    <t>Franklin</t>
  </si>
  <si>
    <t>Fredericksburg</t>
  </si>
  <si>
    <t>Galax</t>
  </si>
  <si>
    <t>Hampton</t>
  </si>
  <si>
    <t>Harrisonburg</t>
  </si>
  <si>
    <t>Hopewell</t>
  </si>
  <si>
    <t>Lexington</t>
  </si>
  <si>
    <t>Lynchburg</t>
  </si>
  <si>
    <t>Manassas</t>
  </si>
  <si>
    <t>Manassas Park</t>
  </si>
  <si>
    <t>Martinsville</t>
  </si>
  <si>
    <t>Newport News</t>
  </si>
  <si>
    <t>Norfolk</t>
  </si>
  <si>
    <t>Norton</t>
  </si>
  <si>
    <t>Petersburg</t>
  </si>
  <si>
    <t>Poquoson</t>
  </si>
  <si>
    <t>Portsmouth</t>
  </si>
  <si>
    <t>Radford</t>
  </si>
  <si>
    <t>Richmond</t>
  </si>
  <si>
    <t>Roanoke</t>
  </si>
  <si>
    <t>Salem</t>
  </si>
  <si>
    <t>Staunton</t>
  </si>
  <si>
    <t>Suffolk</t>
  </si>
  <si>
    <t>Virginia Beach</t>
  </si>
  <si>
    <t>Waynesboro</t>
  </si>
  <si>
    <t>Williamsburg</t>
  </si>
  <si>
    <t>Winchester</t>
  </si>
  <si>
    <t>DRAFT REPORT</t>
  </si>
  <si>
    <t>Accomack</t>
  </si>
  <si>
    <t>Albemarle</t>
  </si>
  <si>
    <t>Alleghany</t>
  </si>
  <si>
    <t>Amelia</t>
  </si>
  <si>
    <t>Amherst</t>
  </si>
  <si>
    <t>Appomattox</t>
  </si>
  <si>
    <t>Arlington</t>
  </si>
  <si>
    <t>Augusta</t>
  </si>
  <si>
    <t>Bath</t>
  </si>
  <si>
    <t>Bedford</t>
  </si>
  <si>
    <t>Bland</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</si>
  <si>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</si>
  <si>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</si>
  <si>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</si>
  <si>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</si>
  <si>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</si>
  <si>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</si>
  <si>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</si>
  <si>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</si>
  <si>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</si>
  <si>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</si>
  <si>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</si>
  <si>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</si>
  <si>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</si>
  <si>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</si>
  <si>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</si>
  <si>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</si>
  <si>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</si>
  <si>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Fauquier</t>
  </si>
  <si>
    <t>Floyd</t>
  </si>
  <si>
    <t>Fluvanna</t>
  </si>
  <si>
    <t>Frederick</t>
  </si>
  <si>
    <t>Giles</t>
  </si>
  <si>
    <t>Gloucester</t>
  </si>
  <si>
    <t>Goochland</t>
  </si>
  <si>
    <t>Grayson</t>
  </si>
  <si>
    <t>Greene</t>
  </si>
  <si>
    <t>Greensville</t>
  </si>
  <si>
    <t>Halifax</t>
  </si>
  <si>
    <t>Hanover</t>
  </si>
  <si>
    <t>Henrico</t>
  </si>
  <si>
    <t>Henry</t>
  </si>
  <si>
    <t>Highland</t>
  </si>
  <si>
    <t>Isle of Wight</t>
  </si>
  <si>
    <t>James City</t>
  </si>
  <si>
    <t>King &amp; Queen</t>
  </si>
  <si>
    <t>King George</t>
  </si>
  <si>
    <t>King William</t>
  </si>
  <si>
    <t>Lancaster</t>
  </si>
  <si>
    <t>Lee</t>
  </si>
  <si>
    <t>Loudoun</t>
  </si>
  <si>
    <t>Louisa</t>
  </si>
  <si>
    <t>Lunenburg</t>
  </si>
  <si>
    <t>Madison</t>
  </si>
  <si>
    <t>Mathews</t>
  </si>
  <si>
    <t>Mecklenburg</t>
  </si>
  <si>
    <t>Middlesex</t>
  </si>
  <si>
    <t>Montgomery</t>
  </si>
  <si>
    <t>Nelson</t>
  </si>
  <si>
    <t>New Kent</t>
  </si>
  <si>
    <t>Northampton</t>
  </si>
  <si>
    <t>Northumberland</t>
  </si>
  <si>
    <t>Nottoway</t>
  </si>
  <si>
    <t>Orange</t>
  </si>
  <si>
    <t>Page</t>
  </si>
  <si>
    <t>Patrick</t>
  </si>
  <si>
    <t>Pittsylvania</t>
  </si>
  <si>
    <t>Powhatan</t>
  </si>
  <si>
    <t>Prince Edward</t>
  </si>
  <si>
    <t>Prince George</t>
  </si>
  <si>
    <t>Prince William</t>
  </si>
  <si>
    <t>Pulaski</t>
  </si>
  <si>
    <t>Rappahannock</t>
  </si>
  <si>
    <t>Rockbridge</t>
  </si>
  <si>
    <t>Rockingham</t>
  </si>
  <si>
    <t>Russell</t>
  </si>
  <si>
    <t>Scott</t>
  </si>
  <si>
    <t>Shenandoah</t>
  </si>
  <si>
    <t>Smyth</t>
  </si>
  <si>
    <t>Southampton</t>
  </si>
  <si>
    <t>Spotsylvania</t>
  </si>
  <si>
    <t>Stafford</t>
  </si>
  <si>
    <t>Surry</t>
  </si>
  <si>
    <t>Sussex</t>
  </si>
  <si>
    <t>Tazewell</t>
  </si>
  <si>
    <t>Warren</t>
  </si>
  <si>
    <t>Washington</t>
  </si>
  <si>
    <t>Westmoreland</t>
  </si>
  <si>
    <t>Wise</t>
  </si>
  <si>
    <t>Wythe</t>
  </si>
  <si>
    <t>York</t>
  </si>
  <si>
    <t>Abingdon</t>
  </si>
  <si>
    <t>Ashland</t>
  </si>
  <si>
    <t>Berryville</t>
  </si>
  <si>
    <t>Big Stone Gap</t>
  </si>
  <si>
    <t>Blacksburg</t>
  </si>
  <si>
    <t>Bluefield</t>
  </si>
  <si>
    <t>Bridgewater</t>
  </si>
  <si>
    <t>Broadway</t>
  </si>
  <si>
    <t>Christiansburg</t>
  </si>
  <si>
    <t>Clifton Forge</t>
  </si>
  <si>
    <t>Colonial Beach</t>
  </si>
  <si>
    <t>Dumfries</t>
  </si>
  <si>
    <t>Farmville</t>
  </si>
  <si>
    <t>Front Royal</t>
  </si>
  <si>
    <t>Herndon</t>
  </si>
  <si>
    <t>Leesburg</t>
  </si>
  <si>
    <t>Luray</t>
  </si>
  <si>
    <t>Marion</t>
  </si>
  <si>
    <t>Purcellville</t>
  </si>
  <si>
    <t>Richlands</t>
  </si>
  <si>
    <t>Rocky Mount</t>
  </si>
  <si>
    <t>Smithfield</t>
  </si>
  <si>
    <t>South Boston</t>
  </si>
  <si>
    <t>South Hill</t>
  </si>
  <si>
    <t>Strasburg</t>
  </si>
  <si>
    <t>Vienna</t>
  </si>
  <si>
    <t>Vinton</t>
  </si>
  <si>
    <t>Warrenton</t>
  </si>
  <si>
    <t>West Point</t>
  </si>
  <si>
    <t>Woodstock</t>
  </si>
  <si>
    <t>Wytheville</t>
  </si>
  <si>
    <t>Comparative Report of Local Government Revenues and Expenditures</t>
  </si>
  <si>
    <t>Table of Contents</t>
  </si>
  <si>
    <t>General Government</t>
  </si>
  <si>
    <t>Inter-Governmental Revenue</t>
  </si>
  <si>
    <t>Summary of Maintenance and Operation Expenditures</t>
  </si>
  <si>
    <t>General Government Administration Expenditures by Activity</t>
  </si>
  <si>
    <t>Judicial Administration Expenditures by Activity</t>
  </si>
  <si>
    <t>Public Safety Expenditures by Activity</t>
  </si>
  <si>
    <t>Public Works Expenditures by Activity</t>
  </si>
  <si>
    <t>Health and Welfare Expenditures by Activity</t>
  </si>
  <si>
    <t>Education Expenditures by Activity</t>
  </si>
  <si>
    <t>Parks, Recreation, and Cultural Expenditures by Activity</t>
  </si>
  <si>
    <t>Community Development Expenditures by Activity</t>
  </si>
  <si>
    <t>Capital Projects for General Government</t>
  </si>
  <si>
    <t>Debt Service for General Government</t>
  </si>
  <si>
    <t>Summary of Enterprise Activities</t>
  </si>
  <si>
    <t>Summary of Outstanding Debt</t>
  </si>
  <si>
    <t>Year Ended June 30, 2025</t>
  </si>
  <si>
    <t xml:space="preserve">    Other Local Taxes (Exhibit B-2)</t>
  </si>
  <si>
    <t>General Government Administration (Exhibit C-1)</t>
  </si>
  <si>
    <t>Judicial Administration (Exhibit C-2)</t>
  </si>
  <si>
    <t>Public Safety (Exhibit C-3)</t>
  </si>
  <si>
    <t>Public Works (Exhibit C-4)</t>
  </si>
  <si>
    <t>Health and Human Services 
(Exhibit C-5)</t>
  </si>
  <si>
    <t>Education (Exhibit C-6)</t>
  </si>
  <si>
    <t>Parks, Recreation, and Cultural 
(Exhibit C-7)</t>
  </si>
  <si>
    <t>Community Development (Exhibit C-8)</t>
  </si>
  <si>
    <t>Education 
(Exhibit C-6)</t>
  </si>
  <si>
    <t>Income Support Benefits/Social Services</t>
  </si>
  <si>
    <t>Revenues From Direct Charges and Contributions
Contributions/Payments in Support of Operating Expenditures</t>
  </si>
  <si>
    <t>FOR THE YEAR ENDED JUNE 30, 2025</t>
  </si>
  <si>
    <r>
      <t>Alleghany</t>
    </r>
    <r>
      <rPr>
        <b/>
        <sz val="10"/>
        <rFont val="Calibri"/>
        <family val="2"/>
        <scheme val="minor"/>
      </rPr>
      <t>*</t>
    </r>
  </si>
  <si>
    <r>
      <rPr>
        <b/>
        <sz val="10"/>
        <rFont val="Calibri"/>
        <family val="2"/>
        <scheme val="minor"/>
      </rPr>
      <t xml:space="preserve">* </t>
    </r>
    <r>
      <rPr>
        <sz val="10"/>
        <rFont val="Calibri"/>
        <family val="2"/>
        <scheme val="minor"/>
      </rPr>
      <t xml:space="preserve">In July 2022, the Alleghany County Public Schools and the City of Covington Public Schools were consolidated into a new school division, the Alleghany Highlands Public School Division. Our Office has not yet received information to allocate the Schools' financial activity between the County of Alleghany and City of Covington. Once received, our Office will allocate the Schools' activity in the final version of the 2025 report. </t>
    </r>
  </si>
  <si>
    <r>
      <t>Covington</t>
    </r>
    <r>
      <rPr>
        <b/>
        <sz val="10"/>
        <rFont val="Calibri"/>
        <family val="2"/>
        <scheme val="minor"/>
      </rPr>
      <t>*</t>
    </r>
  </si>
  <si>
    <r>
      <t>(</t>
    </r>
    <r>
      <rPr>
        <sz val="10"/>
        <rFont val="Calibri"/>
        <family val="2"/>
      </rPr>
      <t xml:space="preserve">#) Locality has not timely submitted required fiscal year 2025 financial reporting information for inclusion in the 2025 draft report. </t>
    </r>
  </si>
  <si>
    <t>Note: Click here to view a PDF copy of this Transmittal letter with hyperlinks.</t>
  </si>
  <si>
    <t>Exhibit A</t>
  </si>
  <si>
    <t>Cities</t>
  </si>
  <si>
    <t>Counties</t>
  </si>
  <si>
    <t>Towns</t>
  </si>
  <si>
    <t>Exhibit B</t>
  </si>
  <si>
    <t>Exhibit B-1</t>
  </si>
  <si>
    <t>Exhibit B-2</t>
  </si>
  <si>
    <t>Exhibit C</t>
  </si>
  <si>
    <t>Exhibit C-1</t>
  </si>
  <si>
    <t>Exhibit C-2</t>
  </si>
  <si>
    <t>Exhibit C-3</t>
  </si>
  <si>
    <t>Exhibit C-4</t>
  </si>
  <si>
    <t>Exhibit C-5</t>
  </si>
  <si>
    <t>Exhibit C-6</t>
  </si>
  <si>
    <t>Exhibit C-7</t>
  </si>
  <si>
    <t>Exhibit C-8</t>
  </si>
  <si>
    <t>Exhibit D</t>
  </si>
  <si>
    <t>Exhibit E</t>
  </si>
  <si>
    <t>Exhibit F</t>
  </si>
  <si>
    <t>Exhibit G</t>
  </si>
  <si>
    <t>Back to 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</si>
</sst>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General_)"/>
    <numFmt numFmtId="165" formatCode="_(* #,##0_);_(* \(#,##0\);_(* &quot;-&quot;??_);_(@_)"/>
    <numFmt numFmtId="166" formatCode="_(&quot;$&quot;* #,##0_);_(&quot;$&quot;* \(#,##0\);_(&quot;$&quot;* &quot;-&quot;??_);_(@_)"/>
    <numFmt numFmtId="167" formatCode="General_);[Red]\-General_)"/>
  </numFmts>
  <fonts count="24" x14ac:knownFonts="1">
    <font>
      <sz val="11"/>
      <color theme="1"/>
      <name val="Calibri"/>
      <family val="2"/>
      <scheme val="minor"/>
    </font>
    <font>
      <sz val="11"/>
      <color theme="1"/>
      <name val="Calibri"/>
      <family val="2"/>
      <scheme val="minor"/>
    </font>
    <font>
      <sz val="8"/>
      <name val="Helv"/>
    </font>
    <font>
      <sz val="10"/>
      <name val="MS Serif"/>
      <family val="1"/>
    </font>
    <font>
      <sz val="6"/>
      <name val="MS Serif"/>
      <family val="1"/>
    </font>
    <font>
      <sz val="10"/>
      <name val="Arial"/>
      <family val="2"/>
    </font>
    <font>
      <u/>
      <sz val="10"/>
      <color indexed="12"/>
      <name val="Arial"/>
      <family val="2"/>
    </font>
    <font>
      <sz val="10"/>
      <name val="Arial"/>
      <family val="2"/>
    </font>
    <font>
      <sz val="11"/>
      <name val="Calibri"/>
      <family val="2"/>
      <scheme val="minor"/>
    </font>
    <font>
      <sz val="12"/>
      <name val="Calibri"/>
      <family val="2"/>
      <scheme val="minor"/>
    </font>
    <font>
      <u/>
      <sz val="11"/>
      <color theme="10"/>
      <name val="Calibri"/>
      <family val="2"/>
      <scheme val="minor"/>
    </font>
    <font>
      <sz val="10"/>
      <name val="Calibri"/>
      <family val="2"/>
      <scheme val="minor"/>
    </font>
    <font>
      <b/>
      <sz val="10"/>
      <name val="Calibri"/>
      <family val="2"/>
      <scheme val="minor"/>
    </font>
    <font>
      <u/>
      <sz val="10"/>
      <name val="Calibri"/>
      <family val="2"/>
      <scheme val="minor"/>
    </font>
    <font>
      <sz val="10"/>
      <name val="Calibri"/>
      <family val="2"/>
    </font>
    <font>
      <b/>
      <sz val="12"/>
      <color rgb="FFA20000"/>
      <name val="Calibri"/>
      <family val="2"/>
      <scheme val="minor"/>
    </font>
    <font>
      <b/>
      <u/>
      <sz val="14"/>
      <color theme="8" tint="-0.249977111117893"/>
      <name val="Calibri"/>
      <family val="2"/>
      <scheme val="minor"/>
    </font>
    <font>
      <sz val="8"/>
      <name val="Calibri"/>
      <family val="2"/>
      <scheme val="minor"/>
    </font>
    <font>
      <b/>
      <sz val="14"/>
      <color rgb="FFA20000"/>
      <name val="Calibri"/>
      <family val="2"/>
      <scheme val="minor"/>
    </font>
    <font>
      <b/>
      <sz val="12.5"/>
      <color theme="8" tint="-0.249977111117893"/>
      <name val="Calibri"/>
      <family val="2"/>
      <scheme val="minor"/>
    </font>
    <font>
      <sz val="12.5"/>
      <color theme="8" tint="-0.249977111117893"/>
      <name val="Calibri"/>
      <family val="2"/>
      <scheme val="minor"/>
    </font>
    <font>
      <u/>
      <sz val="12.5"/>
      <color theme="8" tint="-0.249977111117893"/>
      <name val="Calibri"/>
      <family val="2"/>
      <scheme val="minor"/>
    </font>
    <font>
      <b/>
      <u/>
      <sz val="8"/>
      <color theme="8" tint="-0.249977111117893"/>
      <name val="Calibri"/>
      <family val="2"/>
      <scheme val="minor"/>
    </font>
    <font>
      <b/>
      <sz val="13"/>
      <name val="Calibri"/>
      <family val="2"/>
      <scheme val="minor"/>
    </font>
  </fonts>
  <fills count="2">
    <fill>
      <patternFill patternType="none"/>
    </fill>
    <fill>
      <patternFill patternType="gray125"/>
    </fill>
  </fills>
  <borders count="4">
    <border>
      <left/>
      <right/>
      <top/>
      <bottom/>
      <diagonal/>
    </border>
    <border>
      <left/>
      <right/>
      <top/>
      <bottom style="thin">
        <color indexed="8"/>
      </bottom>
      <diagonal/>
    </border>
    <border>
      <left/>
      <right/>
      <top/>
      <bottom style="thin">
        <color indexed="64"/>
      </bottom>
      <diagonal/>
    </border>
    <border>
      <left/>
      <right/>
      <top style="thin">
        <color indexed="8"/>
      </top>
      <bottom style="thin">
        <color indexed="8"/>
      </bottom>
      <diagonal/>
    </border>
  </borders>
  <cellStyleXfs count="17">
    <xf numFmtId="0" fontId="0" fillId="0" borderId="0"/>
    <xf numFmtId="164" fontId="2" fillId="0" borderId="0"/>
    <xf numFmtId="164" fontId="2"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167" fontId="2" fillId="0" borderId="0"/>
    <xf numFmtId="44"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43" fontId="3" fillId="0" borderId="0" applyFont="0" applyFill="0" applyBorder="0" applyAlignment="0" applyProtection="0"/>
    <xf numFmtId="0" fontId="7" fillId="0" borderId="0"/>
    <xf numFmtId="43" fontId="7" fillId="0" borderId="0" applyFont="0" applyFill="0" applyBorder="0" applyAlignment="0" applyProtection="0"/>
    <xf numFmtId="43" fontId="4" fillId="0" borderId="0" applyFont="0" applyFill="0" applyBorder="0" applyAlignment="0" applyProtection="0"/>
    <xf numFmtId="0" fontId="10" fillId="0" borderId="0" applyNumberFormat="0" applyFill="0" applyBorder="0" applyAlignment="0" applyProtection="0"/>
  </cellStyleXfs>
  <cellXfs count="105">
    <xf numFmtId="0" fontId="0" fillId="0" borderId="0" xfId="0"/>
    <xf numFmtId="164" fontId="8" fillId="0" borderId="0" xfId="2" applyFont="1"/>
    <xf numFmtId="164" fontId="9" fillId="0" borderId="0" xfId="2" applyFont="1"/>
    <xf numFmtId="0" fontId="10" fillId="0" borderId="0" xfId="16"/>
    <xf numFmtId="164" fontId="11" fillId="0" borderId="0" xfId="1" applyFont="1"/>
    <xf numFmtId="164" fontId="11" fillId="0" borderId="0" xfId="1" applyFont="1" applyAlignment="1">
      <alignment horizontal="right"/>
    </xf>
    <xf numFmtId="164" fontId="11" fillId="0" borderId="0" xfId="1" quotePrefix="1" applyFont="1" applyAlignment="1">
      <alignment horizontal="left"/>
    </xf>
    <xf numFmtId="164" fontId="11" fillId="0" borderId="0" xfId="1" applyFont="1" applyAlignment="1">
      <alignment horizontal="centerContinuous"/>
    </xf>
    <xf numFmtId="164" fontId="11" fillId="0" borderId="1" xfId="1" applyFont="1" applyBorder="1" applyAlignment="1">
      <alignment horizontal="centerContinuous"/>
    </xf>
    <xf numFmtId="164" fontId="11" fillId="0" borderId="0" xfId="1" applyFont="1" applyAlignment="1">
      <alignment horizontal="center"/>
    </xf>
    <xf numFmtId="164" fontId="11" fillId="0" borderId="1" xfId="1" applyFont="1" applyBorder="1" applyAlignment="1">
      <alignment horizontal="center"/>
    </xf>
    <xf numFmtId="164" fontId="11" fillId="0" borderId="2" xfId="1" applyFont="1" applyBorder="1" applyAlignment="1">
      <alignment horizontal="centerContinuous"/>
    </xf>
    <xf numFmtId="164" fontId="11" fillId="0" borderId="2" xfId="1" applyFont="1" applyBorder="1" applyAlignment="1">
      <alignment horizontal="centerContinuous" wrapText="1"/>
    </xf>
    <xf numFmtId="164" fontId="11" fillId="0" borderId="1" xfId="1" applyFont="1" applyBorder="1" applyAlignment="1">
      <alignment horizontal="centerContinuous" wrapText="1"/>
    </xf>
    <xf numFmtId="164" fontId="11" fillId="0" borderId="1" xfId="1" applyFont="1" applyBorder="1"/>
    <xf numFmtId="166" fontId="11" fillId="0" borderId="0" xfId="5" applyNumberFormat="1" applyFont="1" applyFill="1" applyAlignment="1" applyProtection="1"/>
    <xf numFmtId="165" fontId="11" fillId="0" borderId="0" xfId="4" applyNumberFormat="1" applyFont="1" applyFill="1" applyAlignment="1" applyProtection="1"/>
    <xf numFmtId="164" fontId="11" fillId="0" borderId="2" xfId="1" applyFont="1" applyBorder="1"/>
    <xf numFmtId="165" fontId="11" fillId="0" borderId="2" xfId="4" applyNumberFormat="1" applyFont="1" applyFill="1" applyBorder="1" applyAlignment="1" applyProtection="1"/>
    <xf numFmtId="165" fontId="11" fillId="0" borderId="0" xfId="4" applyNumberFormat="1" applyFont="1" applyFill="1" applyBorder="1" applyAlignment="1" applyProtection="1"/>
    <xf numFmtId="166" fontId="11" fillId="0" borderId="2" xfId="5" applyNumberFormat="1" applyFont="1" applyFill="1" applyBorder="1" applyAlignment="1" applyProtection="1"/>
    <xf numFmtId="164" fontId="12" fillId="0" borderId="0" xfId="1" applyFont="1"/>
    <xf numFmtId="167" fontId="11" fillId="0" borderId="0" xfId="6" applyFont="1" applyAlignment="1">
      <alignment vertical="center"/>
    </xf>
    <xf numFmtId="167" fontId="11" fillId="0" borderId="0" xfId="6" applyFont="1"/>
    <xf numFmtId="167" fontId="11" fillId="0" borderId="0" xfId="6" applyFont="1" applyAlignment="1">
      <alignment horizontal="right"/>
    </xf>
    <xf numFmtId="167" fontId="11" fillId="0" borderId="0" xfId="6" applyFont="1" applyAlignment="1">
      <alignment horizontal="left"/>
    </xf>
    <xf numFmtId="37" fontId="11" fillId="0" borderId="0" xfId="6" quotePrefix="1" applyNumberFormat="1" applyFont="1" applyAlignment="1">
      <alignment horizontal="left"/>
    </xf>
    <xf numFmtId="167" fontId="11" fillId="0" borderId="0" xfId="6" quotePrefix="1" applyFont="1" applyAlignment="1">
      <alignment horizontal="left"/>
    </xf>
    <xf numFmtId="167" fontId="11" fillId="0" borderId="0" xfId="6" applyFont="1" applyAlignment="1">
      <alignment horizontal="center"/>
    </xf>
    <xf numFmtId="167" fontId="11" fillId="0" borderId="0" xfId="6" quotePrefix="1" applyFont="1" applyAlignment="1">
      <alignment horizontal="center"/>
    </xf>
    <xf numFmtId="167" fontId="11" fillId="0" borderId="1" xfId="6" applyFont="1" applyBorder="1" applyAlignment="1">
      <alignment horizontal="centerContinuous"/>
    </xf>
    <xf numFmtId="167" fontId="11" fillId="0" borderId="0" xfId="6" applyFont="1" applyAlignment="1">
      <alignment horizontal="center" wrapText="1"/>
    </xf>
    <xf numFmtId="167" fontId="11" fillId="0" borderId="1" xfId="6" applyFont="1" applyBorder="1" applyAlignment="1">
      <alignment horizontal="center" wrapText="1"/>
    </xf>
    <xf numFmtId="167" fontId="11" fillId="0" borderId="1" xfId="6" quotePrefix="1" applyFont="1" applyBorder="1" applyAlignment="1">
      <alignment horizontal="center" wrapText="1"/>
    </xf>
    <xf numFmtId="167" fontId="11" fillId="0" borderId="0" xfId="6" applyFont="1" applyAlignment="1">
      <alignment wrapText="1"/>
    </xf>
    <xf numFmtId="165" fontId="11" fillId="0" borderId="0" xfId="15" applyNumberFormat="1" applyFont="1" applyAlignment="1" applyProtection="1"/>
    <xf numFmtId="167" fontId="11" fillId="0" borderId="2" xfId="6" applyFont="1" applyBorder="1"/>
    <xf numFmtId="165" fontId="11" fillId="0" borderId="2" xfId="15" applyNumberFormat="1" applyFont="1" applyBorder="1" applyAlignment="1" applyProtection="1"/>
    <xf numFmtId="166" fontId="11" fillId="0" borderId="2" xfId="7" applyNumberFormat="1" applyFont="1" applyBorder="1" applyAlignment="1" applyProtection="1"/>
    <xf numFmtId="167" fontId="11" fillId="0" borderId="0" xfId="6" applyFont="1" applyAlignment="1">
      <alignment horizontal="centerContinuous"/>
    </xf>
    <xf numFmtId="167" fontId="11" fillId="0" borderId="2" xfId="6" applyFont="1" applyBorder="1" applyAlignment="1">
      <alignment horizontal="centerContinuous"/>
    </xf>
    <xf numFmtId="167" fontId="13" fillId="0" borderId="2" xfId="6" applyFont="1" applyBorder="1" applyAlignment="1">
      <alignment horizontal="centerContinuous"/>
    </xf>
    <xf numFmtId="37" fontId="11" fillId="0" borderId="0" xfId="6" applyNumberFormat="1" applyFont="1"/>
    <xf numFmtId="165" fontId="11" fillId="0" borderId="0" xfId="15" applyNumberFormat="1" applyFont="1" applyBorder="1" applyAlignment="1" applyProtection="1"/>
    <xf numFmtId="165" fontId="11" fillId="0" borderId="0" xfId="15" applyNumberFormat="1" applyFont="1" applyFill="1" applyAlignment="1" applyProtection="1"/>
    <xf numFmtId="0" fontId="11" fillId="0" borderId="0" xfId="6" quotePrefix="1" applyNumberFormat="1" applyFont="1" applyAlignment="1">
      <alignment horizontal="left"/>
    </xf>
    <xf numFmtId="167" fontId="11" fillId="0" borderId="0" xfId="6" quotePrefix="1" applyFont="1" applyAlignment="1">
      <alignment horizontal="right"/>
    </xf>
    <xf numFmtId="167" fontId="11" fillId="0" borderId="2" xfId="6" applyFont="1" applyBorder="1" applyAlignment="1">
      <alignment horizontal="centerContinuous" wrapText="1"/>
    </xf>
    <xf numFmtId="167" fontId="11" fillId="0" borderId="1" xfId="6" applyFont="1" applyBorder="1" applyAlignment="1">
      <alignment horizontal="centerContinuous" wrapText="1"/>
    </xf>
    <xf numFmtId="164" fontId="11" fillId="0" borderId="0" xfId="1" applyFont="1" applyAlignment="1">
      <alignment vertical="center"/>
    </xf>
    <xf numFmtId="164" fontId="11" fillId="0" borderId="0" xfId="1" applyFont="1" applyAlignment="1">
      <alignment horizontal="left"/>
    </xf>
    <xf numFmtId="37" fontId="11" fillId="0" borderId="0" xfId="1" quotePrefix="1" applyNumberFormat="1" applyFont="1" applyAlignment="1">
      <alignment horizontal="left"/>
    </xf>
    <xf numFmtId="164" fontId="11" fillId="0" borderId="0" xfId="1" quotePrefix="1" applyFont="1" applyAlignment="1">
      <alignment horizontal="right"/>
    </xf>
    <xf numFmtId="164" fontId="11" fillId="0" borderId="1" xfId="1" applyFont="1" applyBorder="1" applyAlignment="1">
      <alignment horizontal="center" wrapText="1"/>
    </xf>
    <xf numFmtId="164" fontId="11" fillId="0" borderId="1" xfId="1" quotePrefix="1" applyFont="1" applyBorder="1" applyAlignment="1">
      <alignment horizontal="center" wrapText="1"/>
    </xf>
    <xf numFmtId="164" fontId="11" fillId="0" borderId="0" xfId="1" applyFont="1" applyAlignment="1">
      <alignment wrapText="1"/>
    </xf>
    <xf numFmtId="37" fontId="11" fillId="0" borderId="0" xfId="1" applyNumberFormat="1" applyFont="1"/>
    <xf numFmtId="0" fontId="11" fillId="0" borderId="0" xfId="1" quotePrefix="1" applyNumberFormat="1" applyFont="1" applyAlignment="1">
      <alignment horizontal="left"/>
    </xf>
    <xf numFmtId="166" fontId="11" fillId="0" borderId="0" xfId="7" applyNumberFormat="1" applyFont="1" applyBorder="1" applyAlignment="1" applyProtection="1"/>
    <xf numFmtId="164" fontId="11" fillId="0" borderId="2" xfId="1" applyFont="1" applyBorder="1" applyAlignment="1">
      <alignment horizontal="center"/>
    </xf>
    <xf numFmtId="166" fontId="11" fillId="0" borderId="0" xfId="7" applyNumberFormat="1" applyFont="1" applyAlignment="1" applyProtection="1"/>
    <xf numFmtId="0" fontId="11" fillId="0" borderId="0" xfId="1" applyNumberFormat="1" applyFont="1" applyAlignment="1">
      <alignment horizontal="center" wrapText="1"/>
    </xf>
    <xf numFmtId="164" fontId="11" fillId="0" borderId="2" xfId="1" applyFont="1" applyBorder="1" applyAlignment="1">
      <alignment horizontal="center" wrapText="1"/>
    </xf>
    <xf numFmtId="164" fontId="11" fillId="0" borderId="0" xfId="1" quotePrefix="1" applyFont="1" applyAlignment="1">
      <alignment horizontal="right" vertical="center"/>
    </xf>
    <xf numFmtId="166" fontId="11" fillId="0" borderId="0" xfId="5" applyNumberFormat="1" applyFont="1" applyAlignment="1" applyProtection="1"/>
    <xf numFmtId="165" fontId="11" fillId="0" borderId="0" xfId="4" applyNumberFormat="1" applyFont="1" applyAlignment="1" applyProtection="1"/>
    <xf numFmtId="165" fontId="11" fillId="0" borderId="2" xfId="4" applyNumberFormat="1" applyFont="1" applyBorder="1" applyAlignment="1" applyProtection="1"/>
    <xf numFmtId="166" fontId="11" fillId="0" borderId="2" xfId="5" applyNumberFormat="1" applyFont="1" applyBorder="1" applyAlignment="1" applyProtection="1"/>
    <xf numFmtId="165" fontId="11" fillId="0" borderId="0" xfId="4" applyNumberFormat="1" applyFont="1" applyBorder="1" applyAlignment="1" applyProtection="1"/>
    <xf numFmtId="14" fontId="11" fillId="0" borderId="1" xfId="1" quotePrefix="1" applyNumberFormat="1" applyFont="1" applyBorder="1" applyAlignment="1">
      <alignment horizontal="center" wrapText="1"/>
    </xf>
    <xf numFmtId="166" fontId="11" fillId="0" borderId="0" xfId="7" applyNumberFormat="1" applyFont="1" applyFill="1" applyAlignment="1" applyProtection="1"/>
    <xf numFmtId="165" fontId="11" fillId="0" borderId="2" xfId="15" applyNumberFormat="1" applyFont="1" applyFill="1" applyBorder="1" applyAlignment="1" applyProtection="1"/>
    <xf numFmtId="166" fontId="11" fillId="0" borderId="1" xfId="7" applyNumberFormat="1" applyFont="1" applyFill="1" applyBorder="1" applyAlignment="1" applyProtection="1"/>
    <xf numFmtId="165" fontId="11" fillId="0" borderId="0" xfId="15" applyNumberFormat="1" applyFont="1" applyFill="1" applyBorder="1" applyAlignment="1" applyProtection="1"/>
    <xf numFmtId="0" fontId="11" fillId="0" borderId="0" xfId="1" applyNumberFormat="1" applyFont="1"/>
    <xf numFmtId="164" fontId="11" fillId="0" borderId="0" xfId="1" applyFont="1" applyAlignment="1">
      <alignment horizontal="centerContinuous" wrapText="1"/>
    </xf>
    <xf numFmtId="164" fontId="11" fillId="0" borderId="2" xfId="1" quotePrefix="1" applyFont="1" applyBorder="1" applyAlignment="1">
      <alignment horizontal="center" wrapText="1"/>
    </xf>
    <xf numFmtId="0" fontId="11" fillId="0" borderId="0" xfId="15" quotePrefix="1" applyNumberFormat="1" applyFont="1" applyFill="1" applyAlignment="1" applyProtection="1">
      <alignment horizontal="left"/>
    </xf>
    <xf numFmtId="165" fontId="11" fillId="0" borderId="0" xfId="7" applyNumberFormat="1" applyFont="1" applyAlignment="1" applyProtection="1"/>
    <xf numFmtId="165" fontId="11" fillId="0" borderId="0" xfId="7" applyNumberFormat="1" applyFont="1" applyBorder="1" applyAlignment="1" applyProtection="1"/>
    <xf numFmtId="165" fontId="11" fillId="0" borderId="2" xfId="7" applyNumberFormat="1" applyFont="1" applyBorder="1" applyAlignment="1" applyProtection="1"/>
    <xf numFmtId="165" fontId="12" fillId="0" borderId="0" xfId="4" applyNumberFormat="1" applyFont="1" applyFill="1" applyAlignment="1" applyProtection="1">
      <alignment horizontal="center"/>
    </xf>
    <xf numFmtId="164" fontId="15" fillId="0" borderId="0" xfId="1" applyFont="1"/>
    <xf numFmtId="167" fontId="15" fillId="0" borderId="0" xfId="6" applyFont="1"/>
    <xf numFmtId="167" fontId="11" fillId="0" borderId="1" xfId="6" applyFont="1" applyBorder="1" applyAlignment="1">
      <alignment horizontal="center"/>
    </xf>
    <xf numFmtId="164" fontId="11" fillId="0" borderId="0" xfId="1" quotePrefix="1" applyFont="1" applyAlignment="1">
      <alignment horizontal="left" wrapText="1"/>
    </xf>
    <xf numFmtId="164" fontId="11" fillId="0" borderId="0" xfId="1" applyFont="1" applyAlignment="1">
      <alignment horizontal="left" wrapText="1"/>
    </xf>
    <xf numFmtId="164" fontId="11" fillId="0" borderId="1" xfId="1" applyFont="1" applyBorder="1" applyAlignment="1">
      <alignment horizontal="center"/>
    </xf>
    <xf numFmtId="164" fontId="11" fillId="0" borderId="3" xfId="1" applyFont="1" applyBorder="1" applyAlignment="1">
      <alignment horizontal="center"/>
    </xf>
    <xf numFmtId="164" fontId="11" fillId="0" borderId="1" xfId="1" applyFont="1" applyBorder="1" applyAlignment="1">
      <alignment horizontal="center" wrapText="1"/>
    </xf>
    <xf numFmtId="0" fontId="16" fillId="0" borderId="0" xfId="16" applyFont="1" applyAlignment="1">
      <alignment horizontal="left" indent="3"/>
    </xf>
    <xf numFmtId="164" fontId="8" fillId="0" borderId="0" xfId="2" applyFont="1" applyAlignment="1">
      <alignment horizontal="left" indent="3"/>
    </xf>
    <xf numFmtId="164" fontId="21" fillId="0" borderId="0" xfId="16" quotePrefix="1" applyNumberFormat="1" applyFont="1" applyAlignment="1">
      <alignment horizontal="left"/>
    </xf>
    <xf numFmtId="164" fontId="21" fillId="0" borderId="0" xfId="16" applyNumberFormat="1" applyFont="1" applyAlignment="1">
      <alignment horizontal="left"/>
    </xf>
    <xf numFmtId="164" fontId="9" fillId="0" borderId="0" xfId="2" applyFont="1" applyAlignment="1">
      <alignment horizontal="left" vertical="center"/>
    </xf>
    <xf numFmtId="164" fontId="8" fillId="0" borderId="0" xfId="2" applyFont="1" applyAlignment="1">
      <alignment horizontal="left" vertical="center"/>
    </xf>
    <xf numFmtId="164" fontId="19" fillId="0" borderId="0" xfId="2" quotePrefix="1" applyFont="1" applyBorder="1" applyAlignment="1">
      <alignment horizontal="left" indent="5"/>
    </xf>
    <xf numFmtId="164" fontId="20" fillId="0" borderId="0" xfId="2" applyFont="1" applyBorder="1"/>
    <xf numFmtId="164" fontId="21" fillId="0" borderId="0" xfId="16" applyNumberFormat="1" applyFont="1" applyBorder="1" applyAlignment="1">
      <alignment horizontal="left"/>
    </xf>
    <xf numFmtId="0" fontId="21" fillId="0" borderId="0" xfId="16" applyFont="1" applyFill="1" applyBorder="1" applyAlignment="1">
      <alignment horizontal="left"/>
    </xf>
    <xf numFmtId="164" fontId="22" fillId="0" borderId="0" xfId="16" applyNumberFormat="1" applyFont="1"/>
    <xf numFmtId="164" fontId="21" fillId="0" borderId="0" xfId="16" applyNumberFormat="1" applyFont="1" applyBorder="1" applyAlignment="1">
      <alignment horizontal="left" indent="2"/>
    </xf>
    <xf numFmtId="164" fontId="21" fillId="0" borderId="0" xfId="16" applyNumberFormat="1" applyFont="1" applyAlignment="1">
      <alignment horizontal="left" indent="2"/>
    </xf>
    <xf numFmtId="164" fontId="18" fillId="0" borderId="0" xfId="1" applyFont="1" applyAlignment="1">
      <alignment horizontal="left" indent="2"/>
    </xf>
    <xf numFmtId="164" fontId="23" fillId="0" borderId="0" xfId="2" quotePrefix="1" applyFont="1" applyAlignment="1">
      <alignment horizontal="left" indent="2"/>
    </xf>
  </cellXfs>
  <cellStyles count="17">
    <cellStyle name="Comma 2" xfId="4" xr:uid="{00000000-0005-0000-0000-000000000000}"/>
    <cellStyle name="Comma 2 2" xfId="15" xr:uid="{2FD6AFC4-B1C0-4C0C-A1DD-8A945728B412}"/>
    <cellStyle name="Comma 3" xfId="8" xr:uid="{00000000-0005-0000-0000-000001000000}"/>
    <cellStyle name="Comma 3 2" xfId="12" xr:uid="{00000000-0005-0000-0000-000002000000}"/>
    <cellStyle name="Comma 4" xfId="10" xr:uid="{00000000-0005-0000-0000-000003000000}"/>
    <cellStyle name="Comma 5" xfId="14" xr:uid="{00000000-0005-0000-0000-000004000000}"/>
    <cellStyle name="Currency 2" xfId="5" xr:uid="{00000000-0005-0000-0000-000005000000}"/>
    <cellStyle name="Currency 3" xfId="7" xr:uid="{00000000-0005-0000-0000-000006000000}"/>
    <cellStyle name="Hyperlink" xfId="16" builtinId="8"/>
    <cellStyle name="Hyperlink 2" xfId="11" xr:uid="{00000000-0005-0000-0000-000008000000}"/>
    <cellStyle name="Normal" xfId="0" builtinId="0"/>
    <cellStyle name="Normal 2" xfId="1" xr:uid="{00000000-0005-0000-0000-00000A000000}"/>
    <cellStyle name="Normal 2 2" xfId="2" xr:uid="{00000000-0005-0000-0000-00000B000000}"/>
    <cellStyle name="Normal 3" xfId="6" xr:uid="{00000000-0005-0000-0000-00000C000000}"/>
    <cellStyle name="Normal 4" xfId="3" xr:uid="{00000000-0005-0000-0000-00000D000000}"/>
    <cellStyle name="Normal 5" xfId="9" xr:uid="{00000000-0005-0000-0000-00000E000000}"/>
    <cellStyle name="Normal 6" xfId="1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304799</xdr:colOff>
          <xdr:row>1</xdr:row>
          <xdr:rowOff>38100</xdr:rowOff>
        </xdr:from>
        <xdr:to>
          <xdr:col>14</xdr:col>
          <xdr:colOff>609599</xdr:colOff>
          <xdr:row>63</xdr:row>
          <xdr:rowOff>165402</xdr:rowOff>
        </xdr:to>
        <xdr:sp macro="" textlink="">
          <xdr:nvSpPr>
            <xdr:cNvPr id="1028" name="Object 4" descr="APA 2025 Comparative Report Transmittal Letter" hidden="1">
              <a:extLst>
                <a:ext uri="{63B3BB69-23CF-44E3-9099-C40C66FF867C}">
                  <a14:compatExt spid="_x0000_s1028"/>
                </a:ext>
                <a:ext uri="{FF2B5EF4-FFF2-40B4-BE49-F238E27FC236}">
                  <a16:creationId xmlns:a16="http://schemas.microsoft.com/office/drawing/2014/main" id="{75EAD53C-C298-6CE0-0968-4DCE7520BE6F}"/>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prstDash val="solid"/>
                  <a:miter lim="800000"/>
                  <a:headEnd/>
                  <a:tailEnd type="none" w="med" len="me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las-directus-prod.azurewebsites.net/assets/58DDABE0-2CA7-44F3-B1AD-7C9C619900A9.pdf"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CAD9-B780-4CEC-9949-AF02483929A3}">
  <dimension ref="B1:M65"/>
  <sheetViews>
    <sheetView showGridLines="0" showRowColHeaders="0" tabSelected="1" zoomScaleNormal="100" workbookViewId="0"/>
  </sheetViews>
  <sheetFormatPr defaultRowHeight="15" x14ac:dyDescent="0.25"/>
  <cols>
    <col min="1" max="1" width="5.5703125" customWidth="1"/>
  </cols>
  <sheetData>
    <row r="1" spans="13:13" x14ac:dyDescent="0.25">
      <c r="M1" s="3"/>
    </row>
    <row r="65" spans="2:2" ht="18.75" x14ac:dyDescent="0.3">
      <c r="B65" s="90" t="s">
        <v>431</v>
      </c>
    </row>
  </sheetData>
  <hyperlinks>
    <hyperlink ref="B65" r:id="rId1" xr:uid="{550ED8C6-0DBF-4029-9408-BCC585107B11}"/>
  </hyperlinks>
  <pageMargins left="0.7" right="0.7" top="0.75" bottom="0.75" header="0.3" footer="0.3"/>
  <pageSetup orientation="portrait" horizontalDpi="1200" verticalDpi="1200" r:id="rId2"/>
  <drawing r:id="rId3"/>
  <legacyDrawing r:id="rId4"/>
  <oleObjects>
    <mc:AlternateContent xmlns:mc="http://schemas.openxmlformats.org/markup-compatibility/2006">
      <mc:Choice Requires="x14">
        <oleObject progId="Document" shapeId="1028" r:id="rId5">
          <objectPr defaultSize="0" altText="APA 2025 Comparative Report Transmittal Letter" r:id="rId6">
            <anchor moveWithCells="1">
              <from>
                <xdr:col>1</xdr:col>
                <xdr:colOff>304800</xdr:colOff>
                <xdr:row>1</xdr:row>
                <xdr:rowOff>38100</xdr:rowOff>
              </from>
              <to>
                <xdr:col>15</xdr:col>
                <xdr:colOff>0</xdr:colOff>
                <xdr:row>63</xdr:row>
                <xdr:rowOff>152400</xdr:rowOff>
              </to>
            </anchor>
          </objectPr>
        </oleObject>
      </mc:Choice>
      <mc:Fallback>
        <oleObject progId="Document" shapeId="1028"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4A0A4-84A9-4C76-A214-BDE5766CA6CF}">
  <dimension ref="A1:M103"/>
  <sheetViews>
    <sheetView zoomScale="110" zoomScaleNormal="110" workbookViewId="0"/>
  </sheetViews>
  <sheetFormatPr defaultRowHeight="12.75" x14ac:dyDescent="0.2"/>
  <cols>
    <col min="1" max="1" width="4.85546875" style="23" customWidth="1"/>
    <col min="2" max="2" width="14.7109375" style="23" customWidth="1"/>
    <col min="3" max="3" width="11.140625" style="23" customWidth="1"/>
    <col min="4" max="4" width="13.140625" style="23" customWidth="1"/>
    <col min="5" max="5" width="13.5703125" style="23" customWidth="1"/>
    <col min="6" max="7" width="14.5703125" style="23" bestFit="1" customWidth="1"/>
    <col min="8" max="8" width="1.85546875" style="23" customWidth="1"/>
    <col min="9" max="9" width="11.140625" style="23" customWidth="1"/>
    <col min="10" max="10" width="13.140625" style="23" customWidth="1"/>
    <col min="11" max="11" width="14.5703125" style="23" bestFit="1" customWidth="1"/>
    <col min="12" max="12" width="14.140625" style="23" customWidth="1"/>
    <col min="13" max="13" width="3.5703125" style="23" bestFit="1" customWidth="1"/>
    <col min="14" max="254" width="9.140625" style="23"/>
    <col min="255" max="255" width="4.5703125" style="23" bestFit="1" customWidth="1"/>
    <col min="256" max="256" width="14.140625" style="23" bestFit="1" customWidth="1"/>
    <col min="257" max="257" width="11.140625" style="23" customWidth="1"/>
    <col min="258" max="258" width="13.140625" style="23" customWidth="1"/>
    <col min="259" max="259" width="13.5703125" style="23" customWidth="1"/>
    <col min="260" max="261" width="14.5703125" style="23" bestFit="1" customWidth="1"/>
    <col min="262" max="262" width="1.85546875" style="23" customWidth="1"/>
    <col min="263" max="263" width="11.140625" style="23" customWidth="1"/>
    <col min="264" max="264" width="11" style="23" bestFit="1" customWidth="1"/>
    <col min="265" max="265" width="14.5703125" style="23" bestFit="1" customWidth="1"/>
    <col min="266" max="266" width="14.140625" style="23" customWidth="1"/>
    <col min="267" max="267" width="13.140625" style="23" bestFit="1" customWidth="1"/>
    <col min="268" max="268" width="13.28515625" style="23" customWidth="1"/>
    <col min="269" max="269" width="3.5703125" style="23" bestFit="1" customWidth="1"/>
    <col min="270" max="510" width="9.140625" style="23"/>
    <col min="511" max="511" width="4.5703125" style="23" bestFit="1" customWidth="1"/>
    <col min="512" max="512" width="14.140625" style="23" bestFit="1" customWidth="1"/>
    <col min="513" max="513" width="11.140625" style="23" customWidth="1"/>
    <col min="514" max="514" width="13.140625" style="23" customWidth="1"/>
    <col min="515" max="515" width="13.5703125" style="23" customWidth="1"/>
    <col min="516" max="517" width="14.5703125" style="23" bestFit="1" customWidth="1"/>
    <col min="518" max="518" width="1.85546875" style="23" customWidth="1"/>
    <col min="519" max="519" width="11.140625" style="23" customWidth="1"/>
    <col min="520" max="520" width="11" style="23" bestFit="1" customWidth="1"/>
    <col min="521" max="521" width="14.5703125" style="23" bestFit="1" customWidth="1"/>
    <col min="522" max="522" width="14.140625" style="23" customWidth="1"/>
    <col min="523" max="523" width="13.140625" style="23" bestFit="1" customWidth="1"/>
    <col min="524" max="524" width="13.28515625" style="23" customWidth="1"/>
    <col min="525" max="525" width="3.5703125" style="23" bestFit="1" customWidth="1"/>
    <col min="526" max="766" width="9.140625" style="23"/>
    <col min="767" max="767" width="4.5703125" style="23" bestFit="1" customWidth="1"/>
    <col min="768" max="768" width="14.140625" style="23" bestFit="1" customWidth="1"/>
    <col min="769" max="769" width="11.140625" style="23" customWidth="1"/>
    <col min="770" max="770" width="13.140625" style="23" customWidth="1"/>
    <col min="771" max="771" width="13.5703125" style="23" customWidth="1"/>
    <col min="772" max="773" width="14.5703125" style="23" bestFit="1" customWidth="1"/>
    <col min="774" max="774" width="1.85546875" style="23" customWidth="1"/>
    <col min="775" max="775" width="11.140625" style="23" customWidth="1"/>
    <col min="776" max="776" width="11" style="23" bestFit="1" customWidth="1"/>
    <col min="777" max="777" width="14.5703125" style="23" bestFit="1" customWidth="1"/>
    <col min="778" max="778" width="14.140625" style="23" customWidth="1"/>
    <col min="779" max="779" width="13.140625" style="23" bestFit="1" customWidth="1"/>
    <col min="780" max="780" width="13.28515625" style="23" customWidth="1"/>
    <col min="781" max="781" width="3.5703125" style="23" bestFit="1" customWidth="1"/>
    <col min="782" max="1022" width="9.140625" style="23"/>
    <col min="1023" max="1023" width="4.5703125" style="23" bestFit="1" customWidth="1"/>
    <col min="1024" max="1024" width="14.140625" style="23" bestFit="1" customWidth="1"/>
    <col min="1025" max="1025" width="11.140625" style="23" customWidth="1"/>
    <col min="1026" max="1026" width="13.140625" style="23" customWidth="1"/>
    <col min="1027" max="1027" width="13.5703125" style="23" customWidth="1"/>
    <col min="1028" max="1029" width="14.5703125" style="23" bestFit="1" customWidth="1"/>
    <col min="1030" max="1030" width="1.85546875" style="23" customWidth="1"/>
    <col min="1031" max="1031" width="11.140625" style="23" customWidth="1"/>
    <col min="1032" max="1032" width="11" style="23" bestFit="1" customWidth="1"/>
    <col min="1033" max="1033" width="14.5703125" style="23" bestFit="1" customWidth="1"/>
    <col min="1034" max="1034" width="14.140625" style="23" customWidth="1"/>
    <col min="1035" max="1035" width="13.140625" style="23" bestFit="1" customWidth="1"/>
    <col min="1036" max="1036" width="13.28515625" style="23" customWidth="1"/>
    <col min="1037" max="1037" width="3.5703125" style="23" bestFit="1" customWidth="1"/>
    <col min="1038" max="1278" width="9.140625" style="23"/>
    <col min="1279" max="1279" width="4.5703125" style="23" bestFit="1" customWidth="1"/>
    <col min="1280" max="1280" width="14.140625" style="23" bestFit="1" customWidth="1"/>
    <col min="1281" max="1281" width="11.140625" style="23" customWidth="1"/>
    <col min="1282" max="1282" width="13.140625" style="23" customWidth="1"/>
    <col min="1283" max="1283" width="13.5703125" style="23" customWidth="1"/>
    <col min="1284" max="1285" width="14.5703125" style="23" bestFit="1" customWidth="1"/>
    <col min="1286" max="1286" width="1.85546875" style="23" customWidth="1"/>
    <col min="1287" max="1287" width="11.140625" style="23" customWidth="1"/>
    <col min="1288" max="1288" width="11" style="23" bestFit="1" customWidth="1"/>
    <col min="1289" max="1289" width="14.5703125" style="23" bestFit="1" customWidth="1"/>
    <col min="1290" max="1290" width="14.140625" style="23" customWidth="1"/>
    <col min="1291" max="1291" width="13.140625" style="23" bestFit="1" customWidth="1"/>
    <col min="1292" max="1292" width="13.28515625" style="23" customWidth="1"/>
    <col min="1293" max="1293" width="3.5703125" style="23" bestFit="1" customWidth="1"/>
    <col min="1294" max="1534" width="9.140625" style="23"/>
    <col min="1535" max="1535" width="4.5703125" style="23" bestFit="1" customWidth="1"/>
    <col min="1536" max="1536" width="14.140625" style="23" bestFit="1" customWidth="1"/>
    <col min="1537" max="1537" width="11.140625" style="23" customWidth="1"/>
    <col min="1538" max="1538" width="13.140625" style="23" customWidth="1"/>
    <col min="1539" max="1539" width="13.5703125" style="23" customWidth="1"/>
    <col min="1540" max="1541" width="14.5703125" style="23" bestFit="1" customWidth="1"/>
    <col min="1542" max="1542" width="1.85546875" style="23" customWidth="1"/>
    <col min="1543" max="1543" width="11.140625" style="23" customWidth="1"/>
    <col min="1544" max="1544" width="11" style="23" bestFit="1" customWidth="1"/>
    <col min="1545" max="1545" width="14.5703125" style="23" bestFit="1" customWidth="1"/>
    <col min="1546" max="1546" width="14.140625" style="23" customWidth="1"/>
    <col min="1547" max="1547" width="13.140625" style="23" bestFit="1" customWidth="1"/>
    <col min="1548" max="1548" width="13.28515625" style="23" customWidth="1"/>
    <col min="1549" max="1549" width="3.5703125" style="23" bestFit="1" customWidth="1"/>
    <col min="1550" max="1790" width="9.140625" style="23"/>
    <col min="1791" max="1791" width="4.5703125" style="23" bestFit="1" customWidth="1"/>
    <col min="1792" max="1792" width="14.140625" style="23" bestFit="1" customWidth="1"/>
    <col min="1793" max="1793" width="11.140625" style="23" customWidth="1"/>
    <col min="1794" max="1794" width="13.140625" style="23" customWidth="1"/>
    <col min="1795" max="1795" width="13.5703125" style="23" customWidth="1"/>
    <col min="1796" max="1797" width="14.5703125" style="23" bestFit="1" customWidth="1"/>
    <col min="1798" max="1798" width="1.85546875" style="23" customWidth="1"/>
    <col min="1799" max="1799" width="11.140625" style="23" customWidth="1"/>
    <col min="1800" max="1800" width="11" style="23" bestFit="1" customWidth="1"/>
    <col min="1801" max="1801" width="14.5703125" style="23" bestFit="1" customWidth="1"/>
    <col min="1802" max="1802" width="14.140625" style="23" customWidth="1"/>
    <col min="1803" max="1803" width="13.140625" style="23" bestFit="1" customWidth="1"/>
    <col min="1804" max="1804" width="13.28515625" style="23" customWidth="1"/>
    <col min="1805" max="1805" width="3.5703125" style="23" bestFit="1" customWidth="1"/>
    <col min="1806" max="2046" width="9.140625" style="23"/>
    <col min="2047" max="2047" width="4.5703125" style="23" bestFit="1" customWidth="1"/>
    <col min="2048" max="2048" width="14.140625" style="23" bestFit="1" customWidth="1"/>
    <col min="2049" max="2049" width="11.140625" style="23" customWidth="1"/>
    <col min="2050" max="2050" width="13.140625" style="23" customWidth="1"/>
    <col min="2051" max="2051" width="13.5703125" style="23" customWidth="1"/>
    <col min="2052" max="2053" width="14.5703125" style="23" bestFit="1" customWidth="1"/>
    <col min="2054" max="2054" width="1.85546875" style="23" customWidth="1"/>
    <col min="2055" max="2055" width="11.140625" style="23" customWidth="1"/>
    <col min="2056" max="2056" width="11" style="23" bestFit="1" customWidth="1"/>
    <col min="2057" max="2057" width="14.5703125" style="23" bestFit="1" customWidth="1"/>
    <col min="2058" max="2058" width="14.140625" style="23" customWidth="1"/>
    <col min="2059" max="2059" width="13.140625" style="23" bestFit="1" customWidth="1"/>
    <col min="2060" max="2060" width="13.28515625" style="23" customWidth="1"/>
    <col min="2061" max="2061" width="3.5703125" style="23" bestFit="1" customWidth="1"/>
    <col min="2062" max="2302" width="9.140625" style="23"/>
    <col min="2303" max="2303" width="4.5703125" style="23" bestFit="1" customWidth="1"/>
    <col min="2304" max="2304" width="14.140625" style="23" bestFit="1" customWidth="1"/>
    <col min="2305" max="2305" width="11.140625" style="23" customWidth="1"/>
    <col min="2306" max="2306" width="13.140625" style="23" customWidth="1"/>
    <col min="2307" max="2307" width="13.5703125" style="23" customWidth="1"/>
    <col min="2308" max="2309" width="14.5703125" style="23" bestFit="1" customWidth="1"/>
    <col min="2310" max="2310" width="1.85546875" style="23" customWidth="1"/>
    <col min="2311" max="2311" width="11.140625" style="23" customWidth="1"/>
    <col min="2312" max="2312" width="11" style="23" bestFit="1" customWidth="1"/>
    <col min="2313" max="2313" width="14.5703125" style="23" bestFit="1" customWidth="1"/>
    <col min="2314" max="2314" width="14.140625" style="23" customWidth="1"/>
    <col min="2315" max="2315" width="13.140625" style="23" bestFit="1" customWidth="1"/>
    <col min="2316" max="2316" width="13.28515625" style="23" customWidth="1"/>
    <col min="2317" max="2317" width="3.5703125" style="23" bestFit="1" customWidth="1"/>
    <col min="2318" max="2558" width="9.140625" style="23"/>
    <col min="2559" max="2559" width="4.5703125" style="23" bestFit="1" customWidth="1"/>
    <col min="2560" max="2560" width="14.140625" style="23" bestFit="1" customWidth="1"/>
    <col min="2561" max="2561" width="11.140625" style="23" customWidth="1"/>
    <col min="2562" max="2562" width="13.140625" style="23" customWidth="1"/>
    <col min="2563" max="2563" width="13.5703125" style="23" customWidth="1"/>
    <col min="2564" max="2565" width="14.5703125" style="23" bestFit="1" customWidth="1"/>
    <col min="2566" max="2566" width="1.85546875" style="23" customWidth="1"/>
    <col min="2567" max="2567" width="11.140625" style="23" customWidth="1"/>
    <col min="2568" max="2568" width="11" style="23" bestFit="1" customWidth="1"/>
    <col min="2569" max="2569" width="14.5703125" style="23" bestFit="1" customWidth="1"/>
    <col min="2570" max="2570" width="14.140625" style="23" customWidth="1"/>
    <col min="2571" max="2571" width="13.140625" style="23" bestFit="1" customWidth="1"/>
    <col min="2572" max="2572" width="13.28515625" style="23" customWidth="1"/>
    <col min="2573" max="2573" width="3.5703125" style="23" bestFit="1" customWidth="1"/>
    <col min="2574" max="2814" width="9.140625" style="23"/>
    <col min="2815" max="2815" width="4.5703125" style="23" bestFit="1" customWidth="1"/>
    <col min="2816" max="2816" width="14.140625" style="23" bestFit="1" customWidth="1"/>
    <col min="2817" max="2817" width="11.140625" style="23" customWidth="1"/>
    <col min="2818" max="2818" width="13.140625" style="23" customWidth="1"/>
    <col min="2819" max="2819" width="13.5703125" style="23" customWidth="1"/>
    <col min="2820" max="2821" width="14.5703125" style="23" bestFit="1" customWidth="1"/>
    <col min="2822" max="2822" width="1.85546875" style="23" customWidth="1"/>
    <col min="2823" max="2823" width="11.140625" style="23" customWidth="1"/>
    <col min="2824" max="2824" width="11" style="23" bestFit="1" customWidth="1"/>
    <col min="2825" max="2825" width="14.5703125" style="23" bestFit="1" customWidth="1"/>
    <col min="2826" max="2826" width="14.140625" style="23" customWidth="1"/>
    <col min="2827" max="2827" width="13.140625" style="23" bestFit="1" customWidth="1"/>
    <col min="2828" max="2828" width="13.28515625" style="23" customWidth="1"/>
    <col min="2829" max="2829" width="3.5703125" style="23" bestFit="1" customWidth="1"/>
    <col min="2830" max="3070" width="9.140625" style="23"/>
    <col min="3071" max="3071" width="4.5703125" style="23" bestFit="1" customWidth="1"/>
    <col min="3072" max="3072" width="14.140625" style="23" bestFit="1" customWidth="1"/>
    <col min="3073" max="3073" width="11.140625" style="23" customWidth="1"/>
    <col min="3074" max="3074" width="13.140625" style="23" customWidth="1"/>
    <col min="3075" max="3075" width="13.5703125" style="23" customWidth="1"/>
    <col min="3076" max="3077" width="14.5703125" style="23" bestFit="1" customWidth="1"/>
    <col min="3078" max="3078" width="1.85546875" style="23" customWidth="1"/>
    <col min="3079" max="3079" width="11.140625" style="23" customWidth="1"/>
    <col min="3080" max="3080" width="11" style="23" bestFit="1" customWidth="1"/>
    <col min="3081" max="3081" width="14.5703125" style="23" bestFit="1" customWidth="1"/>
    <col min="3082" max="3082" width="14.140625" style="23" customWidth="1"/>
    <col min="3083" max="3083" width="13.140625" style="23" bestFit="1" customWidth="1"/>
    <col min="3084" max="3084" width="13.28515625" style="23" customWidth="1"/>
    <col min="3085" max="3085" width="3.5703125" style="23" bestFit="1" customWidth="1"/>
    <col min="3086" max="3326" width="9.140625" style="23"/>
    <col min="3327" max="3327" width="4.5703125" style="23" bestFit="1" customWidth="1"/>
    <col min="3328" max="3328" width="14.140625" style="23" bestFit="1" customWidth="1"/>
    <col min="3329" max="3329" width="11.140625" style="23" customWidth="1"/>
    <col min="3330" max="3330" width="13.140625" style="23" customWidth="1"/>
    <col min="3331" max="3331" width="13.5703125" style="23" customWidth="1"/>
    <col min="3332" max="3333" width="14.5703125" style="23" bestFit="1" customWidth="1"/>
    <col min="3334" max="3334" width="1.85546875" style="23" customWidth="1"/>
    <col min="3335" max="3335" width="11.140625" style="23" customWidth="1"/>
    <col min="3336" max="3336" width="11" style="23" bestFit="1" customWidth="1"/>
    <col min="3337" max="3337" width="14.5703125" style="23" bestFit="1" customWidth="1"/>
    <col min="3338" max="3338" width="14.140625" style="23" customWidth="1"/>
    <col min="3339" max="3339" width="13.140625" style="23" bestFit="1" customWidth="1"/>
    <col min="3340" max="3340" width="13.28515625" style="23" customWidth="1"/>
    <col min="3341" max="3341" width="3.5703125" style="23" bestFit="1" customWidth="1"/>
    <col min="3342" max="3582" width="9.140625" style="23"/>
    <col min="3583" max="3583" width="4.5703125" style="23" bestFit="1" customWidth="1"/>
    <col min="3584" max="3584" width="14.140625" style="23" bestFit="1" customWidth="1"/>
    <col min="3585" max="3585" width="11.140625" style="23" customWidth="1"/>
    <col min="3586" max="3586" width="13.140625" style="23" customWidth="1"/>
    <col min="3587" max="3587" width="13.5703125" style="23" customWidth="1"/>
    <col min="3588" max="3589" width="14.5703125" style="23" bestFit="1" customWidth="1"/>
    <col min="3590" max="3590" width="1.85546875" style="23" customWidth="1"/>
    <col min="3591" max="3591" width="11.140625" style="23" customWidth="1"/>
    <col min="3592" max="3592" width="11" style="23" bestFit="1" customWidth="1"/>
    <col min="3593" max="3593" width="14.5703125" style="23" bestFit="1" customWidth="1"/>
    <col min="3594" max="3594" width="14.140625" style="23" customWidth="1"/>
    <col min="3595" max="3595" width="13.140625" style="23" bestFit="1" customWidth="1"/>
    <col min="3596" max="3596" width="13.28515625" style="23" customWidth="1"/>
    <col min="3597" max="3597" width="3.5703125" style="23" bestFit="1" customWidth="1"/>
    <col min="3598" max="3838" width="9.140625" style="23"/>
    <col min="3839" max="3839" width="4.5703125" style="23" bestFit="1" customWidth="1"/>
    <col min="3840" max="3840" width="14.140625" style="23" bestFit="1" customWidth="1"/>
    <col min="3841" max="3841" width="11.140625" style="23" customWidth="1"/>
    <col min="3842" max="3842" width="13.140625" style="23" customWidth="1"/>
    <col min="3843" max="3843" width="13.5703125" style="23" customWidth="1"/>
    <col min="3844" max="3845" width="14.5703125" style="23" bestFit="1" customWidth="1"/>
    <col min="3846" max="3846" width="1.85546875" style="23" customWidth="1"/>
    <col min="3847" max="3847" width="11.140625" style="23" customWidth="1"/>
    <col min="3848" max="3848" width="11" style="23" bestFit="1" customWidth="1"/>
    <col min="3849" max="3849" width="14.5703125" style="23" bestFit="1" customWidth="1"/>
    <col min="3850" max="3850" width="14.140625" style="23" customWidth="1"/>
    <col min="3851" max="3851" width="13.140625" style="23" bestFit="1" customWidth="1"/>
    <col min="3852" max="3852" width="13.28515625" style="23" customWidth="1"/>
    <col min="3853" max="3853" width="3.5703125" style="23" bestFit="1" customWidth="1"/>
    <col min="3854" max="4094" width="9.140625" style="23"/>
    <col min="4095" max="4095" width="4.5703125" style="23" bestFit="1" customWidth="1"/>
    <col min="4096" max="4096" width="14.140625" style="23" bestFit="1" customWidth="1"/>
    <col min="4097" max="4097" width="11.140625" style="23" customWidth="1"/>
    <col min="4098" max="4098" width="13.140625" style="23" customWidth="1"/>
    <col min="4099" max="4099" width="13.5703125" style="23" customWidth="1"/>
    <col min="4100" max="4101" width="14.5703125" style="23" bestFit="1" customWidth="1"/>
    <col min="4102" max="4102" width="1.85546875" style="23" customWidth="1"/>
    <col min="4103" max="4103" width="11.140625" style="23" customWidth="1"/>
    <col min="4104" max="4104" width="11" style="23" bestFit="1" customWidth="1"/>
    <col min="4105" max="4105" width="14.5703125" style="23" bestFit="1" customWidth="1"/>
    <col min="4106" max="4106" width="14.140625" style="23" customWidth="1"/>
    <col min="4107" max="4107" width="13.140625" style="23" bestFit="1" customWidth="1"/>
    <col min="4108" max="4108" width="13.28515625" style="23" customWidth="1"/>
    <col min="4109" max="4109" width="3.5703125" style="23" bestFit="1" customWidth="1"/>
    <col min="4110" max="4350" width="9.140625" style="23"/>
    <col min="4351" max="4351" width="4.5703125" style="23" bestFit="1" customWidth="1"/>
    <col min="4352" max="4352" width="14.140625" style="23" bestFit="1" customWidth="1"/>
    <col min="4353" max="4353" width="11.140625" style="23" customWidth="1"/>
    <col min="4354" max="4354" width="13.140625" style="23" customWidth="1"/>
    <col min="4355" max="4355" width="13.5703125" style="23" customWidth="1"/>
    <col min="4356" max="4357" width="14.5703125" style="23" bestFit="1" customWidth="1"/>
    <col min="4358" max="4358" width="1.85546875" style="23" customWidth="1"/>
    <col min="4359" max="4359" width="11.140625" style="23" customWidth="1"/>
    <col min="4360" max="4360" width="11" style="23" bestFit="1" customWidth="1"/>
    <col min="4361" max="4361" width="14.5703125" style="23" bestFit="1" customWidth="1"/>
    <col min="4362" max="4362" width="14.140625" style="23" customWidth="1"/>
    <col min="4363" max="4363" width="13.140625" style="23" bestFit="1" customWidth="1"/>
    <col min="4364" max="4364" width="13.28515625" style="23" customWidth="1"/>
    <col min="4365" max="4365" width="3.5703125" style="23" bestFit="1" customWidth="1"/>
    <col min="4366" max="4606" width="9.140625" style="23"/>
    <col min="4607" max="4607" width="4.5703125" style="23" bestFit="1" customWidth="1"/>
    <col min="4608" max="4608" width="14.140625" style="23" bestFit="1" customWidth="1"/>
    <col min="4609" max="4609" width="11.140625" style="23" customWidth="1"/>
    <col min="4610" max="4610" width="13.140625" style="23" customWidth="1"/>
    <col min="4611" max="4611" width="13.5703125" style="23" customWidth="1"/>
    <col min="4612" max="4613" width="14.5703125" style="23" bestFit="1" customWidth="1"/>
    <col min="4614" max="4614" width="1.85546875" style="23" customWidth="1"/>
    <col min="4615" max="4615" width="11.140625" style="23" customWidth="1"/>
    <col min="4616" max="4616" width="11" style="23" bestFit="1" customWidth="1"/>
    <col min="4617" max="4617" width="14.5703125" style="23" bestFit="1" customWidth="1"/>
    <col min="4618" max="4618" width="14.140625" style="23" customWidth="1"/>
    <col min="4619" max="4619" width="13.140625" style="23" bestFit="1" customWidth="1"/>
    <col min="4620" max="4620" width="13.28515625" style="23" customWidth="1"/>
    <col min="4621" max="4621" width="3.5703125" style="23" bestFit="1" customWidth="1"/>
    <col min="4622" max="4862" width="9.140625" style="23"/>
    <col min="4863" max="4863" width="4.5703125" style="23" bestFit="1" customWidth="1"/>
    <col min="4864" max="4864" width="14.140625" style="23" bestFit="1" customWidth="1"/>
    <col min="4865" max="4865" width="11.140625" style="23" customWidth="1"/>
    <col min="4866" max="4866" width="13.140625" style="23" customWidth="1"/>
    <col min="4867" max="4867" width="13.5703125" style="23" customWidth="1"/>
    <col min="4868" max="4869" width="14.5703125" style="23" bestFit="1" customWidth="1"/>
    <col min="4870" max="4870" width="1.85546875" style="23" customWidth="1"/>
    <col min="4871" max="4871" width="11.140625" style="23" customWidth="1"/>
    <col min="4872" max="4872" width="11" style="23" bestFit="1" customWidth="1"/>
    <col min="4873" max="4873" width="14.5703125" style="23" bestFit="1" customWidth="1"/>
    <col min="4874" max="4874" width="14.140625" style="23" customWidth="1"/>
    <col min="4875" max="4875" width="13.140625" style="23" bestFit="1" customWidth="1"/>
    <col min="4876" max="4876" width="13.28515625" style="23" customWidth="1"/>
    <col min="4877" max="4877" width="3.5703125" style="23" bestFit="1" customWidth="1"/>
    <col min="4878" max="5118" width="9.140625" style="23"/>
    <col min="5119" max="5119" width="4.5703125" style="23" bestFit="1" customWidth="1"/>
    <col min="5120" max="5120" width="14.140625" style="23" bestFit="1" customWidth="1"/>
    <col min="5121" max="5121" width="11.140625" style="23" customWidth="1"/>
    <col min="5122" max="5122" width="13.140625" style="23" customWidth="1"/>
    <col min="5123" max="5123" width="13.5703125" style="23" customWidth="1"/>
    <col min="5124" max="5125" width="14.5703125" style="23" bestFit="1" customWidth="1"/>
    <col min="5126" max="5126" width="1.85546875" style="23" customWidth="1"/>
    <col min="5127" max="5127" width="11.140625" style="23" customWidth="1"/>
    <col min="5128" max="5128" width="11" style="23" bestFit="1" customWidth="1"/>
    <col min="5129" max="5129" width="14.5703125" style="23" bestFit="1" customWidth="1"/>
    <col min="5130" max="5130" width="14.140625" style="23" customWidth="1"/>
    <col min="5131" max="5131" width="13.140625" style="23" bestFit="1" customWidth="1"/>
    <col min="5132" max="5132" width="13.28515625" style="23" customWidth="1"/>
    <col min="5133" max="5133" width="3.5703125" style="23" bestFit="1" customWidth="1"/>
    <col min="5134" max="5374" width="9.140625" style="23"/>
    <col min="5375" max="5375" width="4.5703125" style="23" bestFit="1" customWidth="1"/>
    <col min="5376" max="5376" width="14.140625" style="23" bestFit="1" customWidth="1"/>
    <col min="5377" max="5377" width="11.140625" style="23" customWidth="1"/>
    <col min="5378" max="5378" width="13.140625" style="23" customWidth="1"/>
    <col min="5379" max="5379" width="13.5703125" style="23" customWidth="1"/>
    <col min="5380" max="5381" width="14.5703125" style="23" bestFit="1" customWidth="1"/>
    <col min="5382" max="5382" width="1.85546875" style="23" customWidth="1"/>
    <col min="5383" max="5383" width="11.140625" style="23" customWidth="1"/>
    <col min="5384" max="5384" width="11" style="23" bestFit="1" customWidth="1"/>
    <col min="5385" max="5385" width="14.5703125" style="23" bestFit="1" customWidth="1"/>
    <col min="5386" max="5386" width="14.140625" style="23" customWidth="1"/>
    <col min="5387" max="5387" width="13.140625" style="23" bestFit="1" customWidth="1"/>
    <col min="5388" max="5388" width="13.28515625" style="23" customWidth="1"/>
    <col min="5389" max="5389" width="3.5703125" style="23" bestFit="1" customWidth="1"/>
    <col min="5390" max="5630" width="9.140625" style="23"/>
    <col min="5631" max="5631" width="4.5703125" style="23" bestFit="1" customWidth="1"/>
    <col min="5632" max="5632" width="14.140625" style="23" bestFit="1" customWidth="1"/>
    <col min="5633" max="5633" width="11.140625" style="23" customWidth="1"/>
    <col min="5634" max="5634" width="13.140625" style="23" customWidth="1"/>
    <col min="5635" max="5635" width="13.5703125" style="23" customWidth="1"/>
    <col min="5636" max="5637" width="14.5703125" style="23" bestFit="1" customWidth="1"/>
    <col min="5638" max="5638" width="1.85546875" style="23" customWidth="1"/>
    <col min="5639" max="5639" width="11.140625" style="23" customWidth="1"/>
    <col min="5640" max="5640" width="11" style="23" bestFit="1" customWidth="1"/>
    <col min="5641" max="5641" width="14.5703125" style="23" bestFit="1" customWidth="1"/>
    <col min="5642" max="5642" width="14.140625" style="23" customWidth="1"/>
    <col min="5643" max="5643" width="13.140625" style="23" bestFit="1" customWidth="1"/>
    <col min="5644" max="5644" width="13.28515625" style="23" customWidth="1"/>
    <col min="5645" max="5645" width="3.5703125" style="23" bestFit="1" customWidth="1"/>
    <col min="5646" max="5886" width="9.140625" style="23"/>
    <col min="5887" max="5887" width="4.5703125" style="23" bestFit="1" customWidth="1"/>
    <col min="5888" max="5888" width="14.140625" style="23" bestFit="1" customWidth="1"/>
    <col min="5889" max="5889" width="11.140625" style="23" customWidth="1"/>
    <col min="5890" max="5890" width="13.140625" style="23" customWidth="1"/>
    <col min="5891" max="5891" width="13.5703125" style="23" customWidth="1"/>
    <col min="5892" max="5893" width="14.5703125" style="23" bestFit="1" customWidth="1"/>
    <col min="5894" max="5894" width="1.85546875" style="23" customWidth="1"/>
    <col min="5895" max="5895" width="11.140625" style="23" customWidth="1"/>
    <col min="5896" max="5896" width="11" style="23" bestFit="1" customWidth="1"/>
    <col min="5897" max="5897" width="14.5703125" style="23" bestFit="1" customWidth="1"/>
    <col min="5898" max="5898" width="14.140625" style="23" customWidth="1"/>
    <col min="5899" max="5899" width="13.140625" style="23" bestFit="1" customWidth="1"/>
    <col min="5900" max="5900" width="13.28515625" style="23" customWidth="1"/>
    <col min="5901" max="5901" width="3.5703125" style="23" bestFit="1" customWidth="1"/>
    <col min="5902" max="6142" width="9.140625" style="23"/>
    <col min="6143" max="6143" width="4.5703125" style="23" bestFit="1" customWidth="1"/>
    <col min="6144" max="6144" width="14.140625" style="23" bestFit="1" customWidth="1"/>
    <col min="6145" max="6145" width="11.140625" style="23" customWidth="1"/>
    <col min="6146" max="6146" width="13.140625" style="23" customWidth="1"/>
    <col min="6147" max="6147" width="13.5703125" style="23" customWidth="1"/>
    <col min="6148" max="6149" width="14.5703125" style="23" bestFit="1" customWidth="1"/>
    <col min="6150" max="6150" width="1.85546875" style="23" customWidth="1"/>
    <col min="6151" max="6151" width="11.140625" style="23" customWidth="1"/>
    <col min="6152" max="6152" width="11" style="23" bestFit="1" customWidth="1"/>
    <col min="6153" max="6153" width="14.5703125" style="23" bestFit="1" customWidth="1"/>
    <col min="6154" max="6154" width="14.140625" style="23" customWidth="1"/>
    <col min="6155" max="6155" width="13.140625" style="23" bestFit="1" customWidth="1"/>
    <col min="6156" max="6156" width="13.28515625" style="23" customWidth="1"/>
    <col min="6157" max="6157" width="3.5703125" style="23" bestFit="1" customWidth="1"/>
    <col min="6158" max="6398" width="9.140625" style="23"/>
    <col min="6399" max="6399" width="4.5703125" style="23" bestFit="1" customWidth="1"/>
    <col min="6400" max="6400" width="14.140625" style="23" bestFit="1" customWidth="1"/>
    <col min="6401" max="6401" width="11.140625" style="23" customWidth="1"/>
    <col min="6402" max="6402" width="13.140625" style="23" customWidth="1"/>
    <col min="6403" max="6403" width="13.5703125" style="23" customWidth="1"/>
    <col min="6404" max="6405" width="14.5703125" style="23" bestFit="1" customWidth="1"/>
    <col min="6406" max="6406" width="1.85546875" style="23" customWidth="1"/>
    <col min="6407" max="6407" width="11.140625" style="23" customWidth="1"/>
    <col min="6408" max="6408" width="11" style="23" bestFit="1" customWidth="1"/>
    <col min="6409" max="6409" width="14.5703125" style="23" bestFit="1" customWidth="1"/>
    <col min="6410" max="6410" width="14.140625" style="23" customWidth="1"/>
    <col min="6411" max="6411" width="13.140625" style="23" bestFit="1" customWidth="1"/>
    <col min="6412" max="6412" width="13.28515625" style="23" customWidth="1"/>
    <col min="6413" max="6413" width="3.5703125" style="23" bestFit="1" customWidth="1"/>
    <col min="6414" max="6654" width="9.140625" style="23"/>
    <col min="6655" max="6655" width="4.5703125" style="23" bestFit="1" customWidth="1"/>
    <col min="6656" max="6656" width="14.140625" style="23" bestFit="1" customWidth="1"/>
    <col min="6657" max="6657" width="11.140625" style="23" customWidth="1"/>
    <col min="6658" max="6658" width="13.140625" style="23" customWidth="1"/>
    <col min="6659" max="6659" width="13.5703125" style="23" customWidth="1"/>
    <col min="6660" max="6661" width="14.5703125" style="23" bestFit="1" customWidth="1"/>
    <col min="6662" max="6662" width="1.85546875" style="23" customWidth="1"/>
    <col min="6663" max="6663" width="11.140625" style="23" customWidth="1"/>
    <col min="6664" max="6664" width="11" style="23" bestFit="1" customWidth="1"/>
    <col min="6665" max="6665" width="14.5703125" style="23" bestFit="1" customWidth="1"/>
    <col min="6666" max="6666" width="14.140625" style="23" customWidth="1"/>
    <col min="6667" max="6667" width="13.140625" style="23" bestFit="1" customWidth="1"/>
    <col min="6668" max="6668" width="13.28515625" style="23" customWidth="1"/>
    <col min="6669" max="6669" width="3.5703125" style="23" bestFit="1" customWidth="1"/>
    <col min="6670" max="6910" width="9.140625" style="23"/>
    <col min="6911" max="6911" width="4.5703125" style="23" bestFit="1" customWidth="1"/>
    <col min="6912" max="6912" width="14.140625" style="23" bestFit="1" customWidth="1"/>
    <col min="6913" max="6913" width="11.140625" style="23" customWidth="1"/>
    <col min="6914" max="6914" width="13.140625" style="23" customWidth="1"/>
    <col min="6915" max="6915" width="13.5703125" style="23" customWidth="1"/>
    <col min="6916" max="6917" width="14.5703125" style="23" bestFit="1" customWidth="1"/>
    <col min="6918" max="6918" width="1.85546875" style="23" customWidth="1"/>
    <col min="6919" max="6919" width="11.140625" style="23" customWidth="1"/>
    <col min="6920" max="6920" width="11" style="23" bestFit="1" customWidth="1"/>
    <col min="6921" max="6921" width="14.5703125" style="23" bestFit="1" customWidth="1"/>
    <col min="6922" max="6922" width="14.140625" style="23" customWidth="1"/>
    <col min="6923" max="6923" width="13.140625" style="23" bestFit="1" customWidth="1"/>
    <col min="6924" max="6924" width="13.28515625" style="23" customWidth="1"/>
    <col min="6925" max="6925" width="3.5703125" style="23" bestFit="1" customWidth="1"/>
    <col min="6926" max="7166" width="9.140625" style="23"/>
    <col min="7167" max="7167" width="4.5703125" style="23" bestFit="1" customWidth="1"/>
    <col min="7168" max="7168" width="14.140625" style="23" bestFit="1" customWidth="1"/>
    <col min="7169" max="7169" width="11.140625" style="23" customWidth="1"/>
    <col min="7170" max="7170" width="13.140625" style="23" customWidth="1"/>
    <col min="7171" max="7171" width="13.5703125" style="23" customWidth="1"/>
    <col min="7172" max="7173" width="14.5703125" style="23" bestFit="1" customWidth="1"/>
    <col min="7174" max="7174" width="1.85546875" style="23" customWidth="1"/>
    <col min="7175" max="7175" width="11.140625" style="23" customWidth="1"/>
    <col min="7176" max="7176" width="11" style="23" bestFit="1" customWidth="1"/>
    <col min="7177" max="7177" width="14.5703125" style="23" bestFit="1" customWidth="1"/>
    <col min="7178" max="7178" width="14.140625" style="23" customWidth="1"/>
    <col min="7179" max="7179" width="13.140625" style="23" bestFit="1" customWidth="1"/>
    <col min="7180" max="7180" width="13.28515625" style="23" customWidth="1"/>
    <col min="7181" max="7181" width="3.5703125" style="23" bestFit="1" customWidth="1"/>
    <col min="7182" max="7422" width="9.140625" style="23"/>
    <col min="7423" max="7423" width="4.5703125" style="23" bestFit="1" customWidth="1"/>
    <col min="7424" max="7424" width="14.140625" style="23" bestFit="1" customWidth="1"/>
    <col min="7425" max="7425" width="11.140625" style="23" customWidth="1"/>
    <col min="7426" max="7426" width="13.140625" style="23" customWidth="1"/>
    <col min="7427" max="7427" width="13.5703125" style="23" customWidth="1"/>
    <col min="7428" max="7429" width="14.5703125" style="23" bestFit="1" customWidth="1"/>
    <col min="7430" max="7430" width="1.85546875" style="23" customWidth="1"/>
    <col min="7431" max="7431" width="11.140625" style="23" customWidth="1"/>
    <col min="7432" max="7432" width="11" style="23" bestFit="1" customWidth="1"/>
    <col min="7433" max="7433" width="14.5703125" style="23" bestFit="1" customWidth="1"/>
    <col min="7434" max="7434" width="14.140625" style="23" customWidth="1"/>
    <col min="7435" max="7435" width="13.140625" style="23" bestFit="1" customWidth="1"/>
    <col min="7436" max="7436" width="13.28515625" style="23" customWidth="1"/>
    <col min="7437" max="7437" width="3.5703125" style="23" bestFit="1" customWidth="1"/>
    <col min="7438" max="7678" width="9.140625" style="23"/>
    <col min="7679" max="7679" width="4.5703125" style="23" bestFit="1" customWidth="1"/>
    <col min="7680" max="7680" width="14.140625" style="23" bestFit="1" customWidth="1"/>
    <col min="7681" max="7681" width="11.140625" style="23" customWidth="1"/>
    <col min="7682" max="7682" width="13.140625" style="23" customWidth="1"/>
    <col min="7683" max="7683" width="13.5703125" style="23" customWidth="1"/>
    <col min="7684" max="7685" width="14.5703125" style="23" bestFit="1" customWidth="1"/>
    <col min="7686" max="7686" width="1.85546875" style="23" customWidth="1"/>
    <col min="7687" max="7687" width="11.140625" style="23" customWidth="1"/>
    <col min="7688" max="7688" width="11" style="23" bestFit="1" customWidth="1"/>
    <col min="7689" max="7689" width="14.5703125" style="23" bestFit="1" customWidth="1"/>
    <col min="7690" max="7690" width="14.140625" style="23" customWidth="1"/>
    <col min="7691" max="7691" width="13.140625" style="23" bestFit="1" customWidth="1"/>
    <col min="7692" max="7692" width="13.28515625" style="23" customWidth="1"/>
    <col min="7693" max="7693" width="3.5703125" style="23" bestFit="1" customWidth="1"/>
    <col min="7694" max="7934" width="9.140625" style="23"/>
    <col min="7935" max="7935" width="4.5703125" style="23" bestFit="1" customWidth="1"/>
    <col min="7936" max="7936" width="14.140625" style="23" bestFit="1" customWidth="1"/>
    <col min="7937" max="7937" width="11.140625" style="23" customWidth="1"/>
    <col min="7938" max="7938" width="13.140625" style="23" customWidth="1"/>
    <col min="7939" max="7939" width="13.5703125" style="23" customWidth="1"/>
    <col min="7940" max="7941" width="14.5703125" style="23" bestFit="1" customWidth="1"/>
    <col min="7942" max="7942" width="1.85546875" style="23" customWidth="1"/>
    <col min="7943" max="7943" width="11.140625" style="23" customWidth="1"/>
    <col min="7944" max="7944" width="11" style="23" bestFit="1" customWidth="1"/>
    <col min="7945" max="7945" width="14.5703125" style="23" bestFit="1" customWidth="1"/>
    <col min="7946" max="7946" width="14.140625" style="23" customWidth="1"/>
    <col min="7947" max="7947" width="13.140625" style="23" bestFit="1" customWidth="1"/>
    <col min="7948" max="7948" width="13.28515625" style="23" customWidth="1"/>
    <col min="7949" max="7949" width="3.5703125" style="23" bestFit="1" customWidth="1"/>
    <col min="7950" max="8190" width="9.140625" style="23"/>
    <col min="8191" max="8191" width="4.5703125" style="23" bestFit="1" customWidth="1"/>
    <col min="8192" max="8192" width="14.140625" style="23" bestFit="1" customWidth="1"/>
    <col min="8193" max="8193" width="11.140625" style="23" customWidth="1"/>
    <col min="8194" max="8194" width="13.140625" style="23" customWidth="1"/>
    <col min="8195" max="8195" width="13.5703125" style="23" customWidth="1"/>
    <col min="8196" max="8197" width="14.5703125" style="23" bestFit="1" customWidth="1"/>
    <col min="8198" max="8198" width="1.85546875" style="23" customWidth="1"/>
    <col min="8199" max="8199" width="11.140625" style="23" customWidth="1"/>
    <col min="8200" max="8200" width="11" style="23" bestFit="1" customWidth="1"/>
    <col min="8201" max="8201" width="14.5703125" style="23" bestFit="1" customWidth="1"/>
    <col min="8202" max="8202" width="14.140625" style="23" customWidth="1"/>
    <col min="8203" max="8203" width="13.140625" style="23" bestFit="1" customWidth="1"/>
    <col min="8204" max="8204" width="13.28515625" style="23" customWidth="1"/>
    <col min="8205" max="8205" width="3.5703125" style="23" bestFit="1" customWidth="1"/>
    <col min="8206" max="8446" width="9.140625" style="23"/>
    <col min="8447" max="8447" width="4.5703125" style="23" bestFit="1" customWidth="1"/>
    <col min="8448" max="8448" width="14.140625" style="23" bestFit="1" customWidth="1"/>
    <col min="8449" max="8449" width="11.140625" style="23" customWidth="1"/>
    <col min="8450" max="8450" width="13.140625" style="23" customWidth="1"/>
    <col min="8451" max="8451" width="13.5703125" style="23" customWidth="1"/>
    <col min="8452" max="8453" width="14.5703125" style="23" bestFit="1" customWidth="1"/>
    <col min="8454" max="8454" width="1.85546875" style="23" customWidth="1"/>
    <col min="8455" max="8455" width="11.140625" style="23" customWidth="1"/>
    <col min="8456" max="8456" width="11" style="23" bestFit="1" customWidth="1"/>
    <col min="8457" max="8457" width="14.5703125" style="23" bestFit="1" customWidth="1"/>
    <col min="8458" max="8458" width="14.140625" style="23" customWidth="1"/>
    <col min="8459" max="8459" width="13.140625" style="23" bestFit="1" customWidth="1"/>
    <col min="8460" max="8460" width="13.28515625" style="23" customWidth="1"/>
    <col min="8461" max="8461" width="3.5703125" style="23" bestFit="1" customWidth="1"/>
    <col min="8462" max="8702" width="9.140625" style="23"/>
    <col min="8703" max="8703" width="4.5703125" style="23" bestFit="1" customWidth="1"/>
    <col min="8704" max="8704" width="14.140625" style="23" bestFit="1" customWidth="1"/>
    <col min="8705" max="8705" width="11.140625" style="23" customWidth="1"/>
    <col min="8706" max="8706" width="13.140625" style="23" customWidth="1"/>
    <col min="8707" max="8707" width="13.5703125" style="23" customWidth="1"/>
    <col min="8708" max="8709" width="14.5703125" style="23" bestFit="1" customWidth="1"/>
    <col min="8710" max="8710" width="1.85546875" style="23" customWidth="1"/>
    <col min="8711" max="8711" width="11.140625" style="23" customWidth="1"/>
    <col min="8712" max="8712" width="11" style="23" bestFit="1" customWidth="1"/>
    <col min="8713" max="8713" width="14.5703125" style="23" bestFit="1" customWidth="1"/>
    <col min="8714" max="8714" width="14.140625" style="23" customWidth="1"/>
    <col min="8715" max="8715" width="13.140625" style="23" bestFit="1" customWidth="1"/>
    <col min="8716" max="8716" width="13.28515625" style="23" customWidth="1"/>
    <col min="8717" max="8717" width="3.5703125" style="23" bestFit="1" customWidth="1"/>
    <col min="8718" max="8958" width="9.140625" style="23"/>
    <col min="8959" max="8959" width="4.5703125" style="23" bestFit="1" customWidth="1"/>
    <col min="8960" max="8960" width="14.140625" style="23" bestFit="1" customWidth="1"/>
    <col min="8961" max="8961" width="11.140625" style="23" customWidth="1"/>
    <col min="8962" max="8962" width="13.140625" style="23" customWidth="1"/>
    <col min="8963" max="8963" width="13.5703125" style="23" customWidth="1"/>
    <col min="8964" max="8965" width="14.5703125" style="23" bestFit="1" customWidth="1"/>
    <col min="8966" max="8966" width="1.85546875" style="23" customWidth="1"/>
    <col min="8967" max="8967" width="11.140625" style="23" customWidth="1"/>
    <col min="8968" max="8968" width="11" style="23" bestFit="1" customWidth="1"/>
    <col min="8969" max="8969" width="14.5703125" style="23" bestFit="1" customWidth="1"/>
    <col min="8970" max="8970" width="14.140625" style="23" customWidth="1"/>
    <col min="8971" max="8971" width="13.140625" style="23" bestFit="1" customWidth="1"/>
    <col min="8972" max="8972" width="13.28515625" style="23" customWidth="1"/>
    <col min="8973" max="8973" width="3.5703125" style="23" bestFit="1" customWidth="1"/>
    <col min="8974" max="9214" width="9.140625" style="23"/>
    <col min="9215" max="9215" width="4.5703125" style="23" bestFit="1" customWidth="1"/>
    <col min="9216" max="9216" width="14.140625" style="23" bestFit="1" customWidth="1"/>
    <col min="9217" max="9217" width="11.140625" style="23" customWidth="1"/>
    <col min="9218" max="9218" width="13.140625" style="23" customWidth="1"/>
    <col min="9219" max="9219" width="13.5703125" style="23" customWidth="1"/>
    <col min="9220" max="9221" width="14.5703125" style="23" bestFit="1" customWidth="1"/>
    <col min="9222" max="9222" width="1.85546875" style="23" customWidth="1"/>
    <col min="9223" max="9223" width="11.140625" style="23" customWidth="1"/>
    <col min="9224" max="9224" width="11" style="23" bestFit="1" customWidth="1"/>
    <col min="9225" max="9225" width="14.5703125" style="23" bestFit="1" customWidth="1"/>
    <col min="9226" max="9226" width="14.140625" style="23" customWidth="1"/>
    <col min="9227" max="9227" width="13.140625" style="23" bestFit="1" customWidth="1"/>
    <col min="9228" max="9228" width="13.28515625" style="23" customWidth="1"/>
    <col min="9229" max="9229" width="3.5703125" style="23" bestFit="1" customWidth="1"/>
    <col min="9230" max="9470" width="9.140625" style="23"/>
    <col min="9471" max="9471" width="4.5703125" style="23" bestFit="1" customWidth="1"/>
    <col min="9472" max="9472" width="14.140625" style="23" bestFit="1" customWidth="1"/>
    <col min="9473" max="9473" width="11.140625" style="23" customWidth="1"/>
    <col min="9474" max="9474" width="13.140625" style="23" customWidth="1"/>
    <col min="9475" max="9475" width="13.5703125" style="23" customWidth="1"/>
    <col min="9476" max="9477" width="14.5703125" style="23" bestFit="1" customWidth="1"/>
    <col min="9478" max="9478" width="1.85546875" style="23" customWidth="1"/>
    <col min="9479" max="9479" width="11.140625" style="23" customWidth="1"/>
    <col min="9480" max="9480" width="11" style="23" bestFit="1" customWidth="1"/>
    <col min="9481" max="9481" width="14.5703125" style="23" bestFit="1" customWidth="1"/>
    <col min="9482" max="9482" width="14.140625" style="23" customWidth="1"/>
    <col min="9483" max="9483" width="13.140625" style="23" bestFit="1" customWidth="1"/>
    <col min="9484" max="9484" width="13.28515625" style="23" customWidth="1"/>
    <col min="9485" max="9485" width="3.5703125" style="23" bestFit="1" customWidth="1"/>
    <col min="9486" max="9726" width="9.140625" style="23"/>
    <col min="9727" max="9727" width="4.5703125" style="23" bestFit="1" customWidth="1"/>
    <col min="9728" max="9728" width="14.140625" style="23" bestFit="1" customWidth="1"/>
    <col min="9729" max="9729" width="11.140625" style="23" customWidth="1"/>
    <col min="9730" max="9730" width="13.140625" style="23" customWidth="1"/>
    <col min="9731" max="9731" width="13.5703125" style="23" customWidth="1"/>
    <col min="9732" max="9733" width="14.5703125" style="23" bestFit="1" customWidth="1"/>
    <col min="9734" max="9734" width="1.85546875" style="23" customWidth="1"/>
    <col min="9735" max="9735" width="11.140625" style="23" customWidth="1"/>
    <col min="9736" max="9736" width="11" style="23" bestFit="1" customWidth="1"/>
    <col min="9737" max="9737" width="14.5703125" style="23" bestFit="1" customWidth="1"/>
    <col min="9738" max="9738" width="14.140625" style="23" customWidth="1"/>
    <col min="9739" max="9739" width="13.140625" style="23" bestFit="1" customWidth="1"/>
    <col min="9740" max="9740" width="13.28515625" style="23" customWidth="1"/>
    <col min="9741" max="9741" width="3.5703125" style="23" bestFit="1" customWidth="1"/>
    <col min="9742" max="9982" width="9.140625" style="23"/>
    <col min="9983" max="9983" width="4.5703125" style="23" bestFit="1" customWidth="1"/>
    <col min="9984" max="9984" width="14.140625" style="23" bestFit="1" customWidth="1"/>
    <col min="9985" max="9985" width="11.140625" style="23" customWidth="1"/>
    <col min="9986" max="9986" width="13.140625" style="23" customWidth="1"/>
    <col min="9987" max="9987" width="13.5703125" style="23" customWidth="1"/>
    <col min="9988" max="9989" width="14.5703125" style="23" bestFit="1" customWidth="1"/>
    <col min="9990" max="9990" width="1.85546875" style="23" customWidth="1"/>
    <col min="9991" max="9991" width="11.140625" style="23" customWidth="1"/>
    <col min="9992" max="9992" width="11" style="23" bestFit="1" customWidth="1"/>
    <col min="9993" max="9993" width="14.5703125" style="23" bestFit="1" customWidth="1"/>
    <col min="9994" max="9994" width="14.140625" style="23" customWidth="1"/>
    <col min="9995" max="9995" width="13.140625" style="23" bestFit="1" customWidth="1"/>
    <col min="9996" max="9996" width="13.28515625" style="23" customWidth="1"/>
    <col min="9997" max="9997" width="3.5703125" style="23" bestFit="1" customWidth="1"/>
    <col min="9998" max="10238" width="9.140625" style="23"/>
    <col min="10239" max="10239" width="4.5703125" style="23" bestFit="1" customWidth="1"/>
    <col min="10240" max="10240" width="14.140625" style="23" bestFit="1" customWidth="1"/>
    <col min="10241" max="10241" width="11.140625" style="23" customWidth="1"/>
    <col min="10242" max="10242" width="13.140625" style="23" customWidth="1"/>
    <col min="10243" max="10243" width="13.5703125" style="23" customWidth="1"/>
    <col min="10244" max="10245" width="14.5703125" style="23" bestFit="1" customWidth="1"/>
    <col min="10246" max="10246" width="1.85546875" style="23" customWidth="1"/>
    <col min="10247" max="10247" width="11.140625" style="23" customWidth="1"/>
    <col min="10248" max="10248" width="11" style="23" bestFit="1" customWidth="1"/>
    <col min="10249" max="10249" width="14.5703125" style="23" bestFit="1" customWidth="1"/>
    <col min="10250" max="10250" width="14.140625" style="23" customWidth="1"/>
    <col min="10251" max="10251" width="13.140625" style="23" bestFit="1" customWidth="1"/>
    <col min="10252" max="10252" width="13.28515625" style="23" customWidth="1"/>
    <col min="10253" max="10253" width="3.5703125" style="23" bestFit="1" customWidth="1"/>
    <col min="10254" max="10494" width="9.140625" style="23"/>
    <col min="10495" max="10495" width="4.5703125" style="23" bestFit="1" customWidth="1"/>
    <col min="10496" max="10496" width="14.140625" style="23" bestFit="1" customWidth="1"/>
    <col min="10497" max="10497" width="11.140625" style="23" customWidth="1"/>
    <col min="10498" max="10498" width="13.140625" style="23" customWidth="1"/>
    <col min="10499" max="10499" width="13.5703125" style="23" customWidth="1"/>
    <col min="10500" max="10501" width="14.5703125" style="23" bestFit="1" customWidth="1"/>
    <col min="10502" max="10502" width="1.85546875" style="23" customWidth="1"/>
    <col min="10503" max="10503" width="11.140625" style="23" customWidth="1"/>
    <col min="10504" max="10504" width="11" style="23" bestFit="1" customWidth="1"/>
    <col min="10505" max="10505" width="14.5703125" style="23" bestFit="1" customWidth="1"/>
    <col min="10506" max="10506" width="14.140625" style="23" customWidth="1"/>
    <col min="10507" max="10507" width="13.140625" style="23" bestFit="1" customWidth="1"/>
    <col min="10508" max="10508" width="13.28515625" style="23" customWidth="1"/>
    <col min="10509" max="10509" width="3.5703125" style="23" bestFit="1" customWidth="1"/>
    <col min="10510" max="10750" width="9.140625" style="23"/>
    <col min="10751" max="10751" width="4.5703125" style="23" bestFit="1" customWidth="1"/>
    <col min="10752" max="10752" width="14.140625" style="23" bestFit="1" customWidth="1"/>
    <col min="10753" max="10753" width="11.140625" style="23" customWidth="1"/>
    <col min="10754" max="10754" width="13.140625" style="23" customWidth="1"/>
    <col min="10755" max="10755" width="13.5703125" style="23" customWidth="1"/>
    <col min="10756" max="10757" width="14.5703125" style="23" bestFit="1" customWidth="1"/>
    <col min="10758" max="10758" width="1.85546875" style="23" customWidth="1"/>
    <col min="10759" max="10759" width="11.140625" style="23" customWidth="1"/>
    <col min="10760" max="10760" width="11" style="23" bestFit="1" customWidth="1"/>
    <col min="10761" max="10761" width="14.5703125" style="23" bestFit="1" customWidth="1"/>
    <col min="10762" max="10762" width="14.140625" style="23" customWidth="1"/>
    <col min="10763" max="10763" width="13.140625" style="23" bestFit="1" customWidth="1"/>
    <col min="10764" max="10764" width="13.28515625" style="23" customWidth="1"/>
    <col min="10765" max="10765" width="3.5703125" style="23" bestFit="1" customWidth="1"/>
    <col min="10766" max="11006" width="9.140625" style="23"/>
    <col min="11007" max="11007" width="4.5703125" style="23" bestFit="1" customWidth="1"/>
    <col min="11008" max="11008" width="14.140625" style="23" bestFit="1" customWidth="1"/>
    <col min="11009" max="11009" width="11.140625" style="23" customWidth="1"/>
    <col min="11010" max="11010" width="13.140625" style="23" customWidth="1"/>
    <col min="11011" max="11011" width="13.5703125" style="23" customWidth="1"/>
    <col min="11012" max="11013" width="14.5703125" style="23" bestFit="1" customWidth="1"/>
    <col min="11014" max="11014" width="1.85546875" style="23" customWidth="1"/>
    <col min="11015" max="11015" width="11.140625" style="23" customWidth="1"/>
    <col min="11016" max="11016" width="11" style="23" bestFit="1" customWidth="1"/>
    <col min="11017" max="11017" width="14.5703125" style="23" bestFit="1" customWidth="1"/>
    <col min="11018" max="11018" width="14.140625" style="23" customWidth="1"/>
    <col min="11019" max="11019" width="13.140625" style="23" bestFit="1" customWidth="1"/>
    <col min="11020" max="11020" width="13.28515625" style="23" customWidth="1"/>
    <col min="11021" max="11021" width="3.5703125" style="23" bestFit="1" customWidth="1"/>
    <col min="11022" max="11262" width="9.140625" style="23"/>
    <col min="11263" max="11263" width="4.5703125" style="23" bestFit="1" customWidth="1"/>
    <col min="11264" max="11264" width="14.140625" style="23" bestFit="1" customWidth="1"/>
    <col min="11265" max="11265" width="11.140625" style="23" customWidth="1"/>
    <col min="11266" max="11266" width="13.140625" style="23" customWidth="1"/>
    <col min="11267" max="11267" width="13.5703125" style="23" customWidth="1"/>
    <col min="11268" max="11269" width="14.5703125" style="23" bestFit="1" customWidth="1"/>
    <col min="11270" max="11270" width="1.85546875" style="23" customWidth="1"/>
    <col min="11271" max="11271" width="11.140625" style="23" customWidth="1"/>
    <col min="11272" max="11272" width="11" style="23" bestFit="1" customWidth="1"/>
    <col min="11273" max="11273" width="14.5703125" style="23" bestFit="1" customWidth="1"/>
    <col min="11274" max="11274" width="14.140625" style="23" customWidth="1"/>
    <col min="11275" max="11275" width="13.140625" style="23" bestFit="1" customWidth="1"/>
    <col min="11276" max="11276" width="13.28515625" style="23" customWidth="1"/>
    <col min="11277" max="11277" width="3.5703125" style="23" bestFit="1" customWidth="1"/>
    <col min="11278" max="11518" width="9.140625" style="23"/>
    <col min="11519" max="11519" width="4.5703125" style="23" bestFit="1" customWidth="1"/>
    <col min="11520" max="11520" width="14.140625" style="23" bestFit="1" customWidth="1"/>
    <col min="11521" max="11521" width="11.140625" style="23" customWidth="1"/>
    <col min="11522" max="11522" width="13.140625" style="23" customWidth="1"/>
    <col min="11523" max="11523" width="13.5703125" style="23" customWidth="1"/>
    <col min="11524" max="11525" width="14.5703125" style="23" bestFit="1" customWidth="1"/>
    <col min="11526" max="11526" width="1.85546875" style="23" customWidth="1"/>
    <col min="11527" max="11527" width="11.140625" style="23" customWidth="1"/>
    <col min="11528" max="11528" width="11" style="23" bestFit="1" customWidth="1"/>
    <col min="11529" max="11529" width="14.5703125" style="23" bestFit="1" customWidth="1"/>
    <col min="11530" max="11530" width="14.140625" style="23" customWidth="1"/>
    <col min="11531" max="11531" width="13.140625" style="23" bestFit="1" customWidth="1"/>
    <col min="11532" max="11532" width="13.28515625" style="23" customWidth="1"/>
    <col min="11533" max="11533" width="3.5703125" style="23" bestFit="1" customWidth="1"/>
    <col min="11534" max="11774" width="9.140625" style="23"/>
    <col min="11775" max="11775" width="4.5703125" style="23" bestFit="1" customWidth="1"/>
    <col min="11776" max="11776" width="14.140625" style="23" bestFit="1" customWidth="1"/>
    <col min="11777" max="11777" width="11.140625" style="23" customWidth="1"/>
    <col min="11778" max="11778" width="13.140625" style="23" customWidth="1"/>
    <col min="11779" max="11779" width="13.5703125" style="23" customWidth="1"/>
    <col min="11780" max="11781" width="14.5703125" style="23" bestFit="1" customWidth="1"/>
    <col min="11782" max="11782" width="1.85546875" style="23" customWidth="1"/>
    <col min="11783" max="11783" width="11.140625" style="23" customWidth="1"/>
    <col min="11784" max="11784" width="11" style="23" bestFit="1" customWidth="1"/>
    <col min="11785" max="11785" width="14.5703125" style="23" bestFit="1" customWidth="1"/>
    <col min="11786" max="11786" width="14.140625" style="23" customWidth="1"/>
    <col min="11787" max="11787" width="13.140625" style="23" bestFit="1" customWidth="1"/>
    <col min="11788" max="11788" width="13.28515625" style="23" customWidth="1"/>
    <col min="11789" max="11789" width="3.5703125" style="23" bestFit="1" customWidth="1"/>
    <col min="11790" max="12030" width="9.140625" style="23"/>
    <col min="12031" max="12031" width="4.5703125" style="23" bestFit="1" customWidth="1"/>
    <col min="12032" max="12032" width="14.140625" style="23" bestFit="1" customWidth="1"/>
    <col min="12033" max="12033" width="11.140625" style="23" customWidth="1"/>
    <col min="12034" max="12034" width="13.140625" style="23" customWidth="1"/>
    <col min="12035" max="12035" width="13.5703125" style="23" customWidth="1"/>
    <col min="12036" max="12037" width="14.5703125" style="23" bestFit="1" customWidth="1"/>
    <col min="12038" max="12038" width="1.85546875" style="23" customWidth="1"/>
    <col min="12039" max="12039" width="11.140625" style="23" customWidth="1"/>
    <col min="12040" max="12040" width="11" style="23" bestFit="1" customWidth="1"/>
    <col min="12041" max="12041" width="14.5703125" style="23" bestFit="1" customWidth="1"/>
    <col min="12042" max="12042" width="14.140625" style="23" customWidth="1"/>
    <col min="12043" max="12043" width="13.140625" style="23" bestFit="1" customWidth="1"/>
    <col min="12044" max="12044" width="13.28515625" style="23" customWidth="1"/>
    <col min="12045" max="12045" width="3.5703125" style="23" bestFit="1" customWidth="1"/>
    <col min="12046" max="12286" width="9.140625" style="23"/>
    <col min="12287" max="12287" width="4.5703125" style="23" bestFit="1" customWidth="1"/>
    <col min="12288" max="12288" width="14.140625" style="23" bestFit="1" customWidth="1"/>
    <col min="12289" max="12289" width="11.140625" style="23" customWidth="1"/>
    <col min="12290" max="12290" width="13.140625" style="23" customWidth="1"/>
    <col min="12291" max="12291" width="13.5703125" style="23" customWidth="1"/>
    <col min="12292" max="12293" width="14.5703125" style="23" bestFit="1" customWidth="1"/>
    <col min="12294" max="12294" width="1.85546875" style="23" customWidth="1"/>
    <col min="12295" max="12295" width="11.140625" style="23" customWidth="1"/>
    <col min="12296" max="12296" width="11" style="23" bestFit="1" customWidth="1"/>
    <col min="12297" max="12297" width="14.5703125" style="23" bestFit="1" customWidth="1"/>
    <col min="12298" max="12298" width="14.140625" style="23" customWidth="1"/>
    <col min="12299" max="12299" width="13.140625" style="23" bestFit="1" customWidth="1"/>
    <col min="12300" max="12300" width="13.28515625" style="23" customWidth="1"/>
    <col min="12301" max="12301" width="3.5703125" style="23" bestFit="1" customWidth="1"/>
    <col min="12302" max="12542" width="9.140625" style="23"/>
    <col min="12543" max="12543" width="4.5703125" style="23" bestFit="1" customWidth="1"/>
    <col min="12544" max="12544" width="14.140625" style="23" bestFit="1" customWidth="1"/>
    <col min="12545" max="12545" width="11.140625" style="23" customWidth="1"/>
    <col min="12546" max="12546" width="13.140625" style="23" customWidth="1"/>
    <col min="12547" max="12547" width="13.5703125" style="23" customWidth="1"/>
    <col min="12548" max="12549" width="14.5703125" style="23" bestFit="1" customWidth="1"/>
    <col min="12550" max="12550" width="1.85546875" style="23" customWidth="1"/>
    <col min="12551" max="12551" width="11.140625" style="23" customWidth="1"/>
    <col min="12552" max="12552" width="11" style="23" bestFit="1" customWidth="1"/>
    <col min="12553" max="12553" width="14.5703125" style="23" bestFit="1" customWidth="1"/>
    <col min="12554" max="12554" width="14.140625" style="23" customWidth="1"/>
    <col min="12555" max="12555" width="13.140625" style="23" bestFit="1" customWidth="1"/>
    <col min="12556" max="12556" width="13.28515625" style="23" customWidth="1"/>
    <col min="12557" max="12557" width="3.5703125" style="23" bestFit="1" customWidth="1"/>
    <col min="12558" max="12798" width="9.140625" style="23"/>
    <col min="12799" max="12799" width="4.5703125" style="23" bestFit="1" customWidth="1"/>
    <col min="12800" max="12800" width="14.140625" style="23" bestFit="1" customWidth="1"/>
    <col min="12801" max="12801" width="11.140625" style="23" customWidth="1"/>
    <col min="12802" max="12802" width="13.140625" style="23" customWidth="1"/>
    <col min="12803" max="12803" width="13.5703125" style="23" customWidth="1"/>
    <col min="12804" max="12805" width="14.5703125" style="23" bestFit="1" customWidth="1"/>
    <col min="12806" max="12806" width="1.85546875" style="23" customWidth="1"/>
    <col min="12807" max="12807" width="11.140625" style="23" customWidth="1"/>
    <col min="12808" max="12808" width="11" style="23" bestFit="1" customWidth="1"/>
    <col min="12809" max="12809" width="14.5703125" style="23" bestFit="1" customWidth="1"/>
    <col min="12810" max="12810" width="14.140625" style="23" customWidth="1"/>
    <col min="12811" max="12811" width="13.140625" style="23" bestFit="1" customWidth="1"/>
    <col min="12812" max="12812" width="13.28515625" style="23" customWidth="1"/>
    <col min="12813" max="12813" width="3.5703125" style="23" bestFit="1" customWidth="1"/>
    <col min="12814" max="13054" width="9.140625" style="23"/>
    <col min="13055" max="13055" width="4.5703125" style="23" bestFit="1" customWidth="1"/>
    <col min="13056" max="13056" width="14.140625" style="23" bestFit="1" customWidth="1"/>
    <col min="13057" max="13057" width="11.140625" style="23" customWidth="1"/>
    <col min="13058" max="13058" width="13.140625" style="23" customWidth="1"/>
    <col min="13059" max="13059" width="13.5703125" style="23" customWidth="1"/>
    <col min="13060" max="13061" width="14.5703125" style="23" bestFit="1" customWidth="1"/>
    <col min="13062" max="13062" width="1.85546875" style="23" customWidth="1"/>
    <col min="13063" max="13063" width="11.140625" style="23" customWidth="1"/>
    <col min="13064" max="13064" width="11" style="23" bestFit="1" customWidth="1"/>
    <col min="13065" max="13065" width="14.5703125" style="23" bestFit="1" customWidth="1"/>
    <col min="13066" max="13066" width="14.140625" style="23" customWidth="1"/>
    <col min="13067" max="13067" width="13.140625" style="23" bestFit="1" customWidth="1"/>
    <col min="13068" max="13068" width="13.28515625" style="23" customWidth="1"/>
    <col min="13069" max="13069" width="3.5703125" style="23" bestFit="1" customWidth="1"/>
    <col min="13070" max="13310" width="9.140625" style="23"/>
    <col min="13311" max="13311" width="4.5703125" style="23" bestFit="1" customWidth="1"/>
    <col min="13312" max="13312" width="14.140625" style="23" bestFit="1" customWidth="1"/>
    <col min="13313" max="13313" width="11.140625" style="23" customWidth="1"/>
    <col min="13314" max="13314" width="13.140625" style="23" customWidth="1"/>
    <col min="13315" max="13315" width="13.5703125" style="23" customWidth="1"/>
    <col min="13316" max="13317" width="14.5703125" style="23" bestFit="1" customWidth="1"/>
    <col min="13318" max="13318" width="1.85546875" style="23" customWidth="1"/>
    <col min="13319" max="13319" width="11.140625" style="23" customWidth="1"/>
    <col min="13320" max="13320" width="11" style="23" bestFit="1" customWidth="1"/>
    <col min="13321" max="13321" width="14.5703125" style="23" bestFit="1" customWidth="1"/>
    <col min="13322" max="13322" width="14.140625" style="23" customWidth="1"/>
    <col min="13323" max="13323" width="13.140625" style="23" bestFit="1" customWidth="1"/>
    <col min="13324" max="13324" width="13.28515625" style="23" customWidth="1"/>
    <col min="13325" max="13325" width="3.5703125" style="23" bestFit="1" customWidth="1"/>
    <col min="13326" max="13566" width="9.140625" style="23"/>
    <col min="13567" max="13567" width="4.5703125" style="23" bestFit="1" customWidth="1"/>
    <col min="13568" max="13568" width="14.140625" style="23" bestFit="1" customWidth="1"/>
    <col min="13569" max="13569" width="11.140625" style="23" customWidth="1"/>
    <col min="13570" max="13570" width="13.140625" style="23" customWidth="1"/>
    <col min="13571" max="13571" width="13.5703125" style="23" customWidth="1"/>
    <col min="13572" max="13573" width="14.5703125" style="23" bestFit="1" customWidth="1"/>
    <col min="13574" max="13574" width="1.85546875" style="23" customWidth="1"/>
    <col min="13575" max="13575" width="11.140625" style="23" customWidth="1"/>
    <col min="13576" max="13576" width="11" style="23" bestFit="1" customWidth="1"/>
    <col min="13577" max="13577" width="14.5703125" style="23" bestFit="1" customWidth="1"/>
    <col min="13578" max="13578" width="14.140625" style="23" customWidth="1"/>
    <col min="13579" max="13579" width="13.140625" style="23" bestFit="1" customWidth="1"/>
    <col min="13580" max="13580" width="13.28515625" style="23" customWidth="1"/>
    <col min="13581" max="13581" width="3.5703125" style="23" bestFit="1" customWidth="1"/>
    <col min="13582" max="13822" width="9.140625" style="23"/>
    <col min="13823" max="13823" width="4.5703125" style="23" bestFit="1" customWidth="1"/>
    <col min="13824" max="13824" width="14.140625" style="23" bestFit="1" customWidth="1"/>
    <col min="13825" max="13825" width="11.140625" style="23" customWidth="1"/>
    <col min="13826" max="13826" width="13.140625" style="23" customWidth="1"/>
    <col min="13827" max="13827" width="13.5703125" style="23" customWidth="1"/>
    <col min="13828" max="13829" width="14.5703125" style="23" bestFit="1" customWidth="1"/>
    <col min="13830" max="13830" width="1.85546875" style="23" customWidth="1"/>
    <col min="13831" max="13831" width="11.140625" style="23" customWidth="1"/>
    <col min="13832" max="13832" width="11" style="23" bestFit="1" customWidth="1"/>
    <col min="13833" max="13833" width="14.5703125" style="23" bestFit="1" customWidth="1"/>
    <col min="13834" max="13834" width="14.140625" style="23" customWidth="1"/>
    <col min="13835" max="13835" width="13.140625" style="23" bestFit="1" customWidth="1"/>
    <col min="13836" max="13836" width="13.28515625" style="23" customWidth="1"/>
    <col min="13837" max="13837" width="3.5703125" style="23" bestFit="1" customWidth="1"/>
    <col min="13838" max="14078" width="9.140625" style="23"/>
    <col min="14079" max="14079" width="4.5703125" style="23" bestFit="1" customWidth="1"/>
    <col min="14080" max="14080" width="14.140625" style="23" bestFit="1" customWidth="1"/>
    <col min="14081" max="14081" width="11.140625" style="23" customWidth="1"/>
    <col min="14082" max="14082" width="13.140625" style="23" customWidth="1"/>
    <col min="14083" max="14083" width="13.5703125" style="23" customWidth="1"/>
    <col min="14084" max="14085" width="14.5703125" style="23" bestFit="1" customWidth="1"/>
    <col min="14086" max="14086" width="1.85546875" style="23" customWidth="1"/>
    <col min="14087" max="14087" width="11.140625" style="23" customWidth="1"/>
    <col min="14088" max="14088" width="11" style="23" bestFit="1" customWidth="1"/>
    <col min="14089" max="14089" width="14.5703125" style="23" bestFit="1" customWidth="1"/>
    <col min="14090" max="14090" width="14.140625" style="23" customWidth="1"/>
    <col min="14091" max="14091" width="13.140625" style="23" bestFit="1" customWidth="1"/>
    <col min="14092" max="14092" width="13.28515625" style="23" customWidth="1"/>
    <col min="14093" max="14093" width="3.5703125" style="23" bestFit="1" customWidth="1"/>
    <col min="14094" max="14334" width="9.140625" style="23"/>
    <col min="14335" max="14335" width="4.5703125" style="23" bestFit="1" customWidth="1"/>
    <col min="14336" max="14336" width="14.140625" style="23" bestFit="1" customWidth="1"/>
    <col min="14337" max="14337" width="11.140625" style="23" customWidth="1"/>
    <col min="14338" max="14338" width="13.140625" style="23" customWidth="1"/>
    <col min="14339" max="14339" width="13.5703125" style="23" customWidth="1"/>
    <col min="14340" max="14341" width="14.5703125" style="23" bestFit="1" customWidth="1"/>
    <col min="14342" max="14342" width="1.85546875" style="23" customWidth="1"/>
    <col min="14343" max="14343" width="11.140625" style="23" customWidth="1"/>
    <col min="14344" max="14344" width="11" style="23" bestFit="1" customWidth="1"/>
    <col min="14345" max="14345" width="14.5703125" style="23" bestFit="1" customWidth="1"/>
    <col min="14346" max="14346" width="14.140625" style="23" customWidth="1"/>
    <col min="14347" max="14347" width="13.140625" style="23" bestFit="1" customWidth="1"/>
    <col min="14348" max="14348" width="13.28515625" style="23" customWidth="1"/>
    <col min="14349" max="14349" width="3.5703125" style="23" bestFit="1" customWidth="1"/>
    <col min="14350" max="14590" width="9.140625" style="23"/>
    <col min="14591" max="14591" width="4.5703125" style="23" bestFit="1" customWidth="1"/>
    <col min="14592" max="14592" width="14.140625" style="23" bestFit="1" customWidth="1"/>
    <col min="14593" max="14593" width="11.140625" style="23" customWidth="1"/>
    <col min="14594" max="14594" width="13.140625" style="23" customWidth="1"/>
    <col min="14595" max="14595" width="13.5703125" style="23" customWidth="1"/>
    <col min="14596" max="14597" width="14.5703125" style="23" bestFit="1" customWidth="1"/>
    <col min="14598" max="14598" width="1.85546875" style="23" customWidth="1"/>
    <col min="14599" max="14599" width="11.140625" style="23" customWidth="1"/>
    <col min="14600" max="14600" width="11" style="23" bestFit="1" customWidth="1"/>
    <col min="14601" max="14601" width="14.5703125" style="23" bestFit="1" customWidth="1"/>
    <col min="14602" max="14602" width="14.140625" style="23" customWidth="1"/>
    <col min="14603" max="14603" width="13.140625" style="23" bestFit="1" customWidth="1"/>
    <col min="14604" max="14604" width="13.28515625" style="23" customWidth="1"/>
    <col min="14605" max="14605" width="3.5703125" style="23" bestFit="1" customWidth="1"/>
    <col min="14606" max="14846" width="9.140625" style="23"/>
    <col min="14847" max="14847" width="4.5703125" style="23" bestFit="1" customWidth="1"/>
    <col min="14848" max="14848" width="14.140625" style="23" bestFit="1" customWidth="1"/>
    <col min="14849" max="14849" width="11.140625" style="23" customWidth="1"/>
    <col min="14850" max="14850" width="13.140625" style="23" customWidth="1"/>
    <col min="14851" max="14851" width="13.5703125" style="23" customWidth="1"/>
    <col min="14852" max="14853" width="14.5703125" style="23" bestFit="1" customWidth="1"/>
    <col min="14854" max="14854" width="1.85546875" style="23" customWidth="1"/>
    <col min="14855" max="14855" width="11.140625" style="23" customWidth="1"/>
    <col min="14856" max="14856" width="11" style="23" bestFit="1" customWidth="1"/>
    <col min="14857" max="14857" width="14.5703125" style="23" bestFit="1" customWidth="1"/>
    <col min="14858" max="14858" width="14.140625" style="23" customWidth="1"/>
    <col min="14859" max="14859" width="13.140625" style="23" bestFit="1" customWidth="1"/>
    <col min="14860" max="14860" width="13.28515625" style="23" customWidth="1"/>
    <col min="14861" max="14861" width="3.5703125" style="23" bestFit="1" customWidth="1"/>
    <col min="14862" max="15102" width="9.140625" style="23"/>
    <col min="15103" max="15103" width="4.5703125" style="23" bestFit="1" customWidth="1"/>
    <col min="15104" max="15104" width="14.140625" style="23" bestFit="1" customWidth="1"/>
    <col min="15105" max="15105" width="11.140625" style="23" customWidth="1"/>
    <col min="15106" max="15106" width="13.140625" style="23" customWidth="1"/>
    <col min="15107" max="15107" width="13.5703125" style="23" customWidth="1"/>
    <col min="15108" max="15109" width="14.5703125" style="23" bestFit="1" customWidth="1"/>
    <col min="15110" max="15110" width="1.85546875" style="23" customWidth="1"/>
    <col min="15111" max="15111" width="11.140625" style="23" customWidth="1"/>
    <col min="15112" max="15112" width="11" style="23" bestFit="1" customWidth="1"/>
    <col min="15113" max="15113" width="14.5703125" style="23" bestFit="1" customWidth="1"/>
    <col min="15114" max="15114" width="14.140625" style="23" customWidth="1"/>
    <col min="15115" max="15115" width="13.140625" style="23" bestFit="1" customWidth="1"/>
    <col min="15116" max="15116" width="13.28515625" style="23" customWidth="1"/>
    <col min="15117" max="15117" width="3.5703125" style="23" bestFit="1" customWidth="1"/>
    <col min="15118" max="15358" width="9.140625" style="23"/>
    <col min="15359" max="15359" width="4.5703125" style="23" bestFit="1" customWidth="1"/>
    <col min="15360" max="15360" width="14.140625" style="23" bestFit="1" customWidth="1"/>
    <col min="15361" max="15361" width="11.140625" style="23" customWidth="1"/>
    <col min="15362" max="15362" width="13.140625" style="23" customWidth="1"/>
    <col min="15363" max="15363" width="13.5703125" style="23" customWidth="1"/>
    <col min="15364" max="15365" width="14.5703125" style="23" bestFit="1" customWidth="1"/>
    <col min="15366" max="15366" width="1.85546875" style="23" customWidth="1"/>
    <col min="15367" max="15367" width="11.140625" style="23" customWidth="1"/>
    <col min="15368" max="15368" width="11" style="23" bestFit="1" customWidth="1"/>
    <col min="15369" max="15369" width="14.5703125" style="23" bestFit="1" customWidth="1"/>
    <col min="15370" max="15370" width="14.140625" style="23" customWidth="1"/>
    <col min="15371" max="15371" width="13.140625" style="23" bestFit="1" customWidth="1"/>
    <col min="15372" max="15372" width="13.28515625" style="23" customWidth="1"/>
    <col min="15373" max="15373" width="3.5703125" style="23" bestFit="1" customWidth="1"/>
    <col min="15374" max="15614" width="9.140625" style="23"/>
    <col min="15615" max="15615" width="4.5703125" style="23" bestFit="1" customWidth="1"/>
    <col min="15616" max="15616" width="14.140625" style="23" bestFit="1" customWidth="1"/>
    <col min="15617" max="15617" width="11.140625" style="23" customWidth="1"/>
    <col min="15618" max="15618" width="13.140625" style="23" customWidth="1"/>
    <col min="15619" max="15619" width="13.5703125" style="23" customWidth="1"/>
    <col min="15620" max="15621" width="14.5703125" style="23" bestFit="1" customWidth="1"/>
    <col min="15622" max="15622" width="1.85546875" style="23" customWidth="1"/>
    <col min="15623" max="15623" width="11.140625" style="23" customWidth="1"/>
    <col min="15624" max="15624" width="11" style="23" bestFit="1" customWidth="1"/>
    <col min="15625" max="15625" width="14.5703125" style="23" bestFit="1" customWidth="1"/>
    <col min="15626" max="15626" width="14.140625" style="23" customWidth="1"/>
    <col min="15627" max="15627" width="13.140625" style="23" bestFit="1" customWidth="1"/>
    <col min="15628" max="15628" width="13.28515625" style="23" customWidth="1"/>
    <col min="15629" max="15629" width="3.5703125" style="23" bestFit="1" customWidth="1"/>
    <col min="15630" max="15870" width="9.140625" style="23"/>
    <col min="15871" max="15871" width="4.5703125" style="23" bestFit="1" customWidth="1"/>
    <col min="15872" max="15872" width="14.140625" style="23" bestFit="1" customWidth="1"/>
    <col min="15873" max="15873" width="11.140625" style="23" customWidth="1"/>
    <col min="15874" max="15874" width="13.140625" style="23" customWidth="1"/>
    <col min="15875" max="15875" width="13.5703125" style="23" customWidth="1"/>
    <col min="15876" max="15877" width="14.5703125" style="23" bestFit="1" customWidth="1"/>
    <col min="15878" max="15878" width="1.85546875" style="23" customWidth="1"/>
    <col min="15879" max="15879" width="11.140625" style="23" customWidth="1"/>
    <col min="15880" max="15880" width="11" style="23" bestFit="1" customWidth="1"/>
    <col min="15881" max="15881" width="14.5703125" style="23" bestFit="1" customWidth="1"/>
    <col min="15882" max="15882" width="14.140625" style="23" customWidth="1"/>
    <col min="15883" max="15883" width="13.140625" style="23" bestFit="1" customWidth="1"/>
    <col min="15884" max="15884" width="13.28515625" style="23" customWidth="1"/>
    <col min="15885" max="15885" width="3.5703125" style="23" bestFit="1" customWidth="1"/>
    <col min="15886" max="16126" width="9.140625" style="23"/>
    <col min="16127" max="16127" width="4.5703125" style="23" bestFit="1" customWidth="1"/>
    <col min="16128" max="16128" width="14.140625" style="23" bestFit="1" customWidth="1"/>
    <col min="16129" max="16129" width="11.140625" style="23" customWidth="1"/>
    <col min="16130" max="16130" width="13.140625" style="23" customWidth="1"/>
    <col min="16131" max="16131" width="13.5703125" style="23" customWidth="1"/>
    <col min="16132" max="16133" width="14.5703125" style="23" bestFit="1" customWidth="1"/>
    <col min="16134" max="16134" width="1.85546875" style="23" customWidth="1"/>
    <col min="16135" max="16135" width="11.140625" style="23" customWidth="1"/>
    <col min="16136" max="16136" width="11" style="23" bestFit="1" customWidth="1"/>
    <col min="16137" max="16137" width="14.5703125" style="23" bestFit="1" customWidth="1"/>
    <col min="16138" max="16138" width="14.140625" style="23" customWidth="1"/>
    <col min="16139" max="16139" width="13.140625" style="23" bestFit="1" customWidth="1"/>
    <col min="16140" max="16140" width="13.28515625" style="23" customWidth="1"/>
    <col min="16141" max="16141" width="3.5703125" style="23" bestFit="1" customWidth="1"/>
    <col min="16142" max="16384" width="9.140625" style="23"/>
  </cols>
  <sheetData>
    <row r="1" spans="1:13" x14ac:dyDescent="0.2">
      <c r="A1" s="22" t="s">
        <v>1</v>
      </c>
    </row>
    <row r="2" spans="1:13" x14ac:dyDescent="0.2">
      <c r="A2" s="4" t="s">
        <v>230</v>
      </c>
      <c r="C2" s="23" t="s">
        <v>206</v>
      </c>
    </row>
    <row r="3" spans="1:13" x14ac:dyDescent="0.2">
      <c r="A3" s="27" t="str">
        <f>'Exhibit A - City'!A3</f>
        <v>FOR THE YEAR ENDED JUNE 30, 2025</v>
      </c>
      <c r="C3" s="39"/>
      <c r="D3" s="39"/>
      <c r="E3" s="39"/>
      <c r="F3" s="39"/>
      <c r="G3" s="39"/>
      <c r="H3" s="39"/>
      <c r="I3" s="39"/>
      <c r="J3" s="39"/>
      <c r="K3" s="39"/>
      <c r="L3" s="39"/>
    </row>
    <row r="4" spans="1:13" ht="15.75" x14ac:dyDescent="0.25">
      <c r="A4" s="83" t="s">
        <v>273</v>
      </c>
    </row>
    <row r="5" spans="1:13" x14ac:dyDescent="0.2">
      <c r="A5" s="100" t="s">
        <v>452</v>
      </c>
      <c r="C5" s="28"/>
      <c r="D5" s="28"/>
      <c r="E5" s="28"/>
      <c r="F5" s="28"/>
      <c r="G5" s="28"/>
      <c r="H5" s="28"/>
      <c r="I5" s="28"/>
      <c r="J5" s="28"/>
      <c r="K5" s="28"/>
      <c r="L5" s="28"/>
    </row>
    <row r="6" spans="1:13" ht="24.75" customHeight="1" x14ac:dyDescent="0.2">
      <c r="A6" s="28"/>
      <c r="B6" s="28"/>
      <c r="C6" s="30" t="s">
        <v>10</v>
      </c>
      <c r="D6" s="30"/>
      <c r="E6" s="30"/>
      <c r="F6" s="30"/>
      <c r="G6" s="39"/>
      <c r="H6" s="39"/>
      <c r="I6" s="40" t="s">
        <v>41</v>
      </c>
      <c r="J6" s="40"/>
      <c r="K6" s="40"/>
      <c r="L6" s="40"/>
    </row>
    <row r="7" spans="1:13" s="34" customFormat="1" ht="38.25" x14ac:dyDescent="0.2">
      <c r="A7" s="32" t="s">
        <v>8</v>
      </c>
      <c r="B7" s="32" t="s">
        <v>9</v>
      </c>
      <c r="C7" s="32" t="s">
        <v>207</v>
      </c>
      <c r="D7" s="32" t="s">
        <v>208</v>
      </c>
      <c r="E7" s="32" t="s">
        <v>209</v>
      </c>
      <c r="F7" s="32" t="s">
        <v>210</v>
      </c>
      <c r="G7" s="33" t="s">
        <v>211</v>
      </c>
      <c r="H7" s="29"/>
      <c r="I7" s="32" t="s">
        <v>207</v>
      </c>
      <c r="J7" s="32" t="s">
        <v>212</v>
      </c>
      <c r="K7" s="32" t="s">
        <v>213</v>
      </c>
      <c r="L7" s="32" t="s">
        <v>214</v>
      </c>
      <c r="M7" s="32" t="s">
        <v>8</v>
      </c>
    </row>
    <row r="8" spans="1:13" x14ac:dyDescent="0.2">
      <c r="A8" s="23">
        <v>1</v>
      </c>
      <c r="B8" s="23" t="s">
        <v>274</v>
      </c>
      <c r="C8" s="35">
        <v>0</v>
      </c>
      <c r="D8" s="35">
        <v>4081512</v>
      </c>
      <c r="E8" s="35">
        <v>5035304</v>
      </c>
      <c r="F8" s="35">
        <v>54936180</v>
      </c>
      <c r="G8" s="35">
        <f>C8+D8+E8+F8</f>
        <v>64052996</v>
      </c>
      <c r="H8" s="35"/>
      <c r="I8" s="35">
        <v>36177</v>
      </c>
      <c r="J8" s="35">
        <v>183435</v>
      </c>
      <c r="K8" s="35">
        <v>15253110</v>
      </c>
      <c r="L8" s="35">
        <f>I8+J8+K8</f>
        <v>15472722</v>
      </c>
      <c r="M8" s="23">
        <v>1</v>
      </c>
    </row>
    <row r="9" spans="1:13" x14ac:dyDescent="0.2">
      <c r="A9" s="23">
        <v>2</v>
      </c>
      <c r="B9" s="23" t="s">
        <v>275</v>
      </c>
      <c r="C9" s="35">
        <v>199161</v>
      </c>
      <c r="D9" s="35">
        <v>19085249</v>
      </c>
      <c r="E9" s="35">
        <v>3045690</v>
      </c>
      <c r="F9" s="35">
        <v>115366818</v>
      </c>
      <c r="G9" s="35">
        <f>C9+D9+E9+F9</f>
        <v>137696918</v>
      </c>
      <c r="H9" s="35"/>
      <c r="I9" s="35">
        <v>51165</v>
      </c>
      <c r="J9" s="35">
        <v>0</v>
      </c>
      <c r="K9" s="35">
        <v>31908471</v>
      </c>
      <c r="L9" s="35">
        <f>I9+J9+K9</f>
        <v>31959636</v>
      </c>
      <c r="M9" s="23">
        <v>2</v>
      </c>
    </row>
    <row r="10" spans="1:13" x14ac:dyDescent="0.2">
      <c r="A10" s="23">
        <v>3</v>
      </c>
      <c r="B10" s="23" t="s">
        <v>276</v>
      </c>
      <c r="C10" s="35">
        <v>0</v>
      </c>
      <c r="D10" s="35">
        <v>0</v>
      </c>
      <c r="E10" s="35">
        <v>0</v>
      </c>
      <c r="F10" s="35">
        <v>0</v>
      </c>
      <c r="G10" s="35">
        <f t="shared" ref="G10:G73" si="0">C10+D10+E10+F10</f>
        <v>0</v>
      </c>
      <c r="H10" s="35"/>
      <c r="I10" s="35">
        <v>0</v>
      </c>
      <c r="J10" s="35">
        <v>0</v>
      </c>
      <c r="K10" s="35">
        <v>0</v>
      </c>
      <c r="L10" s="35">
        <f t="shared" ref="L10:L73" si="1">I10+J10+K10</f>
        <v>0</v>
      </c>
      <c r="M10" s="23">
        <v>3</v>
      </c>
    </row>
    <row r="11" spans="1:13" x14ac:dyDescent="0.2">
      <c r="A11" s="23">
        <v>4</v>
      </c>
      <c r="B11" s="23" t="s">
        <v>277</v>
      </c>
      <c r="C11" s="35">
        <v>0</v>
      </c>
      <c r="D11" s="35">
        <v>0</v>
      </c>
      <c r="E11" s="35">
        <v>0</v>
      </c>
      <c r="F11" s="35">
        <v>0</v>
      </c>
      <c r="G11" s="35">
        <f t="shared" si="0"/>
        <v>0</v>
      </c>
      <c r="H11" s="35"/>
      <c r="I11" s="35">
        <v>0</v>
      </c>
      <c r="J11" s="35">
        <v>0</v>
      </c>
      <c r="K11" s="35">
        <v>0</v>
      </c>
      <c r="L11" s="35">
        <f t="shared" si="1"/>
        <v>0</v>
      </c>
      <c r="M11" s="23">
        <v>4</v>
      </c>
    </row>
    <row r="12" spans="1:13" x14ac:dyDescent="0.2">
      <c r="A12" s="23">
        <v>5</v>
      </c>
      <c r="B12" s="23" t="s">
        <v>278</v>
      </c>
      <c r="C12" s="35">
        <v>0</v>
      </c>
      <c r="D12" s="35">
        <v>0</v>
      </c>
      <c r="E12" s="35">
        <v>0</v>
      </c>
      <c r="F12" s="35">
        <v>0</v>
      </c>
      <c r="G12" s="35">
        <f t="shared" si="0"/>
        <v>0</v>
      </c>
      <c r="H12" s="35"/>
      <c r="I12" s="35">
        <v>0</v>
      </c>
      <c r="J12" s="35">
        <v>0</v>
      </c>
      <c r="K12" s="35">
        <v>0</v>
      </c>
      <c r="L12" s="35">
        <f t="shared" si="1"/>
        <v>0</v>
      </c>
      <c r="M12" s="23">
        <v>5</v>
      </c>
    </row>
    <row r="13" spans="1:13" x14ac:dyDescent="0.2">
      <c r="A13" s="23">
        <v>6</v>
      </c>
      <c r="B13" s="23" t="s">
        <v>279</v>
      </c>
      <c r="C13" s="35">
        <v>0</v>
      </c>
      <c r="D13" s="35">
        <v>0</v>
      </c>
      <c r="E13" s="35">
        <v>0</v>
      </c>
      <c r="F13" s="35">
        <v>0</v>
      </c>
      <c r="G13" s="35">
        <f t="shared" si="0"/>
        <v>0</v>
      </c>
      <c r="H13" s="35"/>
      <c r="I13" s="35">
        <v>0</v>
      </c>
      <c r="J13" s="35">
        <v>0</v>
      </c>
      <c r="K13" s="35">
        <v>0</v>
      </c>
      <c r="L13" s="35">
        <f t="shared" si="1"/>
        <v>0</v>
      </c>
      <c r="M13" s="23">
        <v>6</v>
      </c>
    </row>
    <row r="14" spans="1:13" x14ac:dyDescent="0.2">
      <c r="A14" s="23">
        <v>7</v>
      </c>
      <c r="B14" s="23" t="s">
        <v>280</v>
      </c>
      <c r="C14" s="35">
        <v>0</v>
      </c>
      <c r="D14" s="35">
        <v>46166217</v>
      </c>
      <c r="E14" s="35">
        <v>18255293</v>
      </c>
      <c r="F14" s="35">
        <v>194854083</v>
      </c>
      <c r="G14" s="35">
        <f t="shared" si="0"/>
        <v>259275593</v>
      </c>
      <c r="H14" s="35"/>
      <c r="I14" s="35">
        <v>0</v>
      </c>
      <c r="J14" s="35">
        <v>8256044</v>
      </c>
      <c r="K14" s="35">
        <v>101144723</v>
      </c>
      <c r="L14" s="35">
        <f t="shared" si="1"/>
        <v>109400767</v>
      </c>
      <c r="M14" s="23">
        <v>7</v>
      </c>
    </row>
    <row r="15" spans="1:13" x14ac:dyDescent="0.2">
      <c r="A15" s="23">
        <v>8</v>
      </c>
      <c r="B15" s="23" t="s">
        <v>281</v>
      </c>
      <c r="C15" s="35">
        <v>0</v>
      </c>
      <c r="D15" s="35">
        <v>0</v>
      </c>
      <c r="E15" s="35">
        <v>0</v>
      </c>
      <c r="F15" s="35">
        <v>0</v>
      </c>
      <c r="G15" s="35">
        <f t="shared" si="0"/>
        <v>0</v>
      </c>
      <c r="H15" s="35"/>
      <c r="I15" s="35">
        <v>0</v>
      </c>
      <c r="J15" s="35">
        <v>0</v>
      </c>
      <c r="K15" s="35">
        <v>0</v>
      </c>
      <c r="L15" s="35">
        <f t="shared" si="1"/>
        <v>0</v>
      </c>
      <c r="M15" s="23">
        <v>8</v>
      </c>
    </row>
    <row r="16" spans="1:13" x14ac:dyDescent="0.2">
      <c r="A16" s="23">
        <v>9</v>
      </c>
      <c r="B16" s="23" t="s">
        <v>282</v>
      </c>
      <c r="C16" s="35">
        <v>0</v>
      </c>
      <c r="D16" s="35">
        <v>123635</v>
      </c>
      <c r="E16" s="35">
        <v>1383379</v>
      </c>
      <c r="F16" s="35">
        <v>4707194</v>
      </c>
      <c r="G16" s="35">
        <f t="shared" si="0"/>
        <v>6214208</v>
      </c>
      <c r="H16" s="35"/>
      <c r="I16" s="35">
        <v>583341</v>
      </c>
      <c r="J16" s="35">
        <v>0</v>
      </c>
      <c r="K16" s="35">
        <v>3341873</v>
      </c>
      <c r="L16" s="35">
        <f t="shared" si="1"/>
        <v>3925214</v>
      </c>
      <c r="M16" s="23">
        <v>9</v>
      </c>
    </row>
    <row r="17" spans="1:13" x14ac:dyDescent="0.2">
      <c r="A17" s="23">
        <v>10</v>
      </c>
      <c r="B17" s="23" t="s">
        <v>283</v>
      </c>
      <c r="C17" s="35">
        <v>0</v>
      </c>
      <c r="D17" s="35">
        <v>8048552</v>
      </c>
      <c r="E17" s="35">
        <v>5798970</v>
      </c>
      <c r="F17" s="35">
        <v>97362115</v>
      </c>
      <c r="G17" s="35">
        <f t="shared" si="0"/>
        <v>111209637</v>
      </c>
      <c r="H17" s="35"/>
      <c r="I17" s="35">
        <v>94461</v>
      </c>
      <c r="J17" s="35">
        <v>208266</v>
      </c>
      <c r="K17" s="35">
        <v>19803269</v>
      </c>
      <c r="L17" s="35">
        <f t="shared" si="1"/>
        <v>20105996</v>
      </c>
      <c r="M17" s="23">
        <v>10</v>
      </c>
    </row>
    <row r="18" spans="1:13" x14ac:dyDescent="0.2">
      <c r="A18" s="23">
        <v>11</v>
      </c>
      <c r="B18" s="23" t="s">
        <v>284</v>
      </c>
      <c r="C18" s="35">
        <v>0</v>
      </c>
      <c r="D18" s="35">
        <v>0</v>
      </c>
      <c r="E18" s="35">
        <v>0</v>
      </c>
      <c r="F18" s="35">
        <v>0</v>
      </c>
      <c r="G18" s="35">
        <f t="shared" si="0"/>
        <v>0</v>
      </c>
      <c r="H18" s="35"/>
      <c r="I18" s="35">
        <v>0</v>
      </c>
      <c r="J18" s="35">
        <v>0</v>
      </c>
      <c r="K18" s="35">
        <v>0</v>
      </c>
      <c r="L18" s="35">
        <f t="shared" si="1"/>
        <v>0</v>
      </c>
      <c r="M18" s="23">
        <v>11</v>
      </c>
    </row>
    <row r="19" spans="1:13" x14ac:dyDescent="0.2">
      <c r="A19" s="23">
        <v>12</v>
      </c>
      <c r="B19" s="23" t="s">
        <v>285</v>
      </c>
      <c r="C19" s="35">
        <v>0</v>
      </c>
      <c r="D19" s="35">
        <v>4373665</v>
      </c>
      <c r="E19" s="35">
        <v>6159235</v>
      </c>
      <c r="F19" s="35">
        <v>42757916</v>
      </c>
      <c r="G19" s="35">
        <f t="shared" si="0"/>
        <v>53290816</v>
      </c>
      <c r="H19" s="35"/>
      <c r="I19" s="35">
        <v>314694</v>
      </c>
      <c r="J19" s="35">
        <v>0</v>
      </c>
      <c r="K19" s="35">
        <v>5505265</v>
      </c>
      <c r="L19" s="35">
        <f t="shared" si="1"/>
        <v>5819959</v>
      </c>
      <c r="M19" s="23">
        <v>12</v>
      </c>
    </row>
    <row r="20" spans="1:13" x14ac:dyDescent="0.2">
      <c r="A20" s="23">
        <v>13</v>
      </c>
      <c r="B20" s="23" t="s">
        <v>286</v>
      </c>
      <c r="C20" s="35">
        <v>0</v>
      </c>
      <c r="D20" s="35">
        <v>0</v>
      </c>
      <c r="E20" s="35">
        <v>0</v>
      </c>
      <c r="F20" s="35">
        <v>0</v>
      </c>
      <c r="G20" s="35">
        <f t="shared" si="0"/>
        <v>0</v>
      </c>
      <c r="H20" s="35"/>
      <c r="I20" s="35">
        <v>0</v>
      </c>
      <c r="J20" s="35">
        <v>0</v>
      </c>
      <c r="K20" s="35">
        <v>0</v>
      </c>
      <c r="L20" s="35">
        <f t="shared" si="1"/>
        <v>0</v>
      </c>
      <c r="M20" s="23">
        <v>13</v>
      </c>
    </row>
    <row r="21" spans="1:13" x14ac:dyDescent="0.2">
      <c r="A21" s="23">
        <v>14</v>
      </c>
      <c r="B21" s="23" t="s">
        <v>287</v>
      </c>
      <c r="C21" s="35">
        <v>0</v>
      </c>
      <c r="D21" s="35">
        <v>0</v>
      </c>
      <c r="E21" s="35">
        <v>0</v>
      </c>
      <c r="F21" s="35">
        <v>0</v>
      </c>
      <c r="G21" s="35">
        <f t="shared" si="0"/>
        <v>0</v>
      </c>
      <c r="H21" s="35"/>
      <c r="I21" s="35">
        <v>0</v>
      </c>
      <c r="J21" s="35">
        <v>0</v>
      </c>
      <c r="K21" s="35">
        <v>0</v>
      </c>
      <c r="L21" s="35">
        <f t="shared" si="1"/>
        <v>0</v>
      </c>
      <c r="M21" s="23">
        <v>14</v>
      </c>
    </row>
    <row r="22" spans="1:13" x14ac:dyDescent="0.2">
      <c r="A22" s="23">
        <v>15</v>
      </c>
      <c r="B22" s="23" t="s">
        <v>288</v>
      </c>
      <c r="C22" s="35">
        <v>0</v>
      </c>
      <c r="D22" s="35">
        <v>0</v>
      </c>
      <c r="E22" s="35">
        <v>0</v>
      </c>
      <c r="F22" s="35">
        <v>0</v>
      </c>
      <c r="G22" s="35">
        <f t="shared" si="0"/>
        <v>0</v>
      </c>
      <c r="H22" s="35"/>
      <c r="I22" s="35">
        <v>0</v>
      </c>
      <c r="J22" s="35">
        <v>0</v>
      </c>
      <c r="K22" s="35">
        <v>0</v>
      </c>
      <c r="L22" s="35">
        <f t="shared" si="1"/>
        <v>0</v>
      </c>
      <c r="M22" s="23">
        <v>15</v>
      </c>
    </row>
    <row r="23" spans="1:13" x14ac:dyDescent="0.2">
      <c r="A23" s="23">
        <v>16</v>
      </c>
      <c r="B23" s="23" t="s">
        <v>289</v>
      </c>
      <c r="C23" s="35">
        <v>0</v>
      </c>
      <c r="D23" s="35">
        <v>5079144</v>
      </c>
      <c r="E23" s="35">
        <v>4914315</v>
      </c>
      <c r="F23" s="35">
        <v>92169490</v>
      </c>
      <c r="G23" s="35">
        <f t="shared" si="0"/>
        <v>102162949</v>
      </c>
      <c r="H23" s="35"/>
      <c r="I23" s="35">
        <v>0</v>
      </c>
      <c r="J23" s="35">
        <v>0</v>
      </c>
      <c r="K23" s="35">
        <v>17084291</v>
      </c>
      <c r="L23" s="35">
        <f t="shared" si="1"/>
        <v>17084291</v>
      </c>
      <c r="M23" s="23">
        <v>16</v>
      </c>
    </row>
    <row r="24" spans="1:13" x14ac:dyDescent="0.2">
      <c r="A24" s="23">
        <v>17</v>
      </c>
      <c r="B24" s="23" t="s">
        <v>290</v>
      </c>
      <c r="C24" s="35">
        <v>0</v>
      </c>
      <c r="D24" s="35">
        <v>0</v>
      </c>
      <c r="E24" s="35">
        <v>0</v>
      </c>
      <c r="F24" s="35">
        <v>0</v>
      </c>
      <c r="G24" s="35">
        <f t="shared" si="0"/>
        <v>0</v>
      </c>
      <c r="H24" s="35"/>
      <c r="I24" s="35">
        <v>0</v>
      </c>
      <c r="J24" s="35">
        <v>0</v>
      </c>
      <c r="K24" s="35">
        <v>0</v>
      </c>
      <c r="L24" s="35">
        <f t="shared" si="1"/>
        <v>0</v>
      </c>
      <c r="M24" s="23">
        <v>17</v>
      </c>
    </row>
    <row r="25" spans="1:13" x14ac:dyDescent="0.2">
      <c r="A25" s="23">
        <v>18</v>
      </c>
      <c r="B25" s="23" t="s">
        <v>291</v>
      </c>
      <c r="C25" s="35">
        <v>0</v>
      </c>
      <c r="D25" s="35">
        <v>0</v>
      </c>
      <c r="E25" s="35">
        <v>0</v>
      </c>
      <c r="F25" s="35">
        <v>0</v>
      </c>
      <c r="G25" s="35">
        <f t="shared" si="0"/>
        <v>0</v>
      </c>
      <c r="H25" s="35"/>
      <c r="I25" s="35">
        <v>0</v>
      </c>
      <c r="J25" s="35">
        <v>0</v>
      </c>
      <c r="K25" s="35">
        <v>0</v>
      </c>
      <c r="L25" s="35">
        <f t="shared" si="1"/>
        <v>0</v>
      </c>
      <c r="M25" s="23">
        <v>18</v>
      </c>
    </row>
    <row r="26" spans="1:13" x14ac:dyDescent="0.2">
      <c r="A26" s="23">
        <v>19</v>
      </c>
      <c r="B26" s="23" t="s">
        <v>292</v>
      </c>
      <c r="C26" s="35">
        <v>0</v>
      </c>
      <c r="D26" s="35">
        <v>815551</v>
      </c>
      <c r="E26" s="35">
        <v>1410246</v>
      </c>
      <c r="F26" s="35">
        <v>6916991</v>
      </c>
      <c r="G26" s="35">
        <f t="shared" si="0"/>
        <v>9142788</v>
      </c>
      <c r="H26" s="35"/>
      <c r="I26" s="35">
        <v>0</v>
      </c>
      <c r="J26" s="35">
        <v>0</v>
      </c>
      <c r="K26" s="35">
        <v>2368404</v>
      </c>
      <c r="L26" s="35">
        <f t="shared" si="1"/>
        <v>2368404</v>
      </c>
      <c r="M26" s="23">
        <v>19</v>
      </c>
    </row>
    <row r="27" spans="1:13" x14ac:dyDescent="0.2">
      <c r="A27" s="23">
        <v>20</v>
      </c>
      <c r="B27" s="23" t="s">
        <v>293</v>
      </c>
      <c r="C27" s="35">
        <v>0</v>
      </c>
      <c r="D27" s="35">
        <v>923214</v>
      </c>
      <c r="E27" s="35">
        <v>2648335</v>
      </c>
      <c r="F27" s="35">
        <v>22685998</v>
      </c>
      <c r="G27" s="35">
        <f t="shared" si="0"/>
        <v>26257547</v>
      </c>
      <c r="H27" s="35"/>
      <c r="I27" s="35">
        <v>11933</v>
      </c>
      <c r="J27" s="35">
        <v>93500</v>
      </c>
      <c r="K27" s="35">
        <v>8025638</v>
      </c>
      <c r="L27" s="35">
        <f t="shared" si="1"/>
        <v>8131071</v>
      </c>
      <c r="M27" s="23">
        <v>20</v>
      </c>
    </row>
    <row r="28" spans="1:13" x14ac:dyDescent="0.2">
      <c r="A28" s="23">
        <v>21</v>
      </c>
      <c r="B28" s="23" t="s">
        <v>294</v>
      </c>
      <c r="C28" s="35">
        <v>0</v>
      </c>
      <c r="D28" s="35">
        <v>55262049</v>
      </c>
      <c r="E28" s="35">
        <v>11910181</v>
      </c>
      <c r="F28" s="35">
        <v>632617162</v>
      </c>
      <c r="G28" s="35">
        <f t="shared" si="0"/>
        <v>699789392</v>
      </c>
      <c r="H28" s="35"/>
      <c r="I28" s="35">
        <v>0</v>
      </c>
      <c r="J28" s="35">
        <v>271201</v>
      </c>
      <c r="K28" s="35">
        <v>94315272</v>
      </c>
      <c r="L28" s="35">
        <f t="shared" si="1"/>
        <v>94586473</v>
      </c>
      <c r="M28" s="23">
        <v>21</v>
      </c>
    </row>
    <row r="29" spans="1:13" x14ac:dyDescent="0.2">
      <c r="A29" s="23">
        <v>22</v>
      </c>
      <c r="B29" s="23" t="s">
        <v>295</v>
      </c>
      <c r="C29" s="35">
        <v>0</v>
      </c>
      <c r="D29" s="35">
        <v>2874539</v>
      </c>
      <c r="E29" s="35">
        <v>1851174</v>
      </c>
      <c r="F29" s="35">
        <v>13387688</v>
      </c>
      <c r="G29" s="35">
        <f t="shared" si="0"/>
        <v>18113401</v>
      </c>
      <c r="H29" s="35"/>
      <c r="I29" s="35">
        <v>11052</v>
      </c>
      <c r="J29" s="35">
        <v>0</v>
      </c>
      <c r="K29" s="35">
        <v>2264954</v>
      </c>
      <c r="L29" s="35">
        <f t="shared" si="1"/>
        <v>2276006</v>
      </c>
      <c r="M29" s="23">
        <v>22</v>
      </c>
    </row>
    <row r="30" spans="1:13" x14ac:dyDescent="0.2">
      <c r="A30" s="23">
        <v>23</v>
      </c>
      <c r="B30" s="23" t="s">
        <v>296</v>
      </c>
      <c r="C30" s="35">
        <v>0</v>
      </c>
      <c r="D30" s="35">
        <v>444873</v>
      </c>
      <c r="E30" s="35">
        <v>1460533</v>
      </c>
      <c r="F30" s="35">
        <v>7015423</v>
      </c>
      <c r="G30" s="35">
        <f t="shared" si="0"/>
        <v>8920829</v>
      </c>
      <c r="H30" s="35"/>
      <c r="I30" s="35">
        <v>406732</v>
      </c>
      <c r="J30" s="35">
        <v>0</v>
      </c>
      <c r="K30" s="35">
        <v>1926787</v>
      </c>
      <c r="L30" s="35">
        <f t="shared" si="1"/>
        <v>2333519</v>
      </c>
      <c r="M30" s="23">
        <v>23</v>
      </c>
    </row>
    <row r="31" spans="1:13" x14ac:dyDescent="0.2">
      <c r="A31" s="23">
        <v>24</v>
      </c>
      <c r="B31" s="23" t="s">
        <v>297</v>
      </c>
      <c r="C31" s="35">
        <v>0</v>
      </c>
      <c r="D31" s="35">
        <v>4917460</v>
      </c>
      <c r="E31" s="35">
        <v>5770962</v>
      </c>
      <c r="F31" s="35">
        <v>84243064</v>
      </c>
      <c r="G31" s="35">
        <f t="shared" si="0"/>
        <v>94931486</v>
      </c>
      <c r="H31" s="35"/>
      <c r="I31" s="35">
        <v>0</v>
      </c>
      <c r="J31" s="35">
        <v>0</v>
      </c>
      <c r="K31" s="35">
        <v>24389437</v>
      </c>
      <c r="L31" s="35">
        <f t="shared" si="1"/>
        <v>24389437</v>
      </c>
      <c r="M31" s="23">
        <v>24</v>
      </c>
    </row>
    <row r="32" spans="1:13" x14ac:dyDescent="0.2">
      <c r="A32" s="23">
        <v>25</v>
      </c>
      <c r="B32" s="23" t="s">
        <v>298</v>
      </c>
      <c r="C32" s="35">
        <v>59325</v>
      </c>
      <c r="D32" s="35">
        <v>1176519</v>
      </c>
      <c r="E32" s="35">
        <v>1731161</v>
      </c>
      <c r="F32" s="35">
        <v>17690337</v>
      </c>
      <c r="G32" s="35">
        <f t="shared" si="0"/>
        <v>20657342</v>
      </c>
      <c r="H32" s="35"/>
      <c r="I32" s="35">
        <v>0</v>
      </c>
      <c r="J32" s="35">
        <v>0</v>
      </c>
      <c r="K32" s="35">
        <v>4911001</v>
      </c>
      <c r="L32" s="35">
        <f t="shared" si="1"/>
        <v>4911001</v>
      </c>
      <c r="M32" s="23">
        <v>25</v>
      </c>
    </row>
    <row r="33" spans="1:13" x14ac:dyDescent="0.2">
      <c r="A33" s="23">
        <v>26</v>
      </c>
      <c r="B33" s="23" t="s">
        <v>299</v>
      </c>
      <c r="C33" s="35">
        <v>0</v>
      </c>
      <c r="D33" s="35">
        <v>2231535</v>
      </c>
      <c r="E33" s="35">
        <v>2568645</v>
      </c>
      <c r="F33" s="35">
        <v>29535927</v>
      </c>
      <c r="G33" s="35">
        <f t="shared" si="0"/>
        <v>34336107</v>
      </c>
      <c r="H33" s="35"/>
      <c r="I33" s="35">
        <v>59203</v>
      </c>
      <c r="J33" s="35">
        <v>0</v>
      </c>
      <c r="K33" s="35">
        <v>7414272</v>
      </c>
      <c r="L33" s="35">
        <f t="shared" si="1"/>
        <v>7473475</v>
      </c>
      <c r="M33" s="23">
        <v>26</v>
      </c>
    </row>
    <row r="34" spans="1:13" x14ac:dyDescent="0.2">
      <c r="A34" s="23">
        <v>27</v>
      </c>
      <c r="B34" s="23" t="s">
        <v>300</v>
      </c>
      <c r="C34" s="35">
        <v>0</v>
      </c>
      <c r="D34" s="35">
        <v>4533642</v>
      </c>
      <c r="E34" s="35">
        <v>3185231</v>
      </c>
      <c r="F34" s="35">
        <v>53164711</v>
      </c>
      <c r="G34" s="35">
        <f t="shared" si="0"/>
        <v>60883584</v>
      </c>
      <c r="H34" s="35"/>
      <c r="I34" s="35">
        <v>2124</v>
      </c>
      <c r="J34" s="35">
        <v>0</v>
      </c>
      <c r="K34" s="35">
        <v>8649423</v>
      </c>
      <c r="L34" s="35">
        <f t="shared" si="1"/>
        <v>8651547</v>
      </c>
      <c r="M34" s="23">
        <v>27</v>
      </c>
    </row>
    <row r="35" spans="1:13" x14ac:dyDescent="0.2">
      <c r="A35" s="23">
        <v>28</v>
      </c>
      <c r="B35" s="23" t="s">
        <v>301</v>
      </c>
      <c r="C35" s="35">
        <v>0</v>
      </c>
      <c r="D35" s="35">
        <v>0</v>
      </c>
      <c r="E35" s="35">
        <v>0</v>
      </c>
      <c r="F35" s="35">
        <v>0</v>
      </c>
      <c r="G35" s="35">
        <f t="shared" si="0"/>
        <v>0</v>
      </c>
      <c r="H35" s="35"/>
      <c r="I35" s="35">
        <v>0</v>
      </c>
      <c r="J35" s="35">
        <v>0</v>
      </c>
      <c r="K35" s="35">
        <v>0</v>
      </c>
      <c r="L35" s="35">
        <f t="shared" si="1"/>
        <v>0</v>
      </c>
      <c r="M35" s="23">
        <v>28</v>
      </c>
    </row>
    <row r="36" spans="1:13" x14ac:dyDescent="0.2">
      <c r="A36" s="23">
        <v>29</v>
      </c>
      <c r="B36" s="23" t="s">
        <v>244</v>
      </c>
      <c r="C36" s="35">
        <v>0</v>
      </c>
      <c r="D36" s="35">
        <v>259670597</v>
      </c>
      <c r="E36" s="35">
        <v>31947027</v>
      </c>
      <c r="F36" s="35">
        <v>1339986765</v>
      </c>
      <c r="G36" s="35">
        <f t="shared" si="0"/>
        <v>1631604389</v>
      </c>
      <c r="H36" s="35"/>
      <c r="I36" s="35">
        <v>8226</v>
      </c>
      <c r="J36" s="35">
        <v>76879259</v>
      </c>
      <c r="K36" s="35">
        <v>392494153</v>
      </c>
      <c r="L36" s="35">
        <f t="shared" si="1"/>
        <v>469381638</v>
      </c>
      <c r="M36" s="23">
        <v>29</v>
      </c>
    </row>
    <row r="37" spans="1:13" x14ac:dyDescent="0.2">
      <c r="A37" s="23">
        <v>30</v>
      </c>
      <c r="B37" s="23" t="s">
        <v>302</v>
      </c>
      <c r="C37" s="35">
        <v>3548</v>
      </c>
      <c r="D37" s="35">
        <v>15694907</v>
      </c>
      <c r="E37" s="35">
        <v>7105919</v>
      </c>
      <c r="F37" s="35">
        <v>79449660</v>
      </c>
      <c r="G37" s="35">
        <f t="shared" si="0"/>
        <v>102254034</v>
      </c>
      <c r="H37" s="35"/>
      <c r="I37" s="35">
        <v>0</v>
      </c>
      <c r="J37" s="35">
        <v>0</v>
      </c>
      <c r="K37" s="35">
        <v>14434470</v>
      </c>
      <c r="L37" s="35">
        <f t="shared" si="1"/>
        <v>14434470</v>
      </c>
      <c r="M37" s="23">
        <v>30</v>
      </c>
    </row>
    <row r="38" spans="1:13" x14ac:dyDescent="0.2">
      <c r="A38" s="23">
        <v>31</v>
      </c>
      <c r="B38" s="23" t="s">
        <v>303</v>
      </c>
      <c r="C38" s="35">
        <v>0</v>
      </c>
      <c r="D38" s="35">
        <v>0</v>
      </c>
      <c r="E38" s="35">
        <v>0</v>
      </c>
      <c r="F38" s="35">
        <v>0</v>
      </c>
      <c r="G38" s="35">
        <f t="shared" si="0"/>
        <v>0</v>
      </c>
      <c r="H38" s="35"/>
      <c r="I38" s="35">
        <v>0</v>
      </c>
      <c r="J38" s="35">
        <v>0</v>
      </c>
      <c r="K38" s="35">
        <v>0</v>
      </c>
      <c r="L38" s="35">
        <f t="shared" si="1"/>
        <v>0</v>
      </c>
      <c r="M38" s="23">
        <v>31</v>
      </c>
    </row>
    <row r="39" spans="1:13" x14ac:dyDescent="0.2">
      <c r="A39" s="23">
        <v>32</v>
      </c>
      <c r="B39" s="23" t="s">
        <v>304</v>
      </c>
      <c r="C39" s="35">
        <v>0</v>
      </c>
      <c r="D39" s="35">
        <v>3650492</v>
      </c>
      <c r="E39" s="35">
        <v>2800897</v>
      </c>
      <c r="F39" s="35">
        <v>37196429</v>
      </c>
      <c r="G39" s="35">
        <f t="shared" si="0"/>
        <v>43647818</v>
      </c>
      <c r="H39" s="35"/>
      <c r="I39" s="35">
        <v>0</v>
      </c>
      <c r="J39" s="35">
        <v>0</v>
      </c>
      <c r="K39" s="35">
        <v>5174734</v>
      </c>
      <c r="L39" s="35">
        <f t="shared" si="1"/>
        <v>5174734</v>
      </c>
      <c r="M39" s="23">
        <v>32</v>
      </c>
    </row>
    <row r="40" spans="1:13" x14ac:dyDescent="0.2">
      <c r="A40" s="23">
        <v>33</v>
      </c>
      <c r="B40" s="23" t="s">
        <v>246</v>
      </c>
      <c r="C40" s="35">
        <v>0</v>
      </c>
      <c r="D40" s="35">
        <v>4589051</v>
      </c>
      <c r="E40" s="35">
        <v>6559690</v>
      </c>
      <c r="F40" s="35">
        <v>66367145</v>
      </c>
      <c r="G40" s="35">
        <f t="shared" si="0"/>
        <v>77515886</v>
      </c>
      <c r="H40" s="35"/>
      <c r="I40" s="35">
        <v>24437</v>
      </c>
      <c r="J40" s="35">
        <v>0</v>
      </c>
      <c r="K40" s="35">
        <v>16915757</v>
      </c>
      <c r="L40" s="35">
        <f t="shared" si="1"/>
        <v>16940194</v>
      </c>
      <c r="M40" s="23">
        <v>33</v>
      </c>
    </row>
    <row r="41" spans="1:13" x14ac:dyDescent="0.2">
      <c r="A41" s="23">
        <v>34</v>
      </c>
      <c r="B41" s="23" t="s">
        <v>305</v>
      </c>
      <c r="C41" s="35">
        <v>0</v>
      </c>
      <c r="D41" s="35">
        <v>14095290</v>
      </c>
      <c r="E41" s="35">
        <v>5953534</v>
      </c>
      <c r="F41" s="35">
        <v>133890342</v>
      </c>
      <c r="G41" s="35">
        <f t="shared" si="0"/>
        <v>153939166</v>
      </c>
      <c r="H41" s="35"/>
      <c r="I41" s="35">
        <v>20194</v>
      </c>
      <c r="J41" s="35">
        <v>0</v>
      </c>
      <c r="K41" s="35">
        <v>20997857</v>
      </c>
      <c r="L41" s="35">
        <f t="shared" si="1"/>
        <v>21018051</v>
      </c>
      <c r="M41" s="23">
        <v>34</v>
      </c>
    </row>
    <row r="42" spans="1:13" x14ac:dyDescent="0.2">
      <c r="A42" s="23">
        <v>35</v>
      </c>
      <c r="B42" s="23" t="s">
        <v>306</v>
      </c>
      <c r="C42" s="35">
        <v>0</v>
      </c>
      <c r="D42" s="35">
        <v>0</v>
      </c>
      <c r="E42" s="35">
        <v>0</v>
      </c>
      <c r="F42" s="35">
        <v>0</v>
      </c>
      <c r="G42" s="35">
        <f t="shared" si="0"/>
        <v>0</v>
      </c>
      <c r="H42" s="35"/>
      <c r="I42" s="35">
        <v>0</v>
      </c>
      <c r="J42" s="35">
        <v>0</v>
      </c>
      <c r="K42" s="35">
        <v>0</v>
      </c>
      <c r="L42" s="35">
        <f t="shared" si="1"/>
        <v>0</v>
      </c>
      <c r="M42" s="23">
        <v>35</v>
      </c>
    </row>
    <row r="43" spans="1:13" x14ac:dyDescent="0.2">
      <c r="A43" s="23">
        <v>36</v>
      </c>
      <c r="B43" s="23" t="s">
        <v>307</v>
      </c>
      <c r="C43" s="35">
        <v>0</v>
      </c>
      <c r="D43" s="35">
        <v>3956927</v>
      </c>
      <c r="E43" s="35">
        <v>5141900</v>
      </c>
      <c r="F43" s="35">
        <v>46146098</v>
      </c>
      <c r="G43" s="35">
        <f t="shared" si="0"/>
        <v>55244925</v>
      </c>
      <c r="H43" s="35"/>
      <c r="I43" s="35">
        <v>916</v>
      </c>
      <c r="J43" s="35">
        <v>0</v>
      </c>
      <c r="K43" s="35">
        <v>9159791</v>
      </c>
      <c r="L43" s="35">
        <f t="shared" si="1"/>
        <v>9160707</v>
      </c>
      <c r="M43" s="23">
        <v>36</v>
      </c>
    </row>
    <row r="44" spans="1:13" x14ac:dyDescent="0.2">
      <c r="A44" s="23">
        <v>37</v>
      </c>
      <c r="B44" s="23" t="s">
        <v>308</v>
      </c>
      <c r="C44" s="35">
        <v>0</v>
      </c>
      <c r="D44" s="35">
        <v>3635233</v>
      </c>
      <c r="E44" s="35">
        <v>2377692</v>
      </c>
      <c r="F44" s="35">
        <v>16130682</v>
      </c>
      <c r="G44" s="35">
        <f t="shared" si="0"/>
        <v>22143607</v>
      </c>
      <c r="H44" s="35"/>
      <c r="I44" s="35">
        <v>0</v>
      </c>
      <c r="J44" s="35">
        <v>0</v>
      </c>
      <c r="K44" s="35">
        <v>5432018</v>
      </c>
      <c r="L44" s="35">
        <f t="shared" si="1"/>
        <v>5432018</v>
      </c>
      <c r="M44" s="23">
        <v>37</v>
      </c>
    </row>
    <row r="45" spans="1:13" x14ac:dyDescent="0.2">
      <c r="A45" s="23">
        <v>38</v>
      </c>
      <c r="B45" s="23" t="s">
        <v>309</v>
      </c>
      <c r="C45" s="35">
        <v>0</v>
      </c>
      <c r="D45" s="35">
        <v>1639637</v>
      </c>
      <c r="E45" s="35">
        <v>2460156</v>
      </c>
      <c r="F45" s="35">
        <v>23879776</v>
      </c>
      <c r="G45" s="35">
        <f t="shared" si="0"/>
        <v>27979569</v>
      </c>
      <c r="H45" s="35"/>
      <c r="I45" s="35">
        <v>119497</v>
      </c>
      <c r="J45" s="35">
        <v>2047665</v>
      </c>
      <c r="K45" s="35">
        <v>5739635</v>
      </c>
      <c r="L45" s="35">
        <f t="shared" si="1"/>
        <v>7906797</v>
      </c>
      <c r="M45" s="23">
        <v>38</v>
      </c>
    </row>
    <row r="46" spans="1:13" x14ac:dyDescent="0.2">
      <c r="A46" s="23">
        <v>39</v>
      </c>
      <c r="B46" s="23" t="s">
        <v>310</v>
      </c>
      <c r="C46" s="35">
        <v>0</v>
      </c>
      <c r="D46" s="35">
        <v>2620777</v>
      </c>
      <c r="E46" s="35">
        <v>2146202</v>
      </c>
      <c r="F46" s="35">
        <v>34735074</v>
      </c>
      <c r="G46" s="35">
        <f t="shared" si="0"/>
        <v>39502053</v>
      </c>
      <c r="H46" s="35"/>
      <c r="I46" s="35">
        <v>57244</v>
      </c>
      <c r="J46" s="35">
        <v>888844</v>
      </c>
      <c r="K46" s="35">
        <v>5379213</v>
      </c>
      <c r="L46" s="35">
        <f t="shared" si="1"/>
        <v>6325301</v>
      </c>
      <c r="M46" s="23">
        <v>39</v>
      </c>
    </row>
    <row r="47" spans="1:13" x14ac:dyDescent="0.2">
      <c r="A47" s="23">
        <v>40</v>
      </c>
      <c r="B47" s="23" t="s">
        <v>311</v>
      </c>
      <c r="C47" s="43">
        <v>308597</v>
      </c>
      <c r="D47" s="43">
        <v>1262697</v>
      </c>
      <c r="E47" s="43">
        <v>12455367</v>
      </c>
      <c r="F47" s="43">
        <v>9538387</v>
      </c>
      <c r="G47" s="35">
        <f t="shared" si="0"/>
        <v>23565048</v>
      </c>
      <c r="H47" s="43"/>
      <c r="I47" s="43">
        <v>0</v>
      </c>
      <c r="J47" s="43">
        <v>0</v>
      </c>
      <c r="K47" s="43">
        <v>6663837</v>
      </c>
      <c r="L47" s="35">
        <f t="shared" si="1"/>
        <v>6663837</v>
      </c>
      <c r="M47" s="23">
        <v>40</v>
      </c>
    </row>
    <row r="48" spans="1:13" x14ac:dyDescent="0.2">
      <c r="A48" s="23">
        <v>41</v>
      </c>
      <c r="B48" s="23" t="s">
        <v>312</v>
      </c>
      <c r="C48" s="35">
        <v>0</v>
      </c>
      <c r="D48" s="35">
        <v>0</v>
      </c>
      <c r="E48" s="35">
        <v>0</v>
      </c>
      <c r="F48" s="35">
        <v>0</v>
      </c>
      <c r="G48" s="35">
        <f t="shared" si="0"/>
        <v>0</v>
      </c>
      <c r="H48" s="35"/>
      <c r="I48" s="35">
        <v>0</v>
      </c>
      <c r="J48" s="35">
        <v>0</v>
      </c>
      <c r="K48" s="35">
        <v>0</v>
      </c>
      <c r="L48" s="35">
        <f t="shared" si="1"/>
        <v>0</v>
      </c>
      <c r="M48" s="23">
        <v>41</v>
      </c>
    </row>
    <row r="49" spans="1:13" x14ac:dyDescent="0.2">
      <c r="A49" s="23">
        <v>42</v>
      </c>
      <c r="B49" s="23" t="s">
        <v>313</v>
      </c>
      <c r="C49" s="35">
        <v>0</v>
      </c>
      <c r="D49" s="35">
        <v>18942346</v>
      </c>
      <c r="E49" s="35">
        <v>7553184</v>
      </c>
      <c r="F49" s="35">
        <v>146037047</v>
      </c>
      <c r="G49" s="35">
        <f t="shared" si="0"/>
        <v>172532577</v>
      </c>
      <c r="H49" s="35"/>
      <c r="I49" s="35">
        <v>5325</v>
      </c>
      <c r="J49" s="35">
        <v>0</v>
      </c>
      <c r="K49" s="35">
        <v>29240949</v>
      </c>
      <c r="L49" s="35">
        <f t="shared" si="1"/>
        <v>29246274</v>
      </c>
      <c r="M49" s="23">
        <v>42</v>
      </c>
    </row>
    <row r="50" spans="1:13" x14ac:dyDescent="0.2">
      <c r="A50" s="23">
        <v>43</v>
      </c>
      <c r="B50" s="23" t="s">
        <v>314</v>
      </c>
      <c r="C50" s="35">
        <v>0</v>
      </c>
      <c r="D50" s="35">
        <v>63801611</v>
      </c>
      <c r="E50" s="35">
        <v>25515045</v>
      </c>
      <c r="F50" s="35">
        <v>558793518</v>
      </c>
      <c r="G50" s="35">
        <f t="shared" si="0"/>
        <v>648110174</v>
      </c>
      <c r="H50" s="35"/>
      <c r="I50" s="35">
        <v>0</v>
      </c>
      <c r="J50" s="35">
        <v>2386578</v>
      </c>
      <c r="K50" s="35">
        <v>94088395</v>
      </c>
      <c r="L50" s="35">
        <f t="shared" si="1"/>
        <v>96474973</v>
      </c>
      <c r="M50" s="23">
        <v>43</v>
      </c>
    </row>
    <row r="51" spans="1:13" x14ac:dyDescent="0.2">
      <c r="A51" s="23">
        <v>44</v>
      </c>
      <c r="B51" s="23" t="s">
        <v>315</v>
      </c>
      <c r="C51" s="35">
        <v>0</v>
      </c>
      <c r="D51" s="35">
        <v>3954504</v>
      </c>
      <c r="E51" s="35">
        <v>13852870</v>
      </c>
      <c r="F51" s="35">
        <v>114579732</v>
      </c>
      <c r="G51" s="35">
        <f t="shared" si="0"/>
        <v>132387106</v>
      </c>
      <c r="H51" s="35"/>
      <c r="I51" s="35">
        <v>4571</v>
      </c>
      <c r="J51" s="35">
        <v>0</v>
      </c>
      <c r="K51" s="35">
        <v>24076225</v>
      </c>
      <c r="L51" s="35">
        <f t="shared" si="1"/>
        <v>24080796</v>
      </c>
      <c r="M51" s="23">
        <v>44</v>
      </c>
    </row>
    <row r="52" spans="1:13" x14ac:dyDescent="0.2">
      <c r="A52" s="23">
        <v>45</v>
      </c>
      <c r="B52" s="23" t="s">
        <v>316</v>
      </c>
      <c r="C52" s="35">
        <v>0</v>
      </c>
      <c r="D52" s="35">
        <v>0</v>
      </c>
      <c r="E52" s="35">
        <v>0</v>
      </c>
      <c r="F52" s="35">
        <v>0</v>
      </c>
      <c r="G52" s="35">
        <f t="shared" si="0"/>
        <v>0</v>
      </c>
      <c r="H52" s="35"/>
      <c r="I52" s="35">
        <v>0</v>
      </c>
      <c r="J52" s="35">
        <v>0</v>
      </c>
      <c r="K52" s="35">
        <v>0</v>
      </c>
      <c r="L52" s="35">
        <f t="shared" si="1"/>
        <v>0</v>
      </c>
      <c r="M52" s="23">
        <v>45</v>
      </c>
    </row>
    <row r="53" spans="1:13" x14ac:dyDescent="0.2">
      <c r="A53" s="23">
        <v>46</v>
      </c>
      <c r="B53" s="23" t="s">
        <v>317</v>
      </c>
      <c r="C53" s="35">
        <v>0</v>
      </c>
      <c r="D53" s="35">
        <v>0</v>
      </c>
      <c r="E53" s="35">
        <v>0</v>
      </c>
      <c r="F53" s="35">
        <v>0</v>
      </c>
      <c r="G53" s="35">
        <f t="shared" si="0"/>
        <v>0</v>
      </c>
      <c r="H53" s="35"/>
      <c r="I53" s="35">
        <v>0</v>
      </c>
      <c r="J53" s="35">
        <v>0</v>
      </c>
      <c r="K53" s="35">
        <v>0</v>
      </c>
      <c r="L53" s="35">
        <f t="shared" si="1"/>
        <v>0</v>
      </c>
      <c r="M53" s="23">
        <v>46</v>
      </c>
    </row>
    <row r="54" spans="1:13" x14ac:dyDescent="0.2">
      <c r="A54" s="23">
        <v>47</v>
      </c>
      <c r="B54" s="23" t="s">
        <v>318</v>
      </c>
      <c r="C54" s="35">
        <v>0</v>
      </c>
      <c r="D54" s="35">
        <v>11107304</v>
      </c>
      <c r="E54" s="35">
        <v>3066668</v>
      </c>
      <c r="F54" s="35">
        <v>91116605</v>
      </c>
      <c r="G54" s="35">
        <f t="shared" si="0"/>
        <v>105290577</v>
      </c>
      <c r="H54" s="35"/>
      <c r="I54" s="35">
        <v>10066</v>
      </c>
      <c r="J54" s="35">
        <v>17644</v>
      </c>
      <c r="K54" s="35">
        <v>21305568</v>
      </c>
      <c r="L54" s="35">
        <f t="shared" si="1"/>
        <v>21333278</v>
      </c>
      <c r="M54" s="23">
        <v>47</v>
      </c>
    </row>
    <row r="55" spans="1:13" x14ac:dyDescent="0.2">
      <c r="A55" s="23">
        <v>48</v>
      </c>
      <c r="B55" s="23" t="s">
        <v>319</v>
      </c>
      <c r="C55" s="35">
        <v>0</v>
      </c>
      <c r="D55" s="35">
        <v>0</v>
      </c>
      <c r="E55" s="35">
        <v>0</v>
      </c>
      <c r="F55" s="35">
        <v>0</v>
      </c>
      <c r="G55" s="35">
        <f t="shared" si="0"/>
        <v>0</v>
      </c>
      <c r="H55" s="35"/>
      <c r="I55" s="35">
        <v>0</v>
      </c>
      <c r="J55" s="35">
        <v>0</v>
      </c>
      <c r="K55" s="35">
        <v>0</v>
      </c>
      <c r="L55" s="35">
        <f t="shared" si="1"/>
        <v>0</v>
      </c>
      <c r="M55" s="23">
        <v>48</v>
      </c>
    </row>
    <row r="56" spans="1:13" x14ac:dyDescent="0.2">
      <c r="A56" s="23">
        <v>49</v>
      </c>
      <c r="B56" s="23" t="s">
        <v>320</v>
      </c>
      <c r="C56" s="35">
        <v>0</v>
      </c>
      <c r="D56" s="35">
        <v>2499209</v>
      </c>
      <c r="E56" s="35">
        <v>2513772</v>
      </c>
      <c r="F56" s="35">
        <v>43087270</v>
      </c>
      <c r="G56" s="35">
        <f t="shared" si="0"/>
        <v>48100251</v>
      </c>
      <c r="H56" s="35"/>
      <c r="I56" s="35">
        <v>0</v>
      </c>
      <c r="J56" s="35">
        <v>0</v>
      </c>
      <c r="K56" s="35">
        <v>7767206</v>
      </c>
      <c r="L56" s="35">
        <f t="shared" si="1"/>
        <v>7767206</v>
      </c>
      <c r="M56" s="23">
        <v>49</v>
      </c>
    </row>
    <row r="57" spans="1:13" x14ac:dyDescent="0.2">
      <c r="A57" s="23">
        <v>50</v>
      </c>
      <c r="B57" s="23" t="s">
        <v>321</v>
      </c>
      <c r="C57" s="43">
        <v>0</v>
      </c>
      <c r="D57" s="43">
        <v>0</v>
      </c>
      <c r="E57" s="43">
        <v>0</v>
      </c>
      <c r="F57" s="43">
        <v>0</v>
      </c>
      <c r="G57" s="35">
        <f t="shared" si="0"/>
        <v>0</v>
      </c>
      <c r="H57" s="43"/>
      <c r="I57" s="43">
        <v>0</v>
      </c>
      <c r="J57" s="43">
        <v>0</v>
      </c>
      <c r="K57" s="43">
        <v>0</v>
      </c>
      <c r="L57" s="35">
        <f t="shared" si="1"/>
        <v>0</v>
      </c>
      <c r="M57" s="23">
        <v>50</v>
      </c>
    </row>
    <row r="58" spans="1:13" x14ac:dyDescent="0.2">
      <c r="A58" s="23">
        <v>51</v>
      </c>
      <c r="B58" s="23" t="s">
        <v>322</v>
      </c>
      <c r="C58" s="35">
        <v>0</v>
      </c>
      <c r="D58" s="35">
        <v>1180249</v>
      </c>
      <c r="E58" s="35">
        <v>2754656</v>
      </c>
      <c r="F58" s="35">
        <v>6419025</v>
      </c>
      <c r="G58" s="35">
        <f t="shared" si="0"/>
        <v>10353930</v>
      </c>
      <c r="H58" s="35"/>
      <c r="I58" s="35">
        <v>0</v>
      </c>
      <c r="J58" s="35">
        <v>0</v>
      </c>
      <c r="K58" s="35">
        <v>3831380</v>
      </c>
      <c r="L58" s="35">
        <f t="shared" si="1"/>
        <v>3831380</v>
      </c>
      <c r="M58" s="23">
        <v>51</v>
      </c>
    </row>
    <row r="59" spans="1:13" x14ac:dyDescent="0.2">
      <c r="A59" s="23">
        <v>52</v>
      </c>
      <c r="B59" s="23" t="s">
        <v>323</v>
      </c>
      <c r="C59" s="35">
        <v>0</v>
      </c>
      <c r="D59" s="35">
        <v>0</v>
      </c>
      <c r="E59" s="35">
        <v>0</v>
      </c>
      <c r="F59" s="35">
        <v>0</v>
      </c>
      <c r="G59" s="35">
        <f t="shared" si="0"/>
        <v>0</v>
      </c>
      <c r="H59" s="35"/>
      <c r="I59" s="35">
        <v>0</v>
      </c>
      <c r="J59" s="35">
        <v>0</v>
      </c>
      <c r="K59" s="35">
        <v>0</v>
      </c>
      <c r="L59" s="35">
        <f t="shared" si="1"/>
        <v>0</v>
      </c>
      <c r="M59" s="23">
        <v>52</v>
      </c>
    </row>
    <row r="60" spans="1:13" x14ac:dyDescent="0.2">
      <c r="A60" s="23">
        <v>53</v>
      </c>
      <c r="B60" s="23" t="s">
        <v>324</v>
      </c>
      <c r="C60" s="35">
        <v>0</v>
      </c>
      <c r="D60" s="35">
        <v>69775928</v>
      </c>
      <c r="E60" s="35">
        <v>24474694</v>
      </c>
      <c r="F60" s="35">
        <v>578326267</v>
      </c>
      <c r="G60" s="35">
        <f t="shared" si="0"/>
        <v>672576889</v>
      </c>
      <c r="H60" s="35"/>
      <c r="I60" s="35">
        <v>4291</v>
      </c>
      <c r="J60" s="35">
        <v>0</v>
      </c>
      <c r="K60" s="35">
        <v>85622481</v>
      </c>
      <c r="L60" s="35">
        <f t="shared" si="1"/>
        <v>85626772</v>
      </c>
      <c r="M60" s="23">
        <v>53</v>
      </c>
    </row>
    <row r="61" spans="1:13" x14ac:dyDescent="0.2">
      <c r="A61" s="23">
        <v>54</v>
      </c>
      <c r="B61" s="23" t="s">
        <v>325</v>
      </c>
      <c r="C61" s="35">
        <v>0</v>
      </c>
      <c r="D61" s="35">
        <v>1984212</v>
      </c>
      <c r="E61" s="35">
        <v>3319578</v>
      </c>
      <c r="F61" s="35">
        <v>50333718</v>
      </c>
      <c r="G61" s="35">
        <f t="shared" si="0"/>
        <v>55637508</v>
      </c>
      <c r="H61" s="35"/>
      <c r="I61" s="35">
        <v>0</v>
      </c>
      <c r="J61" s="35">
        <v>304597</v>
      </c>
      <c r="K61" s="35">
        <v>11947252</v>
      </c>
      <c r="L61" s="35">
        <f t="shared" si="1"/>
        <v>12251849</v>
      </c>
      <c r="M61" s="23">
        <v>54</v>
      </c>
    </row>
    <row r="62" spans="1:13" x14ac:dyDescent="0.2">
      <c r="A62" s="23">
        <v>55</v>
      </c>
      <c r="B62" s="23" t="s">
        <v>326</v>
      </c>
      <c r="C62" s="35">
        <v>0</v>
      </c>
      <c r="D62" s="35">
        <v>1233117</v>
      </c>
      <c r="E62" s="35">
        <v>2050337</v>
      </c>
      <c r="F62" s="35">
        <v>22931802</v>
      </c>
      <c r="G62" s="35">
        <f t="shared" si="0"/>
        <v>26215256</v>
      </c>
      <c r="H62" s="35"/>
      <c r="I62" s="35">
        <v>0</v>
      </c>
      <c r="J62" s="35">
        <v>0</v>
      </c>
      <c r="K62" s="35">
        <v>5780353</v>
      </c>
      <c r="L62" s="35">
        <f t="shared" si="1"/>
        <v>5780353</v>
      </c>
      <c r="M62" s="23">
        <v>55</v>
      </c>
    </row>
    <row r="63" spans="1:13" x14ac:dyDescent="0.2">
      <c r="A63" s="23">
        <v>56</v>
      </c>
      <c r="B63" s="23" t="s">
        <v>327</v>
      </c>
      <c r="C63" s="35">
        <v>0</v>
      </c>
      <c r="D63" s="35">
        <v>0</v>
      </c>
      <c r="E63" s="35">
        <v>0</v>
      </c>
      <c r="F63" s="35">
        <v>0</v>
      </c>
      <c r="G63" s="35">
        <f t="shared" si="0"/>
        <v>0</v>
      </c>
      <c r="H63" s="35"/>
      <c r="I63" s="35">
        <v>0</v>
      </c>
      <c r="J63" s="35">
        <v>0</v>
      </c>
      <c r="K63" s="35">
        <v>0</v>
      </c>
      <c r="L63" s="35">
        <f t="shared" si="1"/>
        <v>0</v>
      </c>
      <c r="M63" s="23">
        <v>56</v>
      </c>
    </row>
    <row r="64" spans="1:13" x14ac:dyDescent="0.2">
      <c r="A64" s="23">
        <v>57</v>
      </c>
      <c r="B64" s="23" t="s">
        <v>328</v>
      </c>
      <c r="C64" s="35">
        <v>0</v>
      </c>
      <c r="D64" s="35">
        <v>1378481</v>
      </c>
      <c r="E64" s="35">
        <v>1590382</v>
      </c>
      <c r="F64" s="35">
        <v>9421647</v>
      </c>
      <c r="G64" s="35">
        <f t="shared" si="0"/>
        <v>12390510</v>
      </c>
      <c r="H64" s="35"/>
      <c r="I64" s="35">
        <v>0</v>
      </c>
      <c r="J64" s="35">
        <v>0</v>
      </c>
      <c r="K64" s="35">
        <v>1925584</v>
      </c>
      <c r="L64" s="35">
        <f t="shared" si="1"/>
        <v>1925584</v>
      </c>
      <c r="M64" s="23">
        <v>57</v>
      </c>
    </row>
    <row r="65" spans="1:13" x14ac:dyDescent="0.2">
      <c r="A65" s="23">
        <v>58</v>
      </c>
      <c r="B65" s="23" t="s">
        <v>329</v>
      </c>
      <c r="C65" s="35">
        <v>0</v>
      </c>
      <c r="D65" s="35">
        <v>2026064</v>
      </c>
      <c r="E65" s="35">
        <v>3823430</v>
      </c>
      <c r="F65" s="35">
        <v>48188645</v>
      </c>
      <c r="G65" s="35">
        <f t="shared" si="0"/>
        <v>54038139</v>
      </c>
      <c r="H65" s="35"/>
      <c r="I65" s="35">
        <v>206014</v>
      </c>
      <c r="J65" s="35">
        <v>0</v>
      </c>
      <c r="K65" s="35">
        <v>15741356</v>
      </c>
      <c r="L65" s="35">
        <f t="shared" si="1"/>
        <v>15947370</v>
      </c>
      <c r="M65" s="23">
        <v>58</v>
      </c>
    </row>
    <row r="66" spans="1:13" x14ac:dyDescent="0.2">
      <c r="A66" s="23">
        <v>59</v>
      </c>
      <c r="B66" s="23" t="s">
        <v>330</v>
      </c>
      <c r="C66" s="35">
        <v>0</v>
      </c>
      <c r="D66" s="35">
        <v>1032052</v>
      </c>
      <c r="E66" s="35">
        <v>1917203</v>
      </c>
      <c r="F66" s="35">
        <v>9790902</v>
      </c>
      <c r="G66" s="35">
        <f t="shared" si="0"/>
        <v>12740157</v>
      </c>
      <c r="H66" s="35"/>
      <c r="I66" s="35">
        <v>0</v>
      </c>
      <c r="J66" s="35">
        <v>0</v>
      </c>
      <c r="K66" s="35">
        <v>5242677</v>
      </c>
      <c r="L66" s="35">
        <f t="shared" si="1"/>
        <v>5242677</v>
      </c>
      <c r="M66" s="23">
        <v>59</v>
      </c>
    </row>
    <row r="67" spans="1:13" x14ac:dyDescent="0.2">
      <c r="A67" s="23">
        <v>60</v>
      </c>
      <c r="B67" s="23" t="s">
        <v>331</v>
      </c>
      <c r="C67" s="35">
        <v>0</v>
      </c>
      <c r="D67" s="35">
        <v>6402960</v>
      </c>
      <c r="E67" s="35">
        <v>8204882</v>
      </c>
      <c r="F67" s="35">
        <v>105784848</v>
      </c>
      <c r="G67" s="35">
        <f t="shared" si="0"/>
        <v>120392690</v>
      </c>
      <c r="H67" s="35"/>
      <c r="I67" s="35">
        <v>1802</v>
      </c>
      <c r="J67" s="35">
        <v>4714430</v>
      </c>
      <c r="K67" s="35">
        <v>14400127</v>
      </c>
      <c r="L67" s="35">
        <f t="shared" si="1"/>
        <v>19116359</v>
      </c>
      <c r="M67" s="23">
        <v>60</v>
      </c>
    </row>
    <row r="68" spans="1:13" x14ac:dyDescent="0.2">
      <c r="A68" s="23">
        <v>61</v>
      </c>
      <c r="B68" s="23" t="s">
        <v>332</v>
      </c>
      <c r="C68" s="35">
        <v>0</v>
      </c>
      <c r="D68" s="35">
        <v>2159776</v>
      </c>
      <c r="E68" s="35">
        <v>2232199</v>
      </c>
      <c r="F68" s="35">
        <v>13898919</v>
      </c>
      <c r="G68" s="35">
        <f t="shared" si="0"/>
        <v>18290894</v>
      </c>
      <c r="H68" s="35"/>
      <c r="I68" s="35">
        <v>87181</v>
      </c>
      <c r="J68" s="35">
        <v>0</v>
      </c>
      <c r="K68" s="35">
        <v>5045341</v>
      </c>
      <c r="L68" s="35">
        <f t="shared" si="1"/>
        <v>5132522</v>
      </c>
      <c r="M68" s="23">
        <v>61</v>
      </c>
    </row>
    <row r="69" spans="1:13" x14ac:dyDescent="0.2">
      <c r="A69" s="23">
        <v>62</v>
      </c>
      <c r="B69" s="23" t="s">
        <v>333</v>
      </c>
      <c r="C69" s="35">
        <v>0</v>
      </c>
      <c r="D69" s="35">
        <v>19833796</v>
      </c>
      <c r="E69" s="35">
        <v>2386060</v>
      </c>
      <c r="F69" s="35">
        <v>28388020</v>
      </c>
      <c r="G69" s="35">
        <f t="shared" si="0"/>
        <v>50607876</v>
      </c>
      <c r="H69" s="35"/>
      <c r="I69" s="35">
        <v>0</v>
      </c>
      <c r="J69" s="35">
        <v>53</v>
      </c>
      <c r="K69" s="35">
        <v>4774218</v>
      </c>
      <c r="L69" s="35">
        <f t="shared" si="1"/>
        <v>4774271</v>
      </c>
      <c r="M69" s="23">
        <v>62</v>
      </c>
    </row>
    <row r="70" spans="1:13" x14ac:dyDescent="0.2">
      <c r="A70" s="23">
        <v>63</v>
      </c>
      <c r="B70" s="23" t="s">
        <v>334</v>
      </c>
      <c r="C70" s="35">
        <v>0</v>
      </c>
      <c r="D70" s="35">
        <v>1784137</v>
      </c>
      <c r="E70" s="35">
        <v>2532934</v>
      </c>
      <c r="F70" s="35">
        <v>17127116</v>
      </c>
      <c r="G70" s="35">
        <f t="shared" si="0"/>
        <v>21444187</v>
      </c>
      <c r="H70" s="35"/>
      <c r="I70" s="35">
        <v>25093</v>
      </c>
      <c r="J70" s="35">
        <v>0</v>
      </c>
      <c r="K70" s="35">
        <v>6973555</v>
      </c>
      <c r="L70" s="35">
        <f t="shared" si="1"/>
        <v>6998648</v>
      </c>
      <c r="M70" s="23">
        <v>63</v>
      </c>
    </row>
    <row r="71" spans="1:13" x14ac:dyDescent="0.2">
      <c r="A71" s="23">
        <v>64</v>
      </c>
      <c r="B71" s="23" t="s">
        <v>335</v>
      </c>
      <c r="C71" s="35">
        <v>0</v>
      </c>
      <c r="D71" s="35">
        <v>0</v>
      </c>
      <c r="E71" s="35">
        <v>0</v>
      </c>
      <c r="F71" s="35">
        <v>0</v>
      </c>
      <c r="G71" s="35">
        <f t="shared" si="0"/>
        <v>0</v>
      </c>
      <c r="H71" s="35"/>
      <c r="I71" s="35">
        <v>0</v>
      </c>
      <c r="J71" s="35">
        <v>0</v>
      </c>
      <c r="K71" s="35">
        <v>0</v>
      </c>
      <c r="L71" s="35">
        <f t="shared" si="1"/>
        <v>0</v>
      </c>
      <c r="M71" s="23">
        <v>64</v>
      </c>
    </row>
    <row r="72" spans="1:13" x14ac:dyDescent="0.2">
      <c r="A72" s="23">
        <v>65</v>
      </c>
      <c r="B72" s="23" t="s">
        <v>336</v>
      </c>
      <c r="C72" s="35">
        <v>0</v>
      </c>
      <c r="D72" s="35">
        <v>1363148</v>
      </c>
      <c r="E72" s="35">
        <v>2023790</v>
      </c>
      <c r="F72" s="35">
        <v>24817686</v>
      </c>
      <c r="G72" s="35">
        <f t="shared" si="0"/>
        <v>28204624</v>
      </c>
      <c r="H72" s="35"/>
      <c r="I72" s="35">
        <v>0</v>
      </c>
      <c r="J72" s="35">
        <v>0</v>
      </c>
      <c r="K72" s="35">
        <v>11511941</v>
      </c>
      <c r="L72" s="35">
        <f t="shared" si="1"/>
        <v>11511941</v>
      </c>
      <c r="M72" s="23">
        <v>65</v>
      </c>
    </row>
    <row r="73" spans="1:13" x14ac:dyDescent="0.2">
      <c r="A73" s="23">
        <v>66</v>
      </c>
      <c r="B73" s="23" t="s">
        <v>337</v>
      </c>
      <c r="C73" s="35">
        <v>0</v>
      </c>
      <c r="D73" s="35">
        <v>3847880</v>
      </c>
      <c r="E73" s="35">
        <v>3171847</v>
      </c>
      <c r="F73" s="35">
        <v>50344267</v>
      </c>
      <c r="G73" s="35">
        <f t="shared" si="0"/>
        <v>57363994</v>
      </c>
      <c r="H73" s="35"/>
      <c r="I73" s="35">
        <v>3697</v>
      </c>
      <c r="J73" s="35">
        <v>0</v>
      </c>
      <c r="K73" s="35">
        <v>13267004</v>
      </c>
      <c r="L73" s="35">
        <f t="shared" si="1"/>
        <v>13270701</v>
      </c>
      <c r="M73" s="23">
        <v>66</v>
      </c>
    </row>
    <row r="74" spans="1:13" x14ac:dyDescent="0.2">
      <c r="A74" s="23">
        <v>67</v>
      </c>
      <c r="B74" s="23" t="s">
        <v>338</v>
      </c>
      <c r="C74" s="35">
        <v>0</v>
      </c>
      <c r="D74" s="35">
        <v>2101529</v>
      </c>
      <c r="E74" s="35">
        <v>4532243</v>
      </c>
      <c r="F74" s="35">
        <v>33754158</v>
      </c>
      <c r="G74" s="35">
        <f t="shared" ref="G74:G102" si="2">C74+D74+E74+F74</f>
        <v>40387930</v>
      </c>
      <c r="H74" s="35"/>
      <c r="I74" s="35">
        <v>232252</v>
      </c>
      <c r="J74" s="35">
        <v>0</v>
      </c>
      <c r="K74" s="35">
        <v>7799739</v>
      </c>
      <c r="L74" s="35">
        <f t="shared" ref="L74:L102" si="3">I74+J74+K74</f>
        <v>8031991</v>
      </c>
      <c r="M74" s="23">
        <v>67</v>
      </c>
    </row>
    <row r="75" spans="1:13" x14ac:dyDescent="0.2">
      <c r="A75" s="23">
        <v>68</v>
      </c>
      <c r="B75" s="23" t="s">
        <v>339</v>
      </c>
      <c r="C75" s="35">
        <v>0</v>
      </c>
      <c r="D75" s="35">
        <v>1138796</v>
      </c>
      <c r="E75" s="35">
        <v>4257940</v>
      </c>
      <c r="F75" s="35">
        <v>31037827</v>
      </c>
      <c r="G75" s="35">
        <f t="shared" si="2"/>
        <v>36434563</v>
      </c>
      <c r="H75" s="35"/>
      <c r="I75" s="35">
        <v>27196</v>
      </c>
      <c r="J75" s="35">
        <v>1235412</v>
      </c>
      <c r="K75" s="35">
        <v>6102545</v>
      </c>
      <c r="L75" s="35">
        <f t="shared" si="3"/>
        <v>7365153</v>
      </c>
      <c r="M75" s="23">
        <v>68</v>
      </c>
    </row>
    <row r="76" spans="1:13" x14ac:dyDescent="0.2">
      <c r="A76" s="23">
        <v>69</v>
      </c>
      <c r="B76" s="23" t="s">
        <v>340</v>
      </c>
      <c r="C76" s="35">
        <v>0</v>
      </c>
      <c r="D76" s="35">
        <v>5969292</v>
      </c>
      <c r="E76" s="35">
        <v>7659470</v>
      </c>
      <c r="F76" s="35">
        <v>101797545</v>
      </c>
      <c r="G76" s="35">
        <f t="shared" si="2"/>
        <v>115426307</v>
      </c>
      <c r="H76" s="35"/>
      <c r="I76" s="35">
        <v>0</v>
      </c>
      <c r="J76" s="35">
        <v>0</v>
      </c>
      <c r="K76" s="35">
        <v>18701212</v>
      </c>
      <c r="L76" s="35">
        <f t="shared" si="3"/>
        <v>18701212</v>
      </c>
      <c r="M76" s="23">
        <v>69</v>
      </c>
    </row>
    <row r="77" spans="1:13" x14ac:dyDescent="0.2">
      <c r="A77" s="23">
        <v>70</v>
      </c>
      <c r="B77" s="23" t="s">
        <v>341</v>
      </c>
      <c r="C77" s="35">
        <v>0</v>
      </c>
      <c r="D77" s="35">
        <v>3790576</v>
      </c>
      <c r="E77" s="35">
        <v>2823252</v>
      </c>
      <c r="F77" s="35">
        <v>35632035</v>
      </c>
      <c r="G77" s="35">
        <f t="shared" si="2"/>
        <v>42245863</v>
      </c>
      <c r="H77" s="35"/>
      <c r="I77" s="35">
        <v>0</v>
      </c>
      <c r="J77" s="35">
        <v>2461655</v>
      </c>
      <c r="K77" s="35">
        <v>5424765</v>
      </c>
      <c r="L77" s="35">
        <f t="shared" si="3"/>
        <v>7886420</v>
      </c>
      <c r="M77" s="23">
        <v>70</v>
      </c>
    </row>
    <row r="78" spans="1:13" x14ac:dyDescent="0.2">
      <c r="A78" s="23">
        <v>71</v>
      </c>
      <c r="B78" s="23" t="s">
        <v>342</v>
      </c>
      <c r="C78" s="35">
        <v>0</v>
      </c>
      <c r="D78" s="35">
        <v>0</v>
      </c>
      <c r="E78" s="35">
        <v>0</v>
      </c>
      <c r="F78" s="35">
        <v>0</v>
      </c>
      <c r="G78" s="35">
        <f t="shared" si="2"/>
        <v>0</v>
      </c>
      <c r="H78" s="35"/>
      <c r="I78" s="35">
        <v>0</v>
      </c>
      <c r="J78" s="35">
        <v>0</v>
      </c>
      <c r="K78" s="35">
        <v>0</v>
      </c>
      <c r="L78" s="35">
        <f t="shared" si="3"/>
        <v>0</v>
      </c>
      <c r="M78" s="23">
        <v>71</v>
      </c>
    </row>
    <row r="79" spans="1:13" x14ac:dyDescent="0.2">
      <c r="A79" s="23">
        <v>72</v>
      </c>
      <c r="B79" s="23" t="s">
        <v>343</v>
      </c>
      <c r="C79" s="35">
        <v>0</v>
      </c>
      <c r="D79" s="35">
        <v>4920023</v>
      </c>
      <c r="E79" s="35">
        <v>2115980</v>
      </c>
      <c r="F79" s="35">
        <v>76200850</v>
      </c>
      <c r="G79" s="35">
        <f t="shared" si="2"/>
        <v>83236853</v>
      </c>
      <c r="H79" s="35"/>
      <c r="I79" s="35">
        <v>36649</v>
      </c>
      <c r="J79" s="35">
        <v>407902</v>
      </c>
      <c r="K79" s="35">
        <v>16387089</v>
      </c>
      <c r="L79" s="35">
        <f t="shared" si="3"/>
        <v>16831640</v>
      </c>
      <c r="M79" s="23">
        <v>72</v>
      </c>
    </row>
    <row r="80" spans="1:13" x14ac:dyDescent="0.2">
      <c r="A80" s="23">
        <v>73</v>
      </c>
      <c r="B80" s="23" t="s">
        <v>344</v>
      </c>
      <c r="C80" s="35">
        <v>0</v>
      </c>
      <c r="D80" s="35">
        <v>83126000</v>
      </c>
      <c r="E80" s="35">
        <v>9144000</v>
      </c>
      <c r="F80" s="35">
        <v>948738000</v>
      </c>
      <c r="G80" s="35">
        <f t="shared" si="2"/>
        <v>1041008000</v>
      </c>
      <c r="H80" s="35"/>
      <c r="I80" s="35">
        <v>68000</v>
      </c>
      <c r="J80" s="35">
        <v>28805000</v>
      </c>
      <c r="K80" s="35">
        <v>155445000</v>
      </c>
      <c r="L80" s="35">
        <f t="shared" si="3"/>
        <v>184318000</v>
      </c>
      <c r="M80" s="23">
        <v>73</v>
      </c>
    </row>
    <row r="81" spans="1:13" x14ac:dyDescent="0.2">
      <c r="A81" s="23">
        <v>74</v>
      </c>
      <c r="B81" s="23" t="s">
        <v>345</v>
      </c>
      <c r="C81" s="35">
        <v>0</v>
      </c>
      <c r="D81" s="35">
        <v>0</v>
      </c>
      <c r="E81" s="35">
        <v>0</v>
      </c>
      <c r="F81" s="35">
        <v>0</v>
      </c>
      <c r="G81" s="35">
        <f t="shared" si="2"/>
        <v>0</v>
      </c>
      <c r="H81" s="35"/>
      <c r="I81" s="35">
        <v>0</v>
      </c>
      <c r="J81" s="35">
        <v>0</v>
      </c>
      <c r="K81" s="35">
        <v>0</v>
      </c>
      <c r="L81" s="35">
        <f t="shared" si="3"/>
        <v>0</v>
      </c>
      <c r="M81" s="23">
        <v>74</v>
      </c>
    </row>
    <row r="82" spans="1:13" x14ac:dyDescent="0.2">
      <c r="A82" s="23">
        <v>75</v>
      </c>
      <c r="B82" s="23" t="s">
        <v>346</v>
      </c>
      <c r="C82" s="35">
        <v>0</v>
      </c>
      <c r="D82" s="35">
        <v>1226922</v>
      </c>
      <c r="E82" s="35">
        <v>1602105</v>
      </c>
      <c r="F82" s="35">
        <v>5520207</v>
      </c>
      <c r="G82" s="35">
        <f t="shared" si="2"/>
        <v>8349234</v>
      </c>
      <c r="H82" s="35"/>
      <c r="I82" s="35">
        <v>109885</v>
      </c>
      <c r="J82" s="35">
        <v>30000</v>
      </c>
      <c r="K82" s="35">
        <v>2131310</v>
      </c>
      <c r="L82" s="35">
        <f t="shared" si="3"/>
        <v>2271195</v>
      </c>
      <c r="M82" s="23">
        <v>75</v>
      </c>
    </row>
    <row r="83" spans="1:13" x14ac:dyDescent="0.2">
      <c r="A83" s="23">
        <v>76</v>
      </c>
      <c r="B83" s="23" t="s">
        <v>264</v>
      </c>
      <c r="C83" s="35">
        <v>0</v>
      </c>
      <c r="D83" s="35">
        <v>0</v>
      </c>
      <c r="E83" s="35">
        <v>0</v>
      </c>
      <c r="F83" s="35">
        <v>0</v>
      </c>
      <c r="G83" s="35">
        <f t="shared" si="2"/>
        <v>0</v>
      </c>
      <c r="H83" s="35"/>
      <c r="I83" s="35">
        <v>0</v>
      </c>
      <c r="J83" s="35">
        <v>0</v>
      </c>
      <c r="K83" s="35">
        <v>0</v>
      </c>
      <c r="L83" s="35">
        <f t="shared" si="3"/>
        <v>0</v>
      </c>
      <c r="M83" s="23">
        <v>76</v>
      </c>
    </row>
    <row r="84" spans="1:13" x14ac:dyDescent="0.2">
      <c r="A84" s="23">
        <v>77</v>
      </c>
      <c r="B84" s="23" t="s">
        <v>265</v>
      </c>
      <c r="C84" s="35">
        <v>0</v>
      </c>
      <c r="D84" s="35">
        <v>15770557</v>
      </c>
      <c r="E84" s="35">
        <v>7155715</v>
      </c>
      <c r="F84" s="35">
        <v>146755051</v>
      </c>
      <c r="G84" s="35">
        <f t="shared" si="2"/>
        <v>169681323</v>
      </c>
      <c r="H84" s="35"/>
      <c r="I84" s="35">
        <v>0</v>
      </c>
      <c r="J84" s="35">
        <v>4475048</v>
      </c>
      <c r="K84" s="35">
        <v>32213675</v>
      </c>
      <c r="L84" s="35">
        <f t="shared" si="3"/>
        <v>36688723</v>
      </c>
      <c r="M84" s="23">
        <v>77</v>
      </c>
    </row>
    <row r="85" spans="1:13" x14ac:dyDescent="0.2">
      <c r="A85" s="23">
        <v>78</v>
      </c>
      <c r="B85" s="23" t="s">
        <v>347</v>
      </c>
      <c r="C85" s="35">
        <v>0</v>
      </c>
      <c r="D85" s="35">
        <v>3258343</v>
      </c>
      <c r="E85" s="35">
        <v>3080524</v>
      </c>
      <c r="F85" s="35">
        <v>30614099</v>
      </c>
      <c r="G85" s="35">
        <f t="shared" si="2"/>
        <v>36952966</v>
      </c>
      <c r="H85" s="35"/>
      <c r="I85" s="35">
        <v>229004</v>
      </c>
      <c r="J85" s="35">
        <v>0</v>
      </c>
      <c r="K85" s="35">
        <v>5834451</v>
      </c>
      <c r="L85" s="35">
        <f t="shared" si="3"/>
        <v>6063455</v>
      </c>
      <c r="M85" s="23">
        <v>78</v>
      </c>
    </row>
    <row r="86" spans="1:13" x14ac:dyDescent="0.2">
      <c r="A86" s="23">
        <v>79</v>
      </c>
      <c r="B86" s="23" t="s">
        <v>348</v>
      </c>
      <c r="C86" s="35">
        <v>0</v>
      </c>
      <c r="D86" s="35">
        <v>7119676</v>
      </c>
      <c r="E86" s="35">
        <v>13193447</v>
      </c>
      <c r="F86" s="35">
        <v>110070025</v>
      </c>
      <c r="G86" s="35">
        <f t="shared" si="2"/>
        <v>130383148</v>
      </c>
      <c r="H86" s="35"/>
      <c r="I86" s="35">
        <v>610518</v>
      </c>
      <c r="J86" s="35">
        <v>0</v>
      </c>
      <c r="K86" s="35">
        <v>19881861</v>
      </c>
      <c r="L86" s="35">
        <f t="shared" si="3"/>
        <v>20492379</v>
      </c>
      <c r="M86" s="23">
        <v>79</v>
      </c>
    </row>
    <row r="87" spans="1:13" x14ac:dyDescent="0.2">
      <c r="A87" s="23">
        <v>80</v>
      </c>
      <c r="B87" s="23" t="s">
        <v>349</v>
      </c>
      <c r="C87" s="35">
        <v>0</v>
      </c>
      <c r="D87" s="35">
        <v>0</v>
      </c>
      <c r="E87" s="35">
        <v>0</v>
      </c>
      <c r="F87" s="35">
        <v>0</v>
      </c>
      <c r="G87" s="35">
        <f t="shared" si="2"/>
        <v>0</v>
      </c>
      <c r="H87" s="35"/>
      <c r="I87" s="35">
        <v>0</v>
      </c>
      <c r="J87" s="35">
        <v>0</v>
      </c>
      <c r="K87" s="35">
        <v>0</v>
      </c>
      <c r="L87" s="35">
        <f t="shared" si="3"/>
        <v>0</v>
      </c>
      <c r="M87" s="23">
        <v>80</v>
      </c>
    </row>
    <row r="88" spans="1:13" x14ac:dyDescent="0.2">
      <c r="A88" s="23">
        <v>81</v>
      </c>
      <c r="B88" s="23" t="s">
        <v>350</v>
      </c>
      <c r="C88" s="35">
        <v>0</v>
      </c>
      <c r="D88" s="35">
        <v>2443832</v>
      </c>
      <c r="E88" s="35">
        <v>3568270</v>
      </c>
      <c r="F88" s="35">
        <v>65182456</v>
      </c>
      <c r="G88" s="35">
        <f t="shared" si="2"/>
        <v>71194558</v>
      </c>
      <c r="H88" s="35"/>
      <c r="I88" s="35">
        <v>0</v>
      </c>
      <c r="J88" s="35">
        <v>1703688</v>
      </c>
      <c r="K88" s="35">
        <v>11795610</v>
      </c>
      <c r="L88" s="35">
        <f t="shared" si="3"/>
        <v>13499298</v>
      </c>
      <c r="M88" s="23">
        <v>81</v>
      </c>
    </row>
    <row r="89" spans="1:13" x14ac:dyDescent="0.2">
      <c r="A89" s="23">
        <v>82</v>
      </c>
      <c r="B89" s="23" t="s">
        <v>351</v>
      </c>
      <c r="C89" s="35">
        <v>0</v>
      </c>
      <c r="D89" s="35">
        <v>4652999</v>
      </c>
      <c r="E89" s="35">
        <v>4008081</v>
      </c>
      <c r="F89" s="35">
        <v>65234888</v>
      </c>
      <c r="G89" s="35">
        <f t="shared" si="2"/>
        <v>73895968</v>
      </c>
      <c r="H89" s="35"/>
      <c r="I89" s="35">
        <v>258408</v>
      </c>
      <c r="J89" s="35">
        <v>0</v>
      </c>
      <c r="K89" s="35">
        <v>15235097</v>
      </c>
      <c r="L89" s="35">
        <f t="shared" si="3"/>
        <v>15493505</v>
      </c>
      <c r="M89" s="23">
        <v>82</v>
      </c>
    </row>
    <row r="90" spans="1:13" x14ac:dyDescent="0.2">
      <c r="A90" s="23">
        <v>83</v>
      </c>
      <c r="B90" s="23" t="s">
        <v>352</v>
      </c>
      <c r="C90" s="35">
        <v>0</v>
      </c>
      <c r="D90" s="35">
        <v>3177192</v>
      </c>
      <c r="E90" s="35">
        <v>3980960</v>
      </c>
      <c r="F90" s="35">
        <v>75841481</v>
      </c>
      <c r="G90" s="35">
        <f t="shared" si="2"/>
        <v>82999633</v>
      </c>
      <c r="H90" s="35"/>
      <c r="I90" s="35">
        <v>262291</v>
      </c>
      <c r="J90" s="35">
        <v>0</v>
      </c>
      <c r="K90" s="35">
        <v>15509325</v>
      </c>
      <c r="L90" s="35">
        <f t="shared" si="3"/>
        <v>15771616</v>
      </c>
      <c r="M90" s="23">
        <v>83</v>
      </c>
    </row>
    <row r="91" spans="1:13" x14ac:dyDescent="0.2">
      <c r="A91" s="23">
        <v>84</v>
      </c>
      <c r="B91" s="23" t="s">
        <v>353</v>
      </c>
      <c r="C91" s="35">
        <v>0</v>
      </c>
      <c r="D91" s="35">
        <v>2829855</v>
      </c>
      <c r="E91" s="35">
        <v>5494999</v>
      </c>
      <c r="F91" s="35">
        <v>28012303</v>
      </c>
      <c r="G91" s="35">
        <f t="shared" si="2"/>
        <v>36337157</v>
      </c>
      <c r="H91" s="35"/>
      <c r="I91" s="35">
        <v>0</v>
      </c>
      <c r="J91" s="35">
        <v>0</v>
      </c>
      <c r="K91" s="35">
        <v>7473605</v>
      </c>
      <c r="L91" s="35">
        <f t="shared" si="3"/>
        <v>7473605</v>
      </c>
      <c r="M91" s="23">
        <v>84</v>
      </c>
    </row>
    <row r="92" spans="1:13" x14ac:dyDescent="0.2">
      <c r="A92" s="23">
        <v>85</v>
      </c>
      <c r="B92" s="23" t="s">
        <v>354</v>
      </c>
      <c r="C92" s="35">
        <v>0</v>
      </c>
      <c r="D92" s="35">
        <v>19424215</v>
      </c>
      <c r="E92" s="35">
        <v>8475016</v>
      </c>
      <c r="F92" s="35">
        <v>245606747</v>
      </c>
      <c r="G92" s="35">
        <f t="shared" si="2"/>
        <v>273505978</v>
      </c>
      <c r="H92" s="35"/>
      <c r="I92" s="35">
        <v>22864</v>
      </c>
      <c r="J92" s="35">
        <v>238754</v>
      </c>
      <c r="K92" s="35">
        <v>37420493</v>
      </c>
      <c r="L92" s="35">
        <f t="shared" si="3"/>
        <v>37682111</v>
      </c>
      <c r="M92" s="23">
        <v>85</v>
      </c>
    </row>
    <row r="93" spans="1:13" x14ac:dyDescent="0.2">
      <c r="A93" s="23">
        <v>86</v>
      </c>
      <c r="B93" s="23" t="s">
        <v>355</v>
      </c>
      <c r="C93" s="35">
        <v>0</v>
      </c>
      <c r="D93" s="35">
        <v>13505201</v>
      </c>
      <c r="E93" s="35">
        <v>9408481</v>
      </c>
      <c r="F93" s="35">
        <v>312998597</v>
      </c>
      <c r="G93" s="35">
        <f t="shared" si="2"/>
        <v>335912279</v>
      </c>
      <c r="H93" s="35"/>
      <c r="I93" s="35">
        <v>7828</v>
      </c>
      <c r="J93" s="35">
        <v>0</v>
      </c>
      <c r="K93" s="35">
        <v>52462315</v>
      </c>
      <c r="L93" s="35">
        <f t="shared" si="3"/>
        <v>52470143</v>
      </c>
      <c r="M93" s="23">
        <v>86</v>
      </c>
    </row>
    <row r="94" spans="1:13" x14ac:dyDescent="0.2">
      <c r="A94" s="23">
        <v>87</v>
      </c>
      <c r="B94" s="23" t="s">
        <v>356</v>
      </c>
      <c r="C94" s="35">
        <v>450</v>
      </c>
      <c r="D94" s="35">
        <v>759249</v>
      </c>
      <c r="E94" s="35">
        <v>1450655</v>
      </c>
      <c r="F94" s="35">
        <v>5871274</v>
      </c>
      <c r="G94" s="35">
        <f t="shared" si="2"/>
        <v>8081628</v>
      </c>
      <c r="H94" s="35"/>
      <c r="I94" s="35">
        <v>0</v>
      </c>
      <c r="J94" s="35">
        <v>0</v>
      </c>
      <c r="K94" s="35">
        <v>3883345</v>
      </c>
      <c r="L94" s="35">
        <f t="shared" si="3"/>
        <v>3883345</v>
      </c>
      <c r="M94" s="23">
        <v>87</v>
      </c>
    </row>
    <row r="95" spans="1:13" x14ac:dyDescent="0.2">
      <c r="A95" s="23">
        <v>88</v>
      </c>
      <c r="B95" s="23" t="s">
        <v>357</v>
      </c>
      <c r="C95" s="35">
        <v>0</v>
      </c>
      <c r="D95" s="35">
        <v>0</v>
      </c>
      <c r="E95" s="35">
        <v>0</v>
      </c>
      <c r="F95" s="35">
        <v>0</v>
      </c>
      <c r="G95" s="35">
        <f t="shared" si="2"/>
        <v>0</v>
      </c>
      <c r="H95" s="35"/>
      <c r="I95" s="35">
        <v>0</v>
      </c>
      <c r="J95" s="35">
        <v>0</v>
      </c>
      <c r="K95" s="35">
        <v>0</v>
      </c>
      <c r="L95" s="35">
        <f t="shared" si="3"/>
        <v>0</v>
      </c>
      <c r="M95" s="23">
        <v>88</v>
      </c>
    </row>
    <row r="96" spans="1:13" x14ac:dyDescent="0.2">
      <c r="A96" s="23">
        <v>89</v>
      </c>
      <c r="B96" s="23" t="s">
        <v>358</v>
      </c>
      <c r="C96" s="35">
        <v>0</v>
      </c>
      <c r="D96" s="35">
        <v>0</v>
      </c>
      <c r="E96" s="35">
        <v>0</v>
      </c>
      <c r="F96" s="35">
        <v>0</v>
      </c>
      <c r="G96" s="35">
        <f t="shared" si="2"/>
        <v>0</v>
      </c>
      <c r="H96" s="35"/>
      <c r="I96" s="35">
        <v>0</v>
      </c>
      <c r="J96" s="35">
        <v>0</v>
      </c>
      <c r="K96" s="35">
        <v>0</v>
      </c>
      <c r="L96" s="35">
        <f t="shared" si="3"/>
        <v>0</v>
      </c>
      <c r="M96" s="23">
        <v>89</v>
      </c>
    </row>
    <row r="97" spans="1:13" x14ac:dyDescent="0.2">
      <c r="A97" s="23">
        <v>90</v>
      </c>
      <c r="B97" s="23" t="s">
        <v>359</v>
      </c>
      <c r="C97" s="43">
        <v>0</v>
      </c>
      <c r="D97" s="43">
        <v>0</v>
      </c>
      <c r="E97" s="43">
        <v>0</v>
      </c>
      <c r="F97" s="43">
        <v>0</v>
      </c>
      <c r="G97" s="35">
        <f t="shared" si="2"/>
        <v>0</v>
      </c>
      <c r="H97" s="43"/>
      <c r="I97" s="43">
        <v>0</v>
      </c>
      <c r="J97" s="43">
        <v>0</v>
      </c>
      <c r="K97" s="43">
        <v>0</v>
      </c>
      <c r="L97" s="35">
        <f t="shared" si="3"/>
        <v>0</v>
      </c>
      <c r="M97" s="23">
        <v>90</v>
      </c>
    </row>
    <row r="98" spans="1:13" x14ac:dyDescent="0.2">
      <c r="A98" s="23">
        <v>91</v>
      </c>
      <c r="B98" s="23" t="s">
        <v>360</v>
      </c>
      <c r="C98" s="35">
        <v>0</v>
      </c>
      <c r="D98" s="35">
        <v>4935674</v>
      </c>
      <c r="E98" s="35">
        <v>5247982</v>
      </c>
      <c r="F98" s="35">
        <v>90061000</v>
      </c>
      <c r="G98" s="35">
        <f t="shared" si="2"/>
        <v>100244656</v>
      </c>
      <c r="H98" s="35"/>
      <c r="I98" s="35">
        <v>112109</v>
      </c>
      <c r="J98" s="35">
        <v>0</v>
      </c>
      <c r="K98" s="35">
        <v>18528237</v>
      </c>
      <c r="L98" s="35">
        <f t="shared" si="3"/>
        <v>18640346</v>
      </c>
      <c r="M98" s="23">
        <v>91</v>
      </c>
    </row>
    <row r="99" spans="1:13" x14ac:dyDescent="0.2">
      <c r="A99" s="23">
        <v>92</v>
      </c>
      <c r="B99" s="23" t="s">
        <v>361</v>
      </c>
      <c r="C99" s="35">
        <v>43</v>
      </c>
      <c r="D99" s="35">
        <v>1697297</v>
      </c>
      <c r="E99" s="35">
        <v>2469258</v>
      </c>
      <c r="F99" s="35">
        <v>20741915</v>
      </c>
      <c r="G99" s="35">
        <f t="shared" si="2"/>
        <v>24908513</v>
      </c>
      <c r="H99" s="35"/>
      <c r="I99" s="35">
        <v>3153</v>
      </c>
      <c r="J99" s="35">
        <v>221867</v>
      </c>
      <c r="K99" s="35">
        <v>5043386</v>
      </c>
      <c r="L99" s="35">
        <f t="shared" si="3"/>
        <v>5268406</v>
      </c>
      <c r="M99" s="23">
        <v>92</v>
      </c>
    </row>
    <row r="100" spans="1:13" x14ac:dyDescent="0.2">
      <c r="A100" s="23">
        <v>93</v>
      </c>
      <c r="B100" s="23" t="s">
        <v>362</v>
      </c>
      <c r="C100" s="35">
        <v>21724</v>
      </c>
      <c r="D100" s="35">
        <v>2319958</v>
      </c>
      <c r="E100" s="35">
        <v>5211520</v>
      </c>
      <c r="F100" s="35">
        <v>89624664</v>
      </c>
      <c r="G100" s="35">
        <f t="shared" si="2"/>
        <v>97177866</v>
      </c>
      <c r="H100" s="35"/>
      <c r="I100" s="35">
        <v>116448</v>
      </c>
      <c r="J100" s="35">
        <v>0</v>
      </c>
      <c r="K100" s="35">
        <v>19324631</v>
      </c>
      <c r="L100" s="35">
        <f t="shared" si="3"/>
        <v>19441079</v>
      </c>
      <c r="M100" s="23">
        <v>93</v>
      </c>
    </row>
    <row r="101" spans="1:13" x14ac:dyDescent="0.2">
      <c r="A101" s="23">
        <v>94</v>
      </c>
      <c r="B101" s="23" t="s">
        <v>363</v>
      </c>
      <c r="C101" s="35">
        <v>0</v>
      </c>
      <c r="D101" s="35">
        <v>2445485</v>
      </c>
      <c r="E101" s="35">
        <v>3653469</v>
      </c>
      <c r="F101" s="35">
        <v>44940759</v>
      </c>
      <c r="G101" s="35">
        <f t="shared" si="2"/>
        <v>51039713</v>
      </c>
      <c r="H101" s="35"/>
      <c r="I101" s="35">
        <v>201389</v>
      </c>
      <c r="J101" s="35">
        <v>0</v>
      </c>
      <c r="K101" s="35">
        <v>12882725</v>
      </c>
      <c r="L101" s="35">
        <f t="shared" si="3"/>
        <v>13084114</v>
      </c>
      <c r="M101" s="23">
        <v>94</v>
      </c>
    </row>
    <row r="102" spans="1:13" x14ac:dyDescent="0.2">
      <c r="A102" s="36">
        <v>95</v>
      </c>
      <c r="B102" s="23" t="s">
        <v>364</v>
      </c>
      <c r="C102" s="37">
        <v>0</v>
      </c>
      <c r="D102" s="37">
        <v>9837262</v>
      </c>
      <c r="E102" s="37">
        <v>5663290</v>
      </c>
      <c r="F102" s="37">
        <v>117323423</v>
      </c>
      <c r="G102" s="37">
        <f t="shared" si="2"/>
        <v>132823975</v>
      </c>
      <c r="H102" s="37"/>
      <c r="I102" s="37">
        <v>13697</v>
      </c>
      <c r="J102" s="37">
        <v>0</v>
      </c>
      <c r="K102" s="37">
        <v>27840300</v>
      </c>
      <c r="L102" s="37">
        <f t="shared" si="3"/>
        <v>27853997</v>
      </c>
      <c r="M102" s="36">
        <v>95</v>
      </c>
    </row>
    <row r="103" spans="1:13" x14ac:dyDescent="0.2">
      <c r="A103" s="36">
        <f>A102</f>
        <v>95</v>
      </c>
      <c r="B103" s="28" t="s">
        <v>21</v>
      </c>
      <c r="C103" s="38">
        <f t="shared" ref="C103:L103" si="4">SUM(C8:C102)</f>
        <v>592848</v>
      </c>
      <c r="D103" s="38">
        <f t="shared" si="4"/>
        <v>881709671</v>
      </c>
      <c r="E103" s="38">
        <f t="shared" si="4"/>
        <v>383257226</v>
      </c>
      <c r="F103" s="38">
        <f t="shared" si="4"/>
        <v>7857677793</v>
      </c>
      <c r="G103" s="38">
        <f t="shared" si="4"/>
        <v>9123237538</v>
      </c>
      <c r="H103" s="38"/>
      <c r="I103" s="38">
        <f t="shared" si="4"/>
        <v>4461127</v>
      </c>
      <c r="J103" s="38">
        <f t="shared" si="4"/>
        <v>135830842</v>
      </c>
      <c r="K103" s="38">
        <f t="shared" si="4"/>
        <v>1690559983</v>
      </c>
      <c r="L103" s="38">
        <f t="shared" si="4"/>
        <v>1830851952</v>
      </c>
      <c r="M103" s="36">
        <f>M102</f>
        <v>95</v>
      </c>
    </row>
  </sheetData>
  <hyperlinks>
    <hyperlink ref="A5" location="'Table of Contents'!A1" display="Back to TOC" xr:uid="{31AF0624-D61F-4FCC-B010-8507939F29F0}"/>
  </hyperlinks>
  <printOptions gridLines="1"/>
  <pageMargins left="0.59" right="0.5" top="0.5" bottom="0.18" header="0.5" footer="0.17"/>
  <pageSetup paperSize="5"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F965-DE1D-486F-8C4F-DBF21E707D67}">
  <sheetPr>
    <pageSetUpPr fitToPage="1"/>
  </sheetPr>
  <dimension ref="A1:M45"/>
  <sheetViews>
    <sheetView zoomScale="110" zoomScaleNormal="110" workbookViewId="0"/>
  </sheetViews>
  <sheetFormatPr defaultRowHeight="12.75" x14ac:dyDescent="0.2"/>
  <cols>
    <col min="1" max="1" width="4.85546875" style="23" customWidth="1"/>
    <col min="2" max="2" width="14.7109375" style="23" customWidth="1"/>
    <col min="3" max="3" width="11.28515625" style="23" customWidth="1"/>
    <col min="4" max="4" width="14" style="23" customWidth="1"/>
    <col min="5" max="5" width="14.140625" style="23" bestFit="1" customWidth="1"/>
    <col min="6" max="6" width="12.42578125" style="23" customWidth="1"/>
    <col min="7" max="7" width="14" style="23" customWidth="1"/>
    <col min="8" max="8" width="1.7109375" style="23" customWidth="1"/>
    <col min="9" max="9" width="11" style="23" bestFit="1" customWidth="1"/>
    <col min="10" max="10" width="12.5703125" style="23" customWidth="1"/>
    <col min="11" max="12" width="14.42578125" style="23" customWidth="1"/>
    <col min="13" max="13" width="3.5703125" style="23" bestFit="1" customWidth="1"/>
    <col min="14" max="254" width="9.140625" style="23"/>
    <col min="255" max="255" width="3.5703125" style="23" bestFit="1" customWidth="1"/>
    <col min="256" max="256" width="13" style="23" bestFit="1" customWidth="1"/>
    <col min="257" max="257" width="10.7109375" style="23" customWidth="1"/>
    <col min="258" max="258" width="14" style="23" customWidth="1"/>
    <col min="259" max="259" width="14.140625" style="23" bestFit="1" customWidth="1"/>
    <col min="260" max="260" width="12.42578125" style="23" customWidth="1"/>
    <col min="261" max="261" width="14" style="23" customWidth="1"/>
    <col min="262" max="262" width="1.7109375" style="23" customWidth="1"/>
    <col min="263" max="263" width="11" style="23" bestFit="1" customWidth="1"/>
    <col min="264" max="264" width="10" style="23" bestFit="1" customWidth="1"/>
    <col min="265" max="266" width="14.42578125" style="23" customWidth="1"/>
    <col min="267" max="267" width="11.7109375" style="23" customWidth="1"/>
    <col min="268" max="268" width="11.42578125" style="23" customWidth="1"/>
    <col min="269" max="269" width="3.5703125" style="23" bestFit="1" customWidth="1"/>
    <col min="270" max="510" width="9.140625" style="23"/>
    <col min="511" max="511" width="3.5703125" style="23" bestFit="1" customWidth="1"/>
    <col min="512" max="512" width="13" style="23" bestFit="1" customWidth="1"/>
    <col min="513" max="513" width="10.7109375" style="23" customWidth="1"/>
    <col min="514" max="514" width="14" style="23" customWidth="1"/>
    <col min="515" max="515" width="14.140625" style="23" bestFit="1" customWidth="1"/>
    <col min="516" max="516" width="12.42578125" style="23" customWidth="1"/>
    <col min="517" max="517" width="14" style="23" customWidth="1"/>
    <col min="518" max="518" width="1.7109375" style="23" customWidth="1"/>
    <col min="519" max="519" width="11" style="23" bestFit="1" customWidth="1"/>
    <col min="520" max="520" width="10" style="23" bestFit="1" customWidth="1"/>
    <col min="521" max="522" width="14.42578125" style="23" customWidth="1"/>
    <col min="523" max="523" width="11.7109375" style="23" customWidth="1"/>
    <col min="524" max="524" width="11.42578125" style="23" customWidth="1"/>
    <col min="525" max="525" width="3.5703125" style="23" bestFit="1" customWidth="1"/>
    <col min="526" max="766" width="9.140625" style="23"/>
    <col min="767" max="767" width="3.5703125" style="23" bestFit="1" customWidth="1"/>
    <col min="768" max="768" width="13" style="23" bestFit="1" customWidth="1"/>
    <col min="769" max="769" width="10.7109375" style="23" customWidth="1"/>
    <col min="770" max="770" width="14" style="23" customWidth="1"/>
    <col min="771" max="771" width="14.140625" style="23" bestFit="1" customWidth="1"/>
    <col min="772" max="772" width="12.42578125" style="23" customWidth="1"/>
    <col min="773" max="773" width="14" style="23" customWidth="1"/>
    <col min="774" max="774" width="1.7109375" style="23" customWidth="1"/>
    <col min="775" max="775" width="11" style="23" bestFit="1" customWidth="1"/>
    <col min="776" max="776" width="10" style="23" bestFit="1" customWidth="1"/>
    <col min="777" max="778" width="14.42578125" style="23" customWidth="1"/>
    <col min="779" max="779" width="11.7109375" style="23" customWidth="1"/>
    <col min="780" max="780" width="11.42578125" style="23" customWidth="1"/>
    <col min="781" max="781" width="3.5703125" style="23" bestFit="1" customWidth="1"/>
    <col min="782" max="1022" width="9.140625" style="23"/>
    <col min="1023" max="1023" width="3.5703125" style="23" bestFit="1" customWidth="1"/>
    <col min="1024" max="1024" width="13" style="23" bestFit="1" customWidth="1"/>
    <col min="1025" max="1025" width="10.7109375" style="23" customWidth="1"/>
    <col min="1026" max="1026" width="14" style="23" customWidth="1"/>
    <col min="1027" max="1027" width="14.140625" style="23" bestFit="1" customWidth="1"/>
    <col min="1028" max="1028" width="12.42578125" style="23" customWidth="1"/>
    <col min="1029" max="1029" width="14" style="23" customWidth="1"/>
    <col min="1030" max="1030" width="1.7109375" style="23" customWidth="1"/>
    <col min="1031" max="1031" width="11" style="23" bestFit="1" customWidth="1"/>
    <col min="1032" max="1032" width="10" style="23" bestFit="1" customWidth="1"/>
    <col min="1033" max="1034" width="14.42578125" style="23" customWidth="1"/>
    <col min="1035" max="1035" width="11.7109375" style="23" customWidth="1"/>
    <col min="1036" max="1036" width="11.42578125" style="23" customWidth="1"/>
    <col min="1037" max="1037" width="3.5703125" style="23" bestFit="1" customWidth="1"/>
    <col min="1038" max="1278" width="9.140625" style="23"/>
    <col min="1279" max="1279" width="3.5703125" style="23" bestFit="1" customWidth="1"/>
    <col min="1280" max="1280" width="13" style="23" bestFit="1" customWidth="1"/>
    <col min="1281" max="1281" width="10.7109375" style="23" customWidth="1"/>
    <col min="1282" max="1282" width="14" style="23" customWidth="1"/>
    <col min="1283" max="1283" width="14.140625" style="23" bestFit="1" customWidth="1"/>
    <col min="1284" max="1284" width="12.42578125" style="23" customWidth="1"/>
    <col min="1285" max="1285" width="14" style="23" customWidth="1"/>
    <col min="1286" max="1286" width="1.7109375" style="23" customWidth="1"/>
    <col min="1287" max="1287" width="11" style="23" bestFit="1" customWidth="1"/>
    <col min="1288" max="1288" width="10" style="23" bestFit="1" customWidth="1"/>
    <col min="1289" max="1290" width="14.42578125" style="23" customWidth="1"/>
    <col min="1291" max="1291" width="11.7109375" style="23" customWidth="1"/>
    <col min="1292" max="1292" width="11.42578125" style="23" customWidth="1"/>
    <col min="1293" max="1293" width="3.5703125" style="23" bestFit="1" customWidth="1"/>
    <col min="1294" max="1534" width="9.140625" style="23"/>
    <col min="1535" max="1535" width="3.5703125" style="23" bestFit="1" customWidth="1"/>
    <col min="1536" max="1536" width="13" style="23" bestFit="1" customWidth="1"/>
    <col min="1537" max="1537" width="10.7109375" style="23" customWidth="1"/>
    <col min="1538" max="1538" width="14" style="23" customWidth="1"/>
    <col min="1539" max="1539" width="14.140625" style="23" bestFit="1" customWidth="1"/>
    <col min="1540" max="1540" width="12.42578125" style="23" customWidth="1"/>
    <col min="1541" max="1541" width="14" style="23" customWidth="1"/>
    <col min="1542" max="1542" width="1.7109375" style="23" customWidth="1"/>
    <col min="1543" max="1543" width="11" style="23" bestFit="1" customWidth="1"/>
    <col min="1544" max="1544" width="10" style="23" bestFit="1" customWidth="1"/>
    <col min="1545" max="1546" width="14.42578125" style="23" customWidth="1"/>
    <col min="1547" max="1547" width="11.7109375" style="23" customWidth="1"/>
    <col min="1548" max="1548" width="11.42578125" style="23" customWidth="1"/>
    <col min="1549" max="1549" width="3.5703125" style="23" bestFit="1" customWidth="1"/>
    <col min="1550" max="1790" width="9.140625" style="23"/>
    <col min="1791" max="1791" width="3.5703125" style="23" bestFit="1" customWidth="1"/>
    <col min="1792" max="1792" width="13" style="23" bestFit="1" customWidth="1"/>
    <col min="1793" max="1793" width="10.7109375" style="23" customWidth="1"/>
    <col min="1794" max="1794" width="14" style="23" customWidth="1"/>
    <col min="1795" max="1795" width="14.140625" style="23" bestFit="1" customWidth="1"/>
    <col min="1796" max="1796" width="12.42578125" style="23" customWidth="1"/>
    <col min="1797" max="1797" width="14" style="23" customWidth="1"/>
    <col min="1798" max="1798" width="1.7109375" style="23" customWidth="1"/>
    <col min="1799" max="1799" width="11" style="23" bestFit="1" customWidth="1"/>
    <col min="1800" max="1800" width="10" style="23" bestFit="1" customWidth="1"/>
    <col min="1801" max="1802" width="14.42578125" style="23" customWidth="1"/>
    <col min="1803" max="1803" width="11.7109375" style="23" customWidth="1"/>
    <col min="1804" max="1804" width="11.42578125" style="23" customWidth="1"/>
    <col min="1805" max="1805" width="3.5703125" style="23" bestFit="1" customWidth="1"/>
    <col min="1806" max="2046" width="9.140625" style="23"/>
    <col min="2047" max="2047" width="3.5703125" style="23" bestFit="1" customWidth="1"/>
    <col min="2048" max="2048" width="13" style="23" bestFit="1" customWidth="1"/>
    <col min="2049" max="2049" width="10.7109375" style="23" customWidth="1"/>
    <col min="2050" max="2050" width="14" style="23" customWidth="1"/>
    <col min="2051" max="2051" width="14.140625" style="23" bestFit="1" customWidth="1"/>
    <col min="2052" max="2052" width="12.42578125" style="23" customWidth="1"/>
    <col min="2053" max="2053" width="14" style="23" customWidth="1"/>
    <col min="2054" max="2054" width="1.7109375" style="23" customWidth="1"/>
    <col min="2055" max="2055" width="11" style="23" bestFit="1" customWidth="1"/>
    <col min="2056" max="2056" width="10" style="23" bestFit="1" customWidth="1"/>
    <col min="2057" max="2058" width="14.42578125" style="23" customWidth="1"/>
    <col min="2059" max="2059" width="11.7109375" style="23" customWidth="1"/>
    <col min="2060" max="2060" width="11.42578125" style="23" customWidth="1"/>
    <col min="2061" max="2061" width="3.5703125" style="23" bestFit="1" customWidth="1"/>
    <col min="2062" max="2302" width="9.140625" style="23"/>
    <col min="2303" max="2303" width="3.5703125" style="23" bestFit="1" customWidth="1"/>
    <col min="2304" max="2304" width="13" style="23" bestFit="1" customWidth="1"/>
    <col min="2305" max="2305" width="10.7109375" style="23" customWidth="1"/>
    <col min="2306" max="2306" width="14" style="23" customWidth="1"/>
    <col min="2307" max="2307" width="14.140625" style="23" bestFit="1" customWidth="1"/>
    <col min="2308" max="2308" width="12.42578125" style="23" customWidth="1"/>
    <col min="2309" max="2309" width="14" style="23" customWidth="1"/>
    <col min="2310" max="2310" width="1.7109375" style="23" customWidth="1"/>
    <col min="2311" max="2311" width="11" style="23" bestFit="1" customWidth="1"/>
    <col min="2312" max="2312" width="10" style="23" bestFit="1" customWidth="1"/>
    <col min="2313" max="2314" width="14.42578125" style="23" customWidth="1"/>
    <col min="2315" max="2315" width="11.7109375" style="23" customWidth="1"/>
    <col min="2316" max="2316" width="11.42578125" style="23" customWidth="1"/>
    <col min="2317" max="2317" width="3.5703125" style="23" bestFit="1" customWidth="1"/>
    <col min="2318" max="2558" width="9.140625" style="23"/>
    <col min="2559" max="2559" width="3.5703125" style="23" bestFit="1" customWidth="1"/>
    <col min="2560" max="2560" width="13" style="23" bestFit="1" customWidth="1"/>
    <col min="2561" max="2561" width="10.7109375" style="23" customWidth="1"/>
    <col min="2562" max="2562" width="14" style="23" customWidth="1"/>
    <col min="2563" max="2563" width="14.140625" style="23" bestFit="1" customWidth="1"/>
    <col min="2564" max="2564" width="12.42578125" style="23" customWidth="1"/>
    <col min="2565" max="2565" width="14" style="23" customWidth="1"/>
    <col min="2566" max="2566" width="1.7109375" style="23" customWidth="1"/>
    <col min="2567" max="2567" width="11" style="23" bestFit="1" customWidth="1"/>
    <col min="2568" max="2568" width="10" style="23" bestFit="1" customWidth="1"/>
    <col min="2569" max="2570" width="14.42578125" style="23" customWidth="1"/>
    <col min="2571" max="2571" width="11.7109375" style="23" customWidth="1"/>
    <col min="2572" max="2572" width="11.42578125" style="23" customWidth="1"/>
    <col min="2573" max="2573" width="3.5703125" style="23" bestFit="1" customWidth="1"/>
    <col min="2574" max="2814" width="9.140625" style="23"/>
    <col min="2815" max="2815" width="3.5703125" style="23" bestFit="1" customWidth="1"/>
    <col min="2816" max="2816" width="13" style="23" bestFit="1" customWidth="1"/>
    <col min="2817" max="2817" width="10.7109375" style="23" customWidth="1"/>
    <col min="2818" max="2818" width="14" style="23" customWidth="1"/>
    <col min="2819" max="2819" width="14.140625" style="23" bestFit="1" customWidth="1"/>
    <col min="2820" max="2820" width="12.42578125" style="23" customWidth="1"/>
    <col min="2821" max="2821" width="14" style="23" customWidth="1"/>
    <col min="2822" max="2822" width="1.7109375" style="23" customWidth="1"/>
    <col min="2823" max="2823" width="11" style="23" bestFit="1" customWidth="1"/>
    <col min="2824" max="2824" width="10" style="23" bestFit="1" customWidth="1"/>
    <col min="2825" max="2826" width="14.42578125" style="23" customWidth="1"/>
    <col min="2827" max="2827" width="11.7109375" style="23" customWidth="1"/>
    <col min="2828" max="2828" width="11.42578125" style="23" customWidth="1"/>
    <col min="2829" max="2829" width="3.5703125" style="23" bestFit="1" customWidth="1"/>
    <col min="2830" max="3070" width="9.140625" style="23"/>
    <col min="3071" max="3071" width="3.5703125" style="23" bestFit="1" customWidth="1"/>
    <col min="3072" max="3072" width="13" style="23" bestFit="1" customWidth="1"/>
    <col min="3073" max="3073" width="10.7109375" style="23" customWidth="1"/>
    <col min="3074" max="3074" width="14" style="23" customWidth="1"/>
    <col min="3075" max="3075" width="14.140625" style="23" bestFit="1" customWidth="1"/>
    <col min="3076" max="3076" width="12.42578125" style="23" customWidth="1"/>
    <col min="3077" max="3077" width="14" style="23" customWidth="1"/>
    <col min="3078" max="3078" width="1.7109375" style="23" customWidth="1"/>
    <col min="3079" max="3079" width="11" style="23" bestFit="1" customWidth="1"/>
    <col min="3080" max="3080" width="10" style="23" bestFit="1" customWidth="1"/>
    <col min="3081" max="3082" width="14.42578125" style="23" customWidth="1"/>
    <col min="3083" max="3083" width="11.7109375" style="23" customWidth="1"/>
    <col min="3084" max="3084" width="11.42578125" style="23" customWidth="1"/>
    <col min="3085" max="3085" width="3.5703125" style="23" bestFit="1" customWidth="1"/>
    <col min="3086" max="3326" width="9.140625" style="23"/>
    <col min="3327" max="3327" width="3.5703125" style="23" bestFit="1" customWidth="1"/>
    <col min="3328" max="3328" width="13" style="23" bestFit="1" customWidth="1"/>
    <col min="3329" max="3329" width="10.7109375" style="23" customWidth="1"/>
    <col min="3330" max="3330" width="14" style="23" customWidth="1"/>
    <col min="3331" max="3331" width="14.140625" style="23" bestFit="1" customWidth="1"/>
    <col min="3332" max="3332" width="12.42578125" style="23" customWidth="1"/>
    <col min="3333" max="3333" width="14" style="23" customWidth="1"/>
    <col min="3334" max="3334" width="1.7109375" style="23" customWidth="1"/>
    <col min="3335" max="3335" width="11" style="23" bestFit="1" customWidth="1"/>
    <col min="3336" max="3336" width="10" style="23" bestFit="1" customWidth="1"/>
    <col min="3337" max="3338" width="14.42578125" style="23" customWidth="1"/>
    <col min="3339" max="3339" width="11.7109375" style="23" customWidth="1"/>
    <col min="3340" max="3340" width="11.42578125" style="23" customWidth="1"/>
    <col min="3341" max="3341" width="3.5703125" style="23" bestFit="1" customWidth="1"/>
    <col min="3342" max="3582" width="9.140625" style="23"/>
    <col min="3583" max="3583" width="3.5703125" style="23" bestFit="1" customWidth="1"/>
    <col min="3584" max="3584" width="13" style="23" bestFit="1" customWidth="1"/>
    <col min="3585" max="3585" width="10.7109375" style="23" customWidth="1"/>
    <col min="3586" max="3586" width="14" style="23" customWidth="1"/>
    <col min="3587" max="3587" width="14.140625" style="23" bestFit="1" customWidth="1"/>
    <col min="3588" max="3588" width="12.42578125" style="23" customWidth="1"/>
    <col min="3589" max="3589" width="14" style="23" customWidth="1"/>
    <col min="3590" max="3590" width="1.7109375" style="23" customWidth="1"/>
    <col min="3591" max="3591" width="11" style="23" bestFit="1" customWidth="1"/>
    <col min="3592" max="3592" width="10" style="23" bestFit="1" customWidth="1"/>
    <col min="3593" max="3594" width="14.42578125" style="23" customWidth="1"/>
    <col min="3595" max="3595" width="11.7109375" style="23" customWidth="1"/>
    <col min="3596" max="3596" width="11.42578125" style="23" customWidth="1"/>
    <col min="3597" max="3597" width="3.5703125" style="23" bestFit="1" customWidth="1"/>
    <col min="3598" max="3838" width="9.140625" style="23"/>
    <col min="3839" max="3839" width="3.5703125" style="23" bestFit="1" customWidth="1"/>
    <col min="3840" max="3840" width="13" style="23" bestFit="1" customWidth="1"/>
    <col min="3841" max="3841" width="10.7109375" style="23" customWidth="1"/>
    <col min="3842" max="3842" width="14" style="23" customWidth="1"/>
    <col min="3843" max="3843" width="14.140625" style="23" bestFit="1" customWidth="1"/>
    <col min="3844" max="3844" width="12.42578125" style="23" customWidth="1"/>
    <col min="3845" max="3845" width="14" style="23" customWidth="1"/>
    <col min="3846" max="3846" width="1.7109375" style="23" customWidth="1"/>
    <col min="3847" max="3847" width="11" style="23" bestFit="1" customWidth="1"/>
    <col min="3848" max="3848" width="10" style="23" bestFit="1" customWidth="1"/>
    <col min="3849" max="3850" width="14.42578125" style="23" customWidth="1"/>
    <col min="3851" max="3851" width="11.7109375" style="23" customWidth="1"/>
    <col min="3852" max="3852" width="11.42578125" style="23" customWidth="1"/>
    <col min="3853" max="3853" width="3.5703125" style="23" bestFit="1" customWidth="1"/>
    <col min="3854" max="4094" width="9.140625" style="23"/>
    <col min="4095" max="4095" width="3.5703125" style="23" bestFit="1" customWidth="1"/>
    <col min="4096" max="4096" width="13" style="23" bestFit="1" customWidth="1"/>
    <col min="4097" max="4097" width="10.7109375" style="23" customWidth="1"/>
    <col min="4098" max="4098" width="14" style="23" customWidth="1"/>
    <col min="4099" max="4099" width="14.140625" style="23" bestFit="1" customWidth="1"/>
    <col min="4100" max="4100" width="12.42578125" style="23" customWidth="1"/>
    <col min="4101" max="4101" width="14" style="23" customWidth="1"/>
    <col min="4102" max="4102" width="1.7109375" style="23" customWidth="1"/>
    <col min="4103" max="4103" width="11" style="23" bestFit="1" customWidth="1"/>
    <col min="4104" max="4104" width="10" style="23" bestFit="1" customWidth="1"/>
    <col min="4105" max="4106" width="14.42578125" style="23" customWidth="1"/>
    <col min="4107" max="4107" width="11.7109375" style="23" customWidth="1"/>
    <col min="4108" max="4108" width="11.42578125" style="23" customWidth="1"/>
    <col min="4109" max="4109" width="3.5703125" style="23" bestFit="1" customWidth="1"/>
    <col min="4110" max="4350" width="9.140625" style="23"/>
    <col min="4351" max="4351" width="3.5703125" style="23" bestFit="1" customWidth="1"/>
    <col min="4352" max="4352" width="13" style="23" bestFit="1" customWidth="1"/>
    <col min="4353" max="4353" width="10.7109375" style="23" customWidth="1"/>
    <col min="4354" max="4354" width="14" style="23" customWidth="1"/>
    <col min="4355" max="4355" width="14.140625" style="23" bestFit="1" customWidth="1"/>
    <col min="4356" max="4356" width="12.42578125" style="23" customWidth="1"/>
    <col min="4357" max="4357" width="14" style="23" customWidth="1"/>
    <col min="4358" max="4358" width="1.7109375" style="23" customWidth="1"/>
    <col min="4359" max="4359" width="11" style="23" bestFit="1" customWidth="1"/>
    <col min="4360" max="4360" width="10" style="23" bestFit="1" customWidth="1"/>
    <col min="4361" max="4362" width="14.42578125" style="23" customWidth="1"/>
    <col min="4363" max="4363" width="11.7109375" style="23" customWidth="1"/>
    <col min="4364" max="4364" width="11.42578125" style="23" customWidth="1"/>
    <col min="4365" max="4365" width="3.5703125" style="23" bestFit="1" customWidth="1"/>
    <col min="4366" max="4606" width="9.140625" style="23"/>
    <col min="4607" max="4607" width="3.5703125" style="23" bestFit="1" customWidth="1"/>
    <col min="4608" max="4608" width="13" style="23" bestFit="1" customWidth="1"/>
    <col min="4609" max="4609" width="10.7109375" style="23" customWidth="1"/>
    <col min="4610" max="4610" width="14" style="23" customWidth="1"/>
    <col min="4611" max="4611" width="14.140625" style="23" bestFit="1" customWidth="1"/>
    <col min="4612" max="4612" width="12.42578125" style="23" customWidth="1"/>
    <col min="4613" max="4613" width="14" style="23" customWidth="1"/>
    <col min="4614" max="4614" width="1.7109375" style="23" customWidth="1"/>
    <col min="4615" max="4615" width="11" style="23" bestFit="1" customWidth="1"/>
    <col min="4616" max="4616" width="10" style="23" bestFit="1" customWidth="1"/>
    <col min="4617" max="4618" width="14.42578125" style="23" customWidth="1"/>
    <col min="4619" max="4619" width="11.7109375" style="23" customWidth="1"/>
    <col min="4620" max="4620" width="11.42578125" style="23" customWidth="1"/>
    <col min="4621" max="4621" width="3.5703125" style="23" bestFit="1" customWidth="1"/>
    <col min="4622" max="4862" width="9.140625" style="23"/>
    <col min="4863" max="4863" width="3.5703125" style="23" bestFit="1" customWidth="1"/>
    <col min="4864" max="4864" width="13" style="23" bestFit="1" customWidth="1"/>
    <col min="4865" max="4865" width="10.7109375" style="23" customWidth="1"/>
    <col min="4866" max="4866" width="14" style="23" customWidth="1"/>
    <col min="4867" max="4867" width="14.140625" style="23" bestFit="1" customWidth="1"/>
    <col min="4868" max="4868" width="12.42578125" style="23" customWidth="1"/>
    <col min="4869" max="4869" width="14" style="23" customWidth="1"/>
    <col min="4870" max="4870" width="1.7109375" style="23" customWidth="1"/>
    <col min="4871" max="4871" width="11" style="23" bestFit="1" customWidth="1"/>
    <col min="4872" max="4872" width="10" style="23" bestFit="1" customWidth="1"/>
    <col min="4873" max="4874" width="14.42578125" style="23" customWidth="1"/>
    <col min="4875" max="4875" width="11.7109375" style="23" customWidth="1"/>
    <col min="4876" max="4876" width="11.42578125" style="23" customWidth="1"/>
    <col min="4877" max="4877" width="3.5703125" style="23" bestFit="1" customWidth="1"/>
    <col min="4878" max="5118" width="9.140625" style="23"/>
    <col min="5119" max="5119" width="3.5703125" style="23" bestFit="1" customWidth="1"/>
    <col min="5120" max="5120" width="13" style="23" bestFit="1" customWidth="1"/>
    <col min="5121" max="5121" width="10.7109375" style="23" customWidth="1"/>
    <col min="5122" max="5122" width="14" style="23" customWidth="1"/>
    <col min="5123" max="5123" width="14.140625" style="23" bestFit="1" customWidth="1"/>
    <col min="5124" max="5124" width="12.42578125" style="23" customWidth="1"/>
    <col min="5125" max="5125" width="14" style="23" customWidth="1"/>
    <col min="5126" max="5126" width="1.7109375" style="23" customWidth="1"/>
    <col min="5127" max="5127" width="11" style="23" bestFit="1" customWidth="1"/>
    <col min="5128" max="5128" width="10" style="23" bestFit="1" customWidth="1"/>
    <col min="5129" max="5130" width="14.42578125" style="23" customWidth="1"/>
    <col min="5131" max="5131" width="11.7109375" style="23" customWidth="1"/>
    <col min="5132" max="5132" width="11.42578125" style="23" customWidth="1"/>
    <col min="5133" max="5133" width="3.5703125" style="23" bestFit="1" customWidth="1"/>
    <col min="5134" max="5374" width="9.140625" style="23"/>
    <col min="5375" max="5375" width="3.5703125" style="23" bestFit="1" customWidth="1"/>
    <col min="5376" max="5376" width="13" style="23" bestFit="1" customWidth="1"/>
    <col min="5377" max="5377" width="10.7109375" style="23" customWidth="1"/>
    <col min="5378" max="5378" width="14" style="23" customWidth="1"/>
    <col min="5379" max="5379" width="14.140625" style="23" bestFit="1" customWidth="1"/>
    <col min="5380" max="5380" width="12.42578125" style="23" customWidth="1"/>
    <col min="5381" max="5381" width="14" style="23" customWidth="1"/>
    <col min="5382" max="5382" width="1.7109375" style="23" customWidth="1"/>
    <col min="5383" max="5383" width="11" style="23" bestFit="1" customWidth="1"/>
    <col min="5384" max="5384" width="10" style="23" bestFit="1" customWidth="1"/>
    <col min="5385" max="5386" width="14.42578125" style="23" customWidth="1"/>
    <col min="5387" max="5387" width="11.7109375" style="23" customWidth="1"/>
    <col min="5388" max="5388" width="11.42578125" style="23" customWidth="1"/>
    <col min="5389" max="5389" width="3.5703125" style="23" bestFit="1" customWidth="1"/>
    <col min="5390" max="5630" width="9.140625" style="23"/>
    <col min="5631" max="5631" width="3.5703125" style="23" bestFit="1" customWidth="1"/>
    <col min="5632" max="5632" width="13" style="23" bestFit="1" customWidth="1"/>
    <col min="5633" max="5633" width="10.7109375" style="23" customWidth="1"/>
    <col min="5634" max="5634" width="14" style="23" customWidth="1"/>
    <col min="5635" max="5635" width="14.140625" style="23" bestFit="1" customWidth="1"/>
    <col min="5636" max="5636" width="12.42578125" style="23" customWidth="1"/>
    <col min="5637" max="5637" width="14" style="23" customWidth="1"/>
    <col min="5638" max="5638" width="1.7109375" style="23" customWidth="1"/>
    <col min="5639" max="5639" width="11" style="23" bestFit="1" customWidth="1"/>
    <col min="5640" max="5640" width="10" style="23" bestFit="1" customWidth="1"/>
    <col min="5641" max="5642" width="14.42578125" style="23" customWidth="1"/>
    <col min="5643" max="5643" width="11.7109375" style="23" customWidth="1"/>
    <col min="5644" max="5644" width="11.42578125" style="23" customWidth="1"/>
    <col min="5645" max="5645" width="3.5703125" style="23" bestFit="1" customWidth="1"/>
    <col min="5646" max="5886" width="9.140625" style="23"/>
    <col min="5887" max="5887" width="3.5703125" style="23" bestFit="1" customWidth="1"/>
    <col min="5888" max="5888" width="13" style="23" bestFit="1" customWidth="1"/>
    <col min="5889" max="5889" width="10.7109375" style="23" customWidth="1"/>
    <col min="5890" max="5890" width="14" style="23" customWidth="1"/>
    <col min="5891" max="5891" width="14.140625" style="23" bestFit="1" customWidth="1"/>
    <col min="5892" max="5892" width="12.42578125" style="23" customWidth="1"/>
    <col min="5893" max="5893" width="14" style="23" customWidth="1"/>
    <col min="5894" max="5894" width="1.7109375" style="23" customWidth="1"/>
    <col min="5895" max="5895" width="11" style="23" bestFit="1" customWidth="1"/>
    <col min="5896" max="5896" width="10" style="23" bestFit="1" customWidth="1"/>
    <col min="5897" max="5898" width="14.42578125" style="23" customWidth="1"/>
    <col min="5899" max="5899" width="11.7109375" style="23" customWidth="1"/>
    <col min="5900" max="5900" width="11.42578125" style="23" customWidth="1"/>
    <col min="5901" max="5901" width="3.5703125" style="23" bestFit="1" customWidth="1"/>
    <col min="5902" max="6142" width="9.140625" style="23"/>
    <col min="6143" max="6143" width="3.5703125" style="23" bestFit="1" customWidth="1"/>
    <col min="6144" max="6144" width="13" style="23" bestFit="1" customWidth="1"/>
    <col min="6145" max="6145" width="10.7109375" style="23" customWidth="1"/>
    <col min="6146" max="6146" width="14" style="23" customWidth="1"/>
    <col min="6147" max="6147" width="14.140625" style="23" bestFit="1" customWidth="1"/>
    <col min="6148" max="6148" width="12.42578125" style="23" customWidth="1"/>
    <col min="6149" max="6149" width="14" style="23" customWidth="1"/>
    <col min="6150" max="6150" width="1.7109375" style="23" customWidth="1"/>
    <col min="6151" max="6151" width="11" style="23" bestFit="1" customWidth="1"/>
    <col min="6152" max="6152" width="10" style="23" bestFit="1" customWidth="1"/>
    <col min="6153" max="6154" width="14.42578125" style="23" customWidth="1"/>
    <col min="6155" max="6155" width="11.7109375" style="23" customWidth="1"/>
    <col min="6156" max="6156" width="11.42578125" style="23" customWidth="1"/>
    <col min="6157" max="6157" width="3.5703125" style="23" bestFit="1" customWidth="1"/>
    <col min="6158" max="6398" width="9.140625" style="23"/>
    <col min="6399" max="6399" width="3.5703125" style="23" bestFit="1" customWidth="1"/>
    <col min="6400" max="6400" width="13" style="23" bestFit="1" customWidth="1"/>
    <col min="6401" max="6401" width="10.7109375" style="23" customWidth="1"/>
    <col min="6402" max="6402" width="14" style="23" customWidth="1"/>
    <col min="6403" max="6403" width="14.140625" style="23" bestFit="1" customWidth="1"/>
    <col min="6404" max="6404" width="12.42578125" style="23" customWidth="1"/>
    <col min="6405" max="6405" width="14" style="23" customWidth="1"/>
    <col min="6406" max="6406" width="1.7109375" style="23" customWidth="1"/>
    <col min="6407" max="6407" width="11" style="23" bestFit="1" customWidth="1"/>
    <col min="6408" max="6408" width="10" style="23" bestFit="1" customWidth="1"/>
    <col min="6409" max="6410" width="14.42578125" style="23" customWidth="1"/>
    <col min="6411" max="6411" width="11.7109375" style="23" customWidth="1"/>
    <col min="6412" max="6412" width="11.42578125" style="23" customWidth="1"/>
    <col min="6413" max="6413" width="3.5703125" style="23" bestFit="1" customWidth="1"/>
    <col min="6414" max="6654" width="9.140625" style="23"/>
    <col min="6655" max="6655" width="3.5703125" style="23" bestFit="1" customWidth="1"/>
    <col min="6656" max="6656" width="13" style="23" bestFit="1" customWidth="1"/>
    <col min="6657" max="6657" width="10.7109375" style="23" customWidth="1"/>
    <col min="6658" max="6658" width="14" style="23" customWidth="1"/>
    <col min="6659" max="6659" width="14.140625" style="23" bestFit="1" customWidth="1"/>
    <col min="6660" max="6660" width="12.42578125" style="23" customWidth="1"/>
    <col min="6661" max="6661" width="14" style="23" customWidth="1"/>
    <col min="6662" max="6662" width="1.7109375" style="23" customWidth="1"/>
    <col min="6663" max="6663" width="11" style="23" bestFit="1" customWidth="1"/>
    <col min="6664" max="6664" width="10" style="23" bestFit="1" customWidth="1"/>
    <col min="6665" max="6666" width="14.42578125" style="23" customWidth="1"/>
    <col min="6667" max="6667" width="11.7109375" style="23" customWidth="1"/>
    <col min="6668" max="6668" width="11.42578125" style="23" customWidth="1"/>
    <col min="6669" max="6669" width="3.5703125" style="23" bestFit="1" customWidth="1"/>
    <col min="6670" max="6910" width="9.140625" style="23"/>
    <col min="6911" max="6911" width="3.5703125" style="23" bestFit="1" customWidth="1"/>
    <col min="6912" max="6912" width="13" style="23" bestFit="1" customWidth="1"/>
    <col min="6913" max="6913" width="10.7109375" style="23" customWidth="1"/>
    <col min="6914" max="6914" width="14" style="23" customWidth="1"/>
    <col min="6915" max="6915" width="14.140625" style="23" bestFit="1" customWidth="1"/>
    <col min="6916" max="6916" width="12.42578125" style="23" customWidth="1"/>
    <col min="6917" max="6917" width="14" style="23" customWidth="1"/>
    <col min="6918" max="6918" width="1.7109375" style="23" customWidth="1"/>
    <col min="6919" max="6919" width="11" style="23" bestFit="1" customWidth="1"/>
    <col min="6920" max="6920" width="10" style="23" bestFit="1" customWidth="1"/>
    <col min="6921" max="6922" width="14.42578125" style="23" customWidth="1"/>
    <col min="6923" max="6923" width="11.7109375" style="23" customWidth="1"/>
    <col min="6924" max="6924" width="11.42578125" style="23" customWidth="1"/>
    <col min="6925" max="6925" width="3.5703125" style="23" bestFit="1" customWidth="1"/>
    <col min="6926" max="7166" width="9.140625" style="23"/>
    <col min="7167" max="7167" width="3.5703125" style="23" bestFit="1" customWidth="1"/>
    <col min="7168" max="7168" width="13" style="23" bestFit="1" customWidth="1"/>
    <col min="7169" max="7169" width="10.7109375" style="23" customWidth="1"/>
    <col min="7170" max="7170" width="14" style="23" customWidth="1"/>
    <col min="7171" max="7171" width="14.140625" style="23" bestFit="1" customWidth="1"/>
    <col min="7172" max="7172" width="12.42578125" style="23" customWidth="1"/>
    <col min="7173" max="7173" width="14" style="23" customWidth="1"/>
    <col min="7174" max="7174" width="1.7109375" style="23" customWidth="1"/>
    <col min="7175" max="7175" width="11" style="23" bestFit="1" customWidth="1"/>
    <col min="7176" max="7176" width="10" style="23" bestFit="1" customWidth="1"/>
    <col min="7177" max="7178" width="14.42578125" style="23" customWidth="1"/>
    <col min="7179" max="7179" width="11.7109375" style="23" customWidth="1"/>
    <col min="7180" max="7180" width="11.42578125" style="23" customWidth="1"/>
    <col min="7181" max="7181" width="3.5703125" style="23" bestFit="1" customWidth="1"/>
    <col min="7182" max="7422" width="9.140625" style="23"/>
    <col min="7423" max="7423" width="3.5703125" style="23" bestFit="1" customWidth="1"/>
    <col min="7424" max="7424" width="13" style="23" bestFit="1" customWidth="1"/>
    <col min="7425" max="7425" width="10.7109375" style="23" customWidth="1"/>
    <col min="7426" max="7426" width="14" style="23" customWidth="1"/>
    <col min="7427" max="7427" width="14.140625" style="23" bestFit="1" customWidth="1"/>
    <col min="7428" max="7428" width="12.42578125" style="23" customWidth="1"/>
    <col min="7429" max="7429" width="14" style="23" customWidth="1"/>
    <col min="7430" max="7430" width="1.7109375" style="23" customWidth="1"/>
    <col min="7431" max="7431" width="11" style="23" bestFit="1" customWidth="1"/>
    <col min="7432" max="7432" width="10" style="23" bestFit="1" customWidth="1"/>
    <col min="7433" max="7434" width="14.42578125" style="23" customWidth="1"/>
    <col min="7435" max="7435" width="11.7109375" style="23" customWidth="1"/>
    <col min="7436" max="7436" width="11.42578125" style="23" customWidth="1"/>
    <col min="7437" max="7437" width="3.5703125" style="23" bestFit="1" customWidth="1"/>
    <col min="7438" max="7678" width="9.140625" style="23"/>
    <col min="7679" max="7679" width="3.5703125" style="23" bestFit="1" customWidth="1"/>
    <col min="7680" max="7680" width="13" style="23" bestFit="1" customWidth="1"/>
    <col min="7681" max="7681" width="10.7109375" style="23" customWidth="1"/>
    <col min="7682" max="7682" width="14" style="23" customWidth="1"/>
    <col min="7683" max="7683" width="14.140625" style="23" bestFit="1" customWidth="1"/>
    <col min="7684" max="7684" width="12.42578125" style="23" customWidth="1"/>
    <col min="7685" max="7685" width="14" style="23" customWidth="1"/>
    <col min="7686" max="7686" width="1.7109375" style="23" customWidth="1"/>
    <col min="7687" max="7687" width="11" style="23" bestFit="1" customWidth="1"/>
    <col min="7688" max="7688" width="10" style="23" bestFit="1" customWidth="1"/>
    <col min="7689" max="7690" width="14.42578125" style="23" customWidth="1"/>
    <col min="7691" max="7691" width="11.7109375" style="23" customWidth="1"/>
    <col min="7692" max="7692" width="11.42578125" style="23" customWidth="1"/>
    <col min="7693" max="7693" width="3.5703125" style="23" bestFit="1" customWidth="1"/>
    <col min="7694" max="7934" width="9.140625" style="23"/>
    <col min="7935" max="7935" width="3.5703125" style="23" bestFit="1" customWidth="1"/>
    <col min="7936" max="7936" width="13" style="23" bestFit="1" customWidth="1"/>
    <col min="7937" max="7937" width="10.7109375" style="23" customWidth="1"/>
    <col min="7938" max="7938" width="14" style="23" customWidth="1"/>
    <col min="7939" max="7939" width="14.140625" style="23" bestFit="1" customWidth="1"/>
    <col min="7940" max="7940" width="12.42578125" style="23" customWidth="1"/>
    <col min="7941" max="7941" width="14" style="23" customWidth="1"/>
    <col min="7942" max="7942" width="1.7109375" style="23" customWidth="1"/>
    <col min="7943" max="7943" width="11" style="23" bestFit="1" customWidth="1"/>
    <col min="7944" max="7944" width="10" style="23" bestFit="1" customWidth="1"/>
    <col min="7945" max="7946" width="14.42578125" style="23" customWidth="1"/>
    <col min="7947" max="7947" width="11.7109375" style="23" customWidth="1"/>
    <col min="7948" max="7948" width="11.42578125" style="23" customWidth="1"/>
    <col min="7949" max="7949" width="3.5703125" style="23" bestFit="1" customWidth="1"/>
    <col min="7950" max="8190" width="9.140625" style="23"/>
    <col min="8191" max="8191" width="3.5703125" style="23" bestFit="1" customWidth="1"/>
    <col min="8192" max="8192" width="13" style="23" bestFit="1" customWidth="1"/>
    <col min="8193" max="8193" width="10.7109375" style="23" customWidth="1"/>
    <col min="8194" max="8194" width="14" style="23" customWidth="1"/>
    <col min="8195" max="8195" width="14.140625" style="23" bestFit="1" customWidth="1"/>
    <col min="8196" max="8196" width="12.42578125" style="23" customWidth="1"/>
    <col min="8197" max="8197" width="14" style="23" customWidth="1"/>
    <col min="8198" max="8198" width="1.7109375" style="23" customWidth="1"/>
    <col min="8199" max="8199" width="11" style="23" bestFit="1" customWidth="1"/>
    <col min="8200" max="8200" width="10" style="23" bestFit="1" customWidth="1"/>
    <col min="8201" max="8202" width="14.42578125" style="23" customWidth="1"/>
    <col min="8203" max="8203" width="11.7109375" style="23" customWidth="1"/>
    <col min="8204" max="8204" width="11.42578125" style="23" customWidth="1"/>
    <col min="8205" max="8205" width="3.5703125" style="23" bestFit="1" customWidth="1"/>
    <col min="8206" max="8446" width="9.140625" style="23"/>
    <col min="8447" max="8447" width="3.5703125" style="23" bestFit="1" customWidth="1"/>
    <col min="8448" max="8448" width="13" style="23" bestFit="1" customWidth="1"/>
    <col min="8449" max="8449" width="10.7109375" style="23" customWidth="1"/>
    <col min="8450" max="8450" width="14" style="23" customWidth="1"/>
    <col min="8451" max="8451" width="14.140625" style="23" bestFit="1" customWidth="1"/>
    <col min="8452" max="8452" width="12.42578125" style="23" customWidth="1"/>
    <col min="8453" max="8453" width="14" style="23" customWidth="1"/>
    <col min="8454" max="8454" width="1.7109375" style="23" customWidth="1"/>
    <col min="8455" max="8455" width="11" style="23" bestFit="1" customWidth="1"/>
    <col min="8456" max="8456" width="10" style="23" bestFit="1" customWidth="1"/>
    <col min="8457" max="8458" width="14.42578125" style="23" customWidth="1"/>
    <col min="8459" max="8459" width="11.7109375" style="23" customWidth="1"/>
    <col min="8460" max="8460" width="11.42578125" style="23" customWidth="1"/>
    <col min="8461" max="8461" width="3.5703125" style="23" bestFit="1" customWidth="1"/>
    <col min="8462" max="8702" width="9.140625" style="23"/>
    <col min="8703" max="8703" width="3.5703125" style="23" bestFit="1" customWidth="1"/>
    <col min="8704" max="8704" width="13" style="23" bestFit="1" customWidth="1"/>
    <col min="8705" max="8705" width="10.7109375" style="23" customWidth="1"/>
    <col min="8706" max="8706" width="14" style="23" customWidth="1"/>
    <col min="8707" max="8707" width="14.140625" style="23" bestFit="1" customWidth="1"/>
    <col min="8708" max="8708" width="12.42578125" style="23" customWidth="1"/>
    <col min="8709" max="8709" width="14" style="23" customWidth="1"/>
    <col min="8710" max="8710" width="1.7109375" style="23" customWidth="1"/>
    <col min="8711" max="8711" width="11" style="23" bestFit="1" customWidth="1"/>
    <col min="8712" max="8712" width="10" style="23" bestFit="1" customWidth="1"/>
    <col min="8713" max="8714" width="14.42578125" style="23" customWidth="1"/>
    <col min="8715" max="8715" width="11.7109375" style="23" customWidth="1"/>
    <col min="8716" max="8716" width="11.42578125" style="23" customWidth="1"/>
    <col min="8717" max="8717" width="3.5703125" style="23" bestFit="1" customWidth="1"/>
    <col min="8718" max="8958" width="9.140625" style="23"/>
    <col min="8959" max="8959" width="3.5703125" style="23" bestFit="1" customWidth="1"/>
    <col min="8960" max="8960" width="13" style="23" bestFit="1" customWidth="1"/>
    <col min="8961" max="8961" width="10.7109375" style="23" customWidth="1"/>
    <col min="8962" max="8962" width="14" style="23" customWidth="1"/>
    <col min="8963" max="8963" width="14.140625" style="23" bestFit="1" customWidth="1"/>
    <col min="8964" max="8964" width="12.42578125" style="23" customWidth="1"/>
    <col min="8965" max="8965" width="14" style="23" customWidth="1"/>
    <col min="8966" max="8966" width="1.7109375" style="23" customWidth="1"/>
    <col min="8967" max="8967" width="11" style="23" bestFit="1" customWidth="1"/>
    <col min="8968" max="8968" width="10" style="23" bestFit="1" customWidth="1"/>
    <col min="8969" max="8970" width="14.42578125" style="23" customWidth="1"/>
    <col min="8971" max="8971" width="11.7109375" style="23" customWidth="1"/>
    <col min="8972" max="8972" width="11.42578125" style="23" customWidth="1"/>
    <col min="8973" max="8973" width="3.5703125" style="23" bestFit="1" customWidth="1"/>
    <col min="8974" max="9214" width="9.140625" style="23"/>
    <col min="9215" max="9215" width="3.5703125" style="23" bestFit="1" customWidth="1"/>
    <col min="9216" max="9216" width="13" style="23" bestFit="1" customWidth="1"/>
    <col min="9217" max="9217" width="10.7109375" style="23" customWidth="1"/>
    <col min="9218" max="9218" width="14" style="23" customWidth="1"/>
    <col min="9219" max="9219" width="14.140625" style="23" bestFit="1" customWidth="1"/>
    <col min="9220" max="9220" width="12.42578125" style="23" customWidth="1"/>
    <col min="9221" max="9221" width="14" style="23" customWidth="1"/>
    <col min="9222" max="9222" width="1.7109375" style="23" customWidth="1"/>
    <col min="9223" max="9223" width="11" style="23" bestFit="1" customWidth="1"/>
    <col min="9224" max="9224" width="10" style="23" bestFit="1" customWidth="1"/>
    <col min="9225" max="9226" width="14.42578125" style="23" customWidth="1"/>
    <col min="9227" max="9227" width="11.7109375" style="23" customWidth="1"/>
    <col min="9228" max="9228" width="11.42578125" style="23" customWidth="1"/>
    <col min="9229" max="9229" width="3.5703125" style="23" bestFit="1" customWidth="1"/>
    <col min="9230" max="9470" width="9.140625" style="23"/>
    <col min="9471" max="9471" width="3.5703125" style="23" bestFit="1" customWidth="1"/>
    <col min="9472" max="9472" width="13" style="23" bestFit="1" customWidth="1"/>
    <col min="9473" max="9473" width="10.7109375" style="23" customWidth="1"/>
    <col min="9474" max="9474" width="14" style="23" customWidth="1"/>
    <col min="9475" max="9475" width="14.140625" style="23" bestFit="1" customWidth="1"/>
    <col min="9476" max="9476" width="12.42578125" style="23" customWidth="1"/>
    <col min="9477" max="9477" width="14" style="23" customWidth="1"/>
    <col min="9478" max="9478" width="1.7109375" style="23" customWidth="1"/>
    <col min="9479" max="9479" width="11" style="23" bestFit="1" customWidth="1"/>
    <col min="9480" max="9480" width="10" style="23" bestFit="1" customWidth="1"/>
    <col min="9481" max="9482" width="14.42578125" style="23" customWidth="1"/>
    <col min="9483" max="9483" width="11.7109375" style="23" customWidth="1"/>
    <col min="9484" max="9484" width="11.42578125" style="23" customWidth="1"/>
    <col min="9485" max="9485" width="3.5703125" style="23" bestFit="1" customWidth="1"/>
    <col min="9486" max="9726" width="9.140625" style="23"/>
    <col min="9727" max="9727" width="3.5703125" style="23" bestFit="1" customWidth="1"/>
    <col min="9728" max="9728" width="13" style="23" bestFit="1" customWidth="1"/>
    <col min="9729" max="9729" width="10.7109375" style="23" customWidth="1"/>
    <col min="9730" max="9730" width="14" style="23" customWidth="1"/>
    <col min="9731" max="9731" width="14.140625" style="23" bestFit="1" customWidth="1"/>
    <col min="9732" max="9732" width="12.42578125" style="23" customWidth="1"/>
    <col min="9733" max="9733" width="14" style="23" customWidth="1"/>
    <col min="9734" max="9734" width="1.7109375" style="23" customWidth="1"/>
    <col min="9735" max="9735" width="11" style="23" bestFit="1" customWidth="1"/>
    <col min="9736" max="9736" width="10" style="23" bestFit="1" customWidth="1"/>
    <col min="9737" max="9738" width="14.42578125" style="23" customWidth="1"/>
    <col min="9739" max="9739" width="11.7109375" style="23" customWidth="1"/>
    <col min="9740" max="9740" width="11.42578125" style="23" customWidth="1"/>
    <col min="9741" max="9741" width="3.5703125" style="23" bestFit="1" customWidth="1"/>
    <col min="9742" max="9982" width="9.140625" style="23"/>
    <col min="9983" max="9983" width="3.5703125" style="23" bestFit="1" customWidth="1"/>
    <col min="9984" max="9984" width="13" style="23" bestFit="1" customWidth="1"/>
    <col min="9985" max="9985" width="10.7109375" style="23" customWidth="1"/>
    <col min="9986" max="9986" width="14" style="23" customWidth="1"/>
    <col min="9987" max="9987" width="14.140625" style="23" bestFit="1" customWidth="1"/>
    <col min="9988" max="9988" width="12.42578125" style="23" customWidth="1"/>
    <col min="9989" max="9989" width="14" style="23" customWidth="1"/>
    <col min="9990" max="9990" width="1.7109375" style="23" customWidth="1"/>
    <col min="9991" max="9991" width="11" style="23" bestFit="1" customWidth="1"/>
    <col min="9992" max="9992" width="10" style="23" bestFit="1" customWidth="1"/>
    <col min="9993" max="9994" width="14.42578125" style="23" customWidth="1"/>
    <col min="9995" max="9995" width="11.7109375" style="23" customWidth="1"/>
    <col min="9996" max="9996" width="11.42578125" style="23" customWidth="1"/>
    <col min="9997" max="9997" width="3.5703125" style="23" bestFit="1" customWidth="1"/>
    <col min="9998" max="10238" width="9.140625" style="23"/>
    <col min="10239" max="10239" width="3.5703125" style="23" bestFit="1" customWidth="1"/>
    <col min="10240" max="10240" width="13" style="23" bestFit="1" customWidth="1"/>
    <col min="10241" max="10241" width="10.7109375" style="23" customWidth="1"/>
    <col min="10242" max="10242" width="14" style="23" customWidth="1"/>
    <col min="10243" max="10243" width="14.140625" style="23" bestFit="1" customWidth="1"/>
    <col min="10244" max="10244" width="12.42578125" style="23" customWidth="1"/>
    <col min="10245" max="10245" width="14" style="23" customWidth="1"/>
    <col min="10246" max="10246" width="1.7109375" style="23" customWidth="1"/>
    <col min="10247" max="10247" width="11" style="23" bestFit="1" customWidth="1"/>
    <col min="10248" max="10248" width="10" style="23" bestFit="1" customWidth="1"/>
    <col min="10249" max="10250" width="14.42578125" style="23" customWidth="1"/>
    <col min="10251" max="10251" width="11.7109375" style="23" customWidth="1"/>
    <col min="10252" max="10252" width="11.42578125" style="23" customWidth="1"/>
    <col min="10253" max="10253" width="3.5703125" style="23" bestFit="1" customWidth="1"/>
    <col min="10254" max="10494" width="9.140625" style="23"/>
    <col min="10495" max="10495" width="3.5703125" style="23" bestFit="1" customWidth="1"/>
    <col min="10496" max="10496" width="13" style="23" bestFit="1" customWidth="1"/>
    <col min="10497" max="10497" width="10.7109375" style="23" customWidth="1"/>
    <col min="10498" max="10498" width="14" style="23" customWidth="1"/>
    <col min="10499" max="10499" width="14.140625" style="23" bestFit="1" customWidth="1"/>
    <col min="10500" max="10500" width="12.42578125" style="23" customWidth="1"/>
    <col min="10501" max="10501" width="14" style="23" customWidth="1"/>
    <col min="10502" max="10502" width="1.7109375" style="23" customWidth="1"/>
    <col min="10503" max="10503" width="11" style="23" bestFit="1" customWidth="1"/>
    <col min="10504" max="10504" width="10" style="23" bestFit="1" customWidth="1"/>
    <col min="10505" max="10506" width="14.42578125" style="23" customWidth="1"/>
    <col min="10507" max="10507" width="11.7109375" style="23" customWidth="1"/>
    <col min="10508" max="10508" width="11.42578125" style="23" customWidth="1"/>
    <col min="10509" max="10509" width="3.5703125" style="23" bestFit="1" customWidth="1"/>
    <col min="10510" max="10750" width="9.140625" style="23"/>
    <col min="10751" max="10751" width="3.5703125" style="23" bestFit="1" customWidth="1"/>
    <col min="10752" max="10752" width="13" style="23" bestFit="1" customWidth="1"/>
    <col min="10753" max="10753" width="10.7109375" style="23" customWidth="1"/>
    <col min="10754" max="10754" width="14" style="23" customWidth="1"/>
    <col min="10755" max="10755" width="14.140625" style="23" bestFit="1" customWidth="1"/>
    <col min="10756" max="10756" width="12.42578125" style="23" customWidth="1"/>
    <col min="10757" max="10757" width="14" style="23" customWidth="1"/>
    <col min="10758" max="10758" width="1.7109375" style="23" customWidth="1"/>
    <col min="10759" max="10759" width="11" style="23" bestFit="1" customWidth="1"/>
    <col min="10760" max="10760" width="10" style="23" bestFit="1" customWidth="1"/>
    <col min="10761" max="10762" width="14.42578125" style="23" customWidth="1"/>
    <col min="10763" max="10763" width="11.7109375" style="23" customWidth="1"/>
    <col min="10764" max="10764" width="11.42578125" style="23" customWidth="1"/>
    <col min="10765" max="10765" width="3.5703125" style="23" bestFit="1" customWidth="1"/>
    <col min="10766" max="11006" width="9.140625" style="23"/>
    <col min="11007" max="11007" width="3.5703125" style="23" bestFit="1" customWidth="1"/>
    <col min="11008" max="11008" width="13" style="23" bestFit="1" customWidth="1"/>
    <col min="11009" max="11009" width="10.7109375" style="23" customWidth="1"/>
    <col min="11010" max="11010" width="14" style="23" customWidth="1"/>
    <col min="11011" max="11011" width="14.140625" style="23" bestFit="1" customWidth="1"/>
    <col min="11012" max="11012" width="12.42578125" style="23" customWidth="1"/>
    <col min="11013" max="11013" width="14" style="23" customWidth="1"/>
    <col min="11014" max="11014" width="1.7109375" style="23" customWidth="1"/>
    <col min="11015" max="11015" width="11" style="23" bestFit="1" customWidth="1"/>
    <col min="11016" max="11016" width="10" style="23" bestFit="1" customWidth="1"/>
    <col min="11017" max="11018" width="14.42578125" style="23" customWidth="1"/>
    <col min="11019" max="11019" width="11.7109375" style="23" customWidth="1"/>
    <col min="11020" max="11020" width="11.42578125" style="23" customWidth="1"/>
    <col min="11021" max="11021" width="3.5703125" style="23" bestFit="1" customWidth="1"/>
    <col min="11022" max="11262" width="9.140625" style="23"/>
    <col min="11263" max="11263" width="3.5703125" style="23" bestFit="1" customWidth="1"/>
    <col min="11264" max="11264" width="13" style="23" bestFit="1" customWidth="1"/>
    <col min="11265" max="11265" width="10.7109375" style="23" customWidth="1"/>
    <col min="11266" max="11266" width="14" style="23" customWidth="1"/>
    <col min="11267" max="11267" width="14.140625" style="23" bestFit="1" customWidth="1"/>
    <col min="11268" max="11268" width="12.42578125" style="23" customWidth="1"/>
    <col min="11269" max="11269" width="14" style="23" customWidth="1"/>
    <col min="11270" max="11270" width="1.7109375" style="23" customWidth="1"/>
    <col min="11271" max="11271" width="11" style="23" bestFit="1" customWidth="1"/>
    <col min="11272" max="11272" width="10" style="23" bestFit="1" customWidth="1"/>
    <col min="11273" max="11274" width="14.42578125" style="23" customWidth="1"/>
    <col min="11275" max="11275" width="11.7109375" style="23" customWidth="1"/>
    <col min="11276" max="11276" width="11.42578125" style="23" customWidth="1"/>
    <col min="11277" max="11277" width="3.5703125" style="23" bestFit="1" customWidth="1"/>
    <col min="11278" max="11518" width="9.140625" style="23"/>
    <col min="11519" max="11519" width="3.5703125" style="23" bestFit="1" customWidth="1"/>
    <col min="11520" max="11520" width="13" style="23" bestFit="1" customWidth="1"/>
    <col min="11521" max="11521" width="10.7109375" style="23" customWidth="1"/>
    <col min="11522" max="11522" width="14" style="23" customWidth="1"/>
    <col min="11523" max="11523" width="14.140625" style="23" bestFit="1" customWidth="1"/>
    <col min="11524" max="11524" width="12.42578125" style="23" customWidth="1"/>
    <col min="11525" max="11525" width="14" style="23" customWidth="1"/>
    <col min="11526" max="11526" width="1.7109375" style="23" customWidth="1"/>
    <col min="11527" max="11527" width="11" style="23" bestFit="1" customWidth="1"/>
    <col min="11528" max="11528" width="10" style="23" bestFit="1" customWidth="1"/>
    <col min="11529" max="11530" width="14.42578125" style="23" customWidth="1"/>
    <col min="11531" max="11531" width="11.7109375" style="23" customWidth="1"/>
    <col min="11532" max="11532" width="11.42578125" style="23" customWidth="1"/>
    <col min="11533" max="11533" width="3.5703125" style="23" bestFit="1" customWidth="1"/>
    <col min="11534" max="11774" width="9.140625" style="23"/>
    <col min="11775" max="11775" width="3.5703125" style="23" bestFit="1" customWidth="1"/>
    <col min="11776" max="11776" width="13" style="23" bestFit="1" customWidth="1"/>
    <col min="11777" max="11777" width="10.7109375" style="23" customWidth="1"/>
    <col min="11778" max="11778" width="14" style="23" customWidth="1"/>
    <col min="11779" max="11779" width="14.140625" style="23" bestFit="1" customWidth="1"/>
    <col min="11780" max="11780" width="12.42578125" style="23" customWidth="1"/>
    <col min="11781" max="11781" width="14" style="23" customWidth="1"/>
    <col min="11782" max="11782" width="1.7109375" style="23" customWidth="1"/>
    <col min="11783" max="11783" width="11" style="23" bestFit="1" customWidth="1"/>
    <col min="11784" max="11784" width="10" style="23" bestFit="1" customWidth="1"/>
    <col min="11785" max="11786" width="14.42578125" style="23" customWidth="1"/>
    <col min="11787" max="11787" width="11.7109375" style="23" customWidth="1"/>
    <col min="11788" max="11788" width="11.42578125" style="23" customWidth="1"/>
    <col min="11789" max="11789" width="3.5703125" style="23" bestFit="1" customWidth="1"/>
    <col min="11790" max="12030" width="9.140625" style="23"/>
    <col min="12031" max="12031" width="3.5703125" style="23" bestFit="1" customWidth="1"/>
    <col min="12032" max="12032" width="13" style="23" bestFit="1" customWidth="1"/>
    <col min="12033" max="12033" width="10.7109375" style="23" customWidth="1"/>
    <col min="12034" max="12034" width="14" style="23" customWidth="1"/>
    <col min="12035" max="12035" width="14.140625" style="23" bestFit="1" customWidth="1"/>
    <col min="12036" max="12036" width="12.42578125" style="23" customWidth="1"/>
    <col min="12037" max="12037" width="14" style="23" customWidth="1"/>
    <col min="12038" max="12038" width="1.7109375" style="23" customWidth="1"/>
    <col min="12039" max="12039" width="11" style="23" bestFit="1" customWidth="1"/>
    <col min="12040" max="12040" width="10" style="23" bestFit="1" customWidth="1"/>
    <col min="12041" max="12042" width="14.42578125" style="23" customWidth="1"/>
    <col min="12043" max="12043" width="11.7109375" style="23" customWidth="1"/>
    <col min="12044" max="12044" width="11.42578125" style="23" customWidth="1"/>
    <col min="12045" max="12045" width="3.5703125" style="23" bestFit="1" customWidth="1"/>
    <col min="12046" max="12286" width="9.140625" style="23"/>
    <col min="12287" max="12287" width="3.5703125" style="23" bestFit="1" customWidth="1"/>
    <col min="12288" max="12288" width="13" style="23" bestFit="1" customWidth="1"/>
    <col min="12289" max="12289" width="10.7109375" style="23" customWidth="1"/>
    <col min="12290" max="12290" width="14" style="23" customWidth="1"/>
    <col min="12291" max="12291" width="14.140625" style="23" bestFit="1" customWidth="1"/>
    <col min="12292" max="12292" width="12.42578125" style="23" customWidth="1"/>
    <col min="12293" max="12293" width="14" style="23" customWidth="1"/>
    <col min="12294" max="12294" width="1.7109375" style="23" customWidth="1"/>
    <col min="12295" max="12295" width="11" style="23" bestFit="1" customWidth="1"/>
    <col min="12296" max="12296" width="10" style="23" bestFit="1" customWidth="1"/>
    <col min="12297" max="12298" width="14.42578125" style="23" customWidth="1"/>
    <col min="12299" max="12299" width="11.7109375" style="23" customWidth="1"/>
    <col min="12300" max="12300" width="11.42578125" style="23" customWidth="1"/>
    <col min="12301" max="12301" width="3.5703125" style="23" bestFit="1" customWidth="1"/>
    <col min="12302" max="12542" width="9.140625" style="23"/>
    <col min="12543" max="12543" width="3.5703125" style="23" bestFit="1" customWidth="1"/>
    <col min="12544" max="12544" width="13" style="23" bestFit="1" customWidth="1"/>
    <col min="12545" max="12545" width="10.7109375" style="23" customWidth="1"/>
    <col min="12546" max="12546" width="14" style="23" customWidth="1"/>
    <col min="12547" max="12547" width="14.140625" style="23" bestFit="1" customWidth="1"/>
    <col min="12548" max="12548" width="12.42578125" style="23" customWidth="1"/>
    <col min="12549" max="12549" width="14" style="23" customWidth="1"/>
    <col min="12550" max="12550" width="1.7109375" style="23" customWidth="1"/>
    <col min="12551" max="12551" width="11" style="23" bestFit="1" customWidth="1"/>
    <col min="12552" max="12552" width="10" style="23" bestFit="1" customWidth="1"/>
    <col min="12553" max="12554" width="14.42578125" style="23" customWidth="1"/>
    <col min="12555" max="12555" width="11.7109375" style="23" customWidth="1"/>
    <col min="12556" max="12556" width="11.42578125" style="23" customWidth="1"/>
    <col min="12557" max="12557" width="3.5703125" style="23" bestFit="1" customWidth="1"/>
    <col min="12558" max="12798" width="9.140625" style="23"/>
    <col min="12799" max="12799" width="3.5703125" style="23" bestFit="1" customWidth="1"/>
    <col min="12800" max="12800" width="13" style="23" bestFit="1" customWidth="1"/>
    <col min="12801" max="12801" width="10.7109375" style="23" customWidth="1"/>
    <col min="12802" max="12802" width="14" style="23" customWidth="1"/>
    <col min="12803" max="12803" width="14.140625" style="23" bestFit="1" customWidth="1"/>
    <col min="12804" max="12804" width="12.42578125" style="23" customWidth="1"/>
    <col min="12805" max="12805" width="14" style="23" customWidth="1"/>
    <col min="12806" max="12806" width="1.7109375" style="23" customWidth="1"/>
    <col min="12807" max="12807" width="11" style="23" bestFit="1" customWidth="1"/>
    <col min="12808" max="12808" width="10" style="23" bestFit="1" customWidth="1"/>
    <col min="12809" max="12810" width="14.42578125" style="23" customWidth="1"/>
    <col min="12811" max="12811" width="11.7109375" style="23" customWidth="1"/>
    <col min="12812" max="12812" width="11.42578125" style="23" customWidth="1"/>
    <col min="12813" max="12813" width="3.5703125" style="23" bestFit="1" customWidth="1"/>
    <col min="12814" max="13054" width="9.140625" style="23"/>
    <col min="13055" max="13055" width="3.5703125" style="23" bestFit="1" customWidth="1"/>
    <col min="13056" max="13056" width="13" style="23" bestFit="1" customWidth="1"/>
    <col min="13057" max="13057" width="10.7109375" style="23" customWidth="1"/>
    <col min="13058" max="13058" width="14" style="23" customWidth="1"/>
    <col min="13059" max="13059" width="14.140625" style="23" bestFit="1" customWidth="1"/>
    <col min="13060" max="13060" width="12.42578125" style="23" customWidth="1"/>
    <col min="13061" max="13061" width="14" style="23" customWidth="1"/>
    <col min="13062" max="13062" width="1.7109375" style="23" customWidth="1"/>
    <col min="13063" max="13063" width="11" style="23" bestFit="1" customWidth="1"/>
    <col min="13064" max="13064" width="10" style="23" bestFit="1" customWidth="1"/>
    <col min="13065" max="13066" width="14.42578125" style="23" customWidth="1"/>
    <col min="13067" max="13067" width="11.7109375" style="23" customWidth="1"/>
    <col min="13068" max="13068" width="11.42578125" style="23" customWidth="1"/>
    <col min="13069" max="13069" width="3.5703125" style="23" bestFit="1" customWidth="1"/>
    <col min="13070" max="13310" width="9.140625" style="23"/>
    <col min="13311" max="13311" width="3.5703125" style="23" bestFit="1" customWidth="1"/>
    <col min="13312" max="13312" width="13" style="23" bestFit="1" customWidth="1"/>
    <col min="13313" max="13313" width="10.7109375" style="23" customWidth="1"/>
    <col min="13314" max="13314" width="14" style="23" customWidth="1"/>
    <col min="13315" max="13315" width="14.140625" style="23" bestFit="1" customWidth="1"/>
    <col min="13316" max="13316" width="12.42578125" style="23" customWidth="1"/>
    <col min="13317" max="13317" width="14" style="23" customWidth="1"/>
    <col min="13318" max="13318" width="1.7109375" style="23" customWidth="1"/>
    <col min="13319" max="13319" width="11" style="23" bestFit="1" customWidth="1"/>
    <col min="13320" max="13320" width="10" style="23" bestFit="1" customWidth="1"/>
    <col min="13321" max="13322" width="14.42578125" style="23" customWidth="1"/>
    <col min="13323" max="13323" width="11.7109375" style="23" customWidth="1"/>
    <col min="13324" max="13324" width="11.42578125" style="23" customWidth="1"/>
    <col min="13325" max="13325" width="3.5703125" style="23" bestFit="1" customWidth="1"/>
    <col min="13326" max="13566" width="9.140625" style="23"/>
    <col min="13567" max="13567" width="3.5703125" style="23" bestFit="1" customWidth="1"/>
    <col min="13568" max="13568" width="13" style="23" bestFit="1" customWidth="1"/>
    <col min="13569" max="13569" width="10.7109375" style="23" customWidth="1"/>
    <col min="13570" max="13570" width="14" style="23" customWidth="1"/>
    <col min="13571" max="13571" width="14.140625" style="23" bestFit="1" customWidth="1"/>
    <col min="13572" max="13572" width="12.42578125" style="23" customWidth="1"/>
    <col min="13573" max="13573" width="14" style="23" customWidth="1"/>
    <col min="13574" max="13574" width="1.7109375" style="23" customWidth="1"/>
    <col min="13575" max="13575" width="11" style="23" bestFit="1" customWidth="1"/>
    <col min="13576" max="13576" width="10" style="23" bestFit="1" customWidth="1"/>
    <col min="13577" max="13578" width="14.42578125" style="23" customWidth="1"/>
    <col min="13579" max="13579" width="11.7109375" style="23" customWidth="1"/>
    <col min="13580" max="13580" width="11.42578125" style="23" customWidth="1"/>
    <col min="13581" max="13581" width="3.5703125" style="23" bestFit="1" customWidth="1"/>
    <col min="13582" max="13822" width="9.140625" style="23"/>
    <col min="13823" max="13823" width="3.5703125" style="23" bestFit="1" customWidth="1"/>
    <col min="13824" max="13824" width="13" style="23" bestFit="1" customWidth="1"/>
    <col min="13825" max="13825" width="10.7109375" style="23" customWidth="1"/>
    <col min="13826" max="13826" width="14" style="23" customWidth="1"/>
    <col min="13827" max="13827" width="14.140625" style="23" bestFit="1" customWidth="1"/>
    <col min="13828" max="13828" width="12.42578125" style="23" customWidth="1"/>
    <col min="13829" max="13829" width="14" style="23" customWidth="1"/>
    <col min="13830" max="13830" width="1.7109375" style="23" customWidth="1"/>
    <col min="13831" max="13831" width="11" style="23" bestFit="1" customWidth="1"/>
    <col min="13832" max="13832" width="10" style="23" bestFit="1" customWidth="1"/>
    <col min="13833" max="13834" width="14.42578125" style="23" customWidth="1"/>
    <col min="13835" max="13835" width="11.7109375" style="23" customWidth="1"/>
    <col min="13836" max="13836" width="11.42578125" style="23" customWidth="1"/>
    <col min="13837" max="13837" width="3.5703125" style="23" bestFit="1" customWidth="1"/>
    <col min="13838" max="14078" width="9.140625" style="23"/>
    <col min="14079" max="14079" width="3.5703125" style="23" bestFit="1" customWidth="1"/>
    <col min="14080" max="14080" width="13" style="23" bestFit="1" customWidth="1"/>
    <col min="14081" max="14081" width="10.7109375" style="23" customWidth="1"/>
    <col min="14082" max="14082" width="14" style="23" customWidth="1"/>
    <col min="14083" max="14083" width="14.140625" style="23" bestFit="1" customWidth="1"/>
    <col min="14084" max="14084" width="12.42578125" style="23" customWidth="1"/>
    <col min="14085" max="14085" width="14" style="23" customWidth="1"/>
    <col min="14086" max="14086" width="1.7109375" style="23" customWidth="1"/>
    <col min="14087" max="14087" width="11" style="23" bestFit="1" customWidth="1"/>
    <col min="14088" max="14088" width="10" style="23" bestFit="1" customWidth="1"/>
    <col min="14089" max="14090" width="14.42578125" style="23" customWidth="1"/>
    <col min="14091" max="14091" width="11.7109375" style="23" customWidth="1"/>
    <col min="14092" max="14092" width="11.42578125" style="23" customWidth="1"/>
    <col min="14093" max="14093" width="3.5703125" style="23" bestFit="1" customWidth="1"/>
    <col min="14094" max="14334" width="9.140625" style="23"/>
    <col min="14335" max="14335" width="3.5703125" style="23" bestFit="1" customWidth="1"/>
    <col min="14336" max="14336" width="13" style="23" bestFit="1" customWidth="1"/>
    <col min="14337" max="14337" width="10.7109375" style="23" customWidth="1"/>
    <col min="14338" max="14338" width="14" style="23" customWidth="1"/>
    <col min="14339" max="14339" width="14.140625" style="23" bestFit="1" customWidth="1"/>
    <col min="14340" max="14340" width="12.42578125" style="23" customWidth="1"/>
    <col min="14341" max="14341" width="14" style="23" customWidth="1"/>
    <col min="14342" max="14342" width="1.7109375" style="23" customWidth="1"/>
    <col min="14343" max="14343" width="11" style="23" bestFit="1" customWidth="1"/>
    <col min="14344" max="14344" width="10" style="23" bestFit="1" customWidth="1"/>
    <col min="14345" max="14346" width="14.42578125" style="23" customWidth="1"/>
    <col min="14347" max="14347" width="11.7109375" style="23" customWidth="1"/>
    <col min="14348" max="14348" width="11.42578125" style="23" customWidth="1"/>
    <col min="14349" max="14349" width="3.5703125" style="23" bestFit="1" customWidth="1"/>
    <col min="14350" max="14590" width="9.140625" style="23"/>
    <col min="14591" max="14591" width="3.5703125" style="23" bestFit="1" customWidth="1"/>
    <col min="14592" max="14592" width="13" style="23" bestFit="1" customWidth="1"/>
    <col min="14593" max="14593" width="10.7109375" style="23" customWidth="1"/>
    <col min="14594" max="14594" width="14" style="23" customWidth="1"/>
    <col min="14595" max="14595" width="14.140625" style="23" bestFit="1" customWidth="1"/>
    <col min="14596" max="14596" width="12.42578125" style="23" customWidth="1"/>
    <col min="14597" max="14597" width="14" style="23" customWidth="1"/>
    <col min="14598" max="14598" width="1.7109375" style="23" customWidth="1"/>
    <col min="14599" max="14599" width="11" style="23" bestFit="1" customWidth="1"/>
    <col min="14600" max="14600" width="10" style="23" bestFit="1" customWidth="1"/>
    <col min="14601" max="14602" width="14.42578125" style="23" customWidth="1"/>
    <col min="14603" max="14603" width="11.7109375" style="23" customWidth="1"/>
    <col min="14604" max="14604" width="11.42578125" style="23" customWidth="1"/>
    <col min="14605" max="14605" width="3.5703125" style="23" bestFit="1" customWidth="1"/>
    <col min="14606" max="14846" width="9.140625" style="23"/>
    <col min="14847" max="14847" width="3.5703125" style="23" bestFit="1" customWidth="1"/>
    <col min="14848" max="14848" width="13" style="23" bestFit="1" customWidth="1"/>
    <col min="14849" max="14849" width="10.7109375" style="23" customWidth="1"/>
    <col min="14850" max="14850" width="14" style="23" customWidth="1"/>
    <col min="14851" max="14851" width="14.140625" style="23" bestFit="1" customWidth="1"/>
    <col min="14852" max="14852" width="12.42578125" style="23" customWidth="1"/>
    <col min="14853" max="14853" width="14" style="23" customWidth="1"/>
    <col min="14854" max="14854" width="1.7109375" style="23" customWidth="1"/>
    <col min="14855" max="14855" width="11" style="23" bestFit="1" customWidth="1"/>
    <col min="14856" max="14856" width="10" style="23" bestFit="1" customWidth="1"/>
    <col min="14857" max="14858" width="14.42578125" style="23" customWidth="1"/>
    <col min="14859" max="14859" width="11.7109375" style="23" customWidth="1"/>
    <col min="14860" max="14860" width="11.42578125" style="23" customWidth="1"/>
    <col min="14861" max="14861" width="3.5703125" style="23" bestFit="1" customWidth="1"/>
    <col min="14862" max="15102" width="9.140625" style="23"/>
    <col min="15103" max="15103" width="3.5703125" style="23" bestFit="1" customWidth="1"/>
    <col min="15104" max="15104" width="13" style="23" bestFit="1" customWidth="1"/>
    <col min="15105" max="15105" width="10.7109375" style="23" customWidth="1"/>
    <col min="15106" max="15106" width="14" style="23" customWidth="1"/>
    <col min="15107" max="15107" width="14.140625" style="23" bestFit="1" customWidth="1"/>
    <col min="15108" max="15108" width="12.42578125" style="23" customWidth="1"/>
    <col min="15109" max="15109" width="14" style="23" customWidth="1"/>
    <col min="15110" max="15110" width="1.7109375" style="23" customWidth="1"/>
    <col min="15111" max="15111" width="11" style="23" bestFit="1" customWidth="1"/>
    <col min="15112" max="15112" width="10" style="23" bestFit="1" customWidth="1"/>
    <col min="15113" max="15114" width="14.42578125" style="23" customWidth="1"/>
    <col min="15115" max="15115" width="11.7109375" style="23" customWidth="1"/>
    <col min="15116" max="15116" width="11.42578125" style="23" customWidth="1"/>
    <col min="15117" max="15117" width="3.5703125" style="23" bestFit="1" customWidth="1"/>
    <col min="15118" max="15358" width="9.140625" style="23"/>
    <col min="15359" max="15359" width="3.5703125" style="23" bestFit="1" customWidth="1"/>
    <col min="15360" max="15360" width="13" style="23" bestFit="1" customWidth="1"/>
    <col min="15361" max="15361" width="10.7109375" style="23" customWidth="1"/>
    <col min="15362" max="15362" width="14" style="23" customWidth="1"/>
    <col min="15363" max="15363" width="14.140625" style="23" bestFit="1" customWidth="1"/>
    <col min="15364" max="15364" width="12.42578125" style="23" customWidth="1"/>
    <col min="15365" max="15365" width="14" style="23" customWidth="1"/>
    <col min="15366" max="15366" width="1.7109375" style="23" customWidth="1"/>
    <col min="15367" max="15367" width="11" style="23" bestFit="1" customWidth="1"/>
    <col min="15368" max="15368" width="10" style="23" bestFit="1" customWidth="1"/>
    <col min="15369" max="15370" width="14.42578125" style="23" customWidth="1"/>
    <col min="15371" max="15371" width="11.7109375" style="23" customWidth="1"/>
    <col min="15372" max="15372" width="11.42578125" style="23" customWidth="1"/>
    <col min="15373" max="15373" width="3.5703125" style="23" bestFit="1" customWidth="1"/>
    <col min="15374" max="15614" width="9.140625" style="23"/>
    <col min="15615" max="15615" width="3.5703125" style="23" bestFit="1" customWidth="1"/>
    <col min="15616" max="15616" width="13" style="23" bestFit="1" customWidth="1"/>
    <col min="15617" max="15617" width="10.7109375" style="23" customWidth="1"/>
    <col min="15618" max="15618" width="14" style="23" customWidth="1"/>
    <col min="15619" max="15619" width="14.140625" style="23" bestFit="1" customWidth="1"/>
    <col min="15620" max="15620" width="12.42578125" style="23" customWidth="1"/>
    <col min="15621" max="15621" width="14" style="23" customWidth="1"/>
    <col min="15622" max="15622" width="1.7109375" style="23" customWidth="1"/>
    <col min="15623" max="15623" width="11" style="23" bestFit="1" customWidth="1"/>
    <col min="15624" max="15624" width="10" style="23" bestFit="1" customWidth="1"/>
    <col min="15625" max="15626" width="14.42578125" style="23" customWidth="1"/>
    <col min="15627" max="15627" width="11.7109375" style="23" customWidth="1"/>
    <col min="15628" max="15628" width="11.42578125" style="23" customWidth="1"/>
    <col min="15629" max="15629" width="3.5703125" style="23" bestFit="1" customWidth="1"/>
    <col min="15630" max="15870" width="9.140625" style="23"/>
    <col min="15871" max="15871" width="3.5703125" style="23" bestFit="1" customWidth="1"/>
    <col min="15872" max="15872" width="13" style="23" bestFit="1" customWidth="1"/>
    <col min="15873" max="15873" width="10.7109375" style="23" customWidth="1"/>
    <col min="15874" max="15874" width="14" style="23" customWidth="1"/>
    <col min="15875" max="15875" width="14.140625" style="23" bestFit="1" customWidth="1"/>
    <col min="15876" max="15876" width="12.42578125" style="23" customWidth="1"/>
    <col min="15877" max="15877" width="14" style="23" customWidth="1"/>
    <col min="15878" max="15878" width="1.7109375" style="23" customWidth="1"/>
    <col min="15879" max="15879" width="11" style="23" bestFit="1" customWidth="1"/>
    <col min="15880" max="15880" width="10" style="23" bestFit="1" customWidth="1"/>
    <col min="15881" max="15882" width="14.42578125" style="23" customWidth="1"/>
    <col min="15883" max="15883" width="11.7109375" style="23" customWidth="1"/>
    <col min="15884" max="15884" width="11.42578125" style="23" customWidth="1"/>
    <col min="15885" max="15885" width="3.5703125" style="23" bestFit="1" customWidth="1"/>
    <col min="15886" max="16126" width="9.140625" style="23"/>
    <col min="16127" max="16127" width="3.5703125" style="23" bestFit="1" customWidth="1"/>
    <col min="16128" max="16128" width="13" style="23" bestFit="1" customWidth="1"/>
    <col min="16129" max="16129" width="10.7109375" style="23" customWidth="1"/>
    <col min="16130" max="16130" width="14" style="23" customWidth="1"/>
    <col min="16131" max="16131" width="14.140625" style="23" bestFit="1" customWidth="1"/>
    <col min="16132" max="16132" width="12.42578125" style="23" customWidth="1"/>
    <col min="16133" max="16133" width="14" style="23" customWidth="1"/>
    <col min="16134" max="16134" width="1.7109375" style="23" customWidth="1"/>
    <col min="16135" max="16135" width="11" style="23" bestFit="1" customWidth="1"/>
    <col min="16136" max="16136" width="10" style="23" bestFit="1" customWidth="1"/>
    <col min="16137" max="16138" width="14.42578125" style="23" customWidth="1"/>
    <col min="16139" max="16139" width="11.7109375" style="23" customWidth="1"/>
    <col min="16140" max="16140" width="11.42578125" style="23" customWidth="1"/>
    <col min="16141" max="16141" width="3.5703125" style="23" bestFit="1" customWidth="1"/>
    <col min="16142" max="16384" width="9.140625" style="23"/>
  </cols>
  <sheetData>
    <row r="1" spans="1:13" x14ac:dyDescent="0.2">
      <c r="A1" s="22" t="s">
        <v>1</v>
      </c>
    </row>
    <row r="2" spans="1:13" x14ac:dyDescent="0.2">
      <c r="A2" s="4" t="s">
        <v>228</v>
      </c>
      <c r="C2" s="23" t="s">
        <v>206</v>
      </c>
    </row>
    <row r="3" spans="1:13" x14ac:dyDescent="0.2">
      <c r="A3" s="27" t="str">
        <f>'Exhibit A - City'!A3</f>
        <v>FOR THE YEAR ENDED JUNE 30, 2025</v>
      </c>
      <c r="C3" s="39"/>
      <c r="D3" s="39"/>
      <c r="E3" s="39"/>
      <c r="F3" s="39"/>
      <c r="G3" s="39"/>
      <c r="H3" s="39"/>
      <c r="I3" s="39"/>
      <c r="J3" s="39"/>
      <c r="K3" s="39"/>
      <c r="L3" s="39"/>
    </row>
    <row r="4" spans="1:13" ht="15.75" x14ac:dyDescent="0.25">
      <c r="A4" s="83" t="s">
        <v>273</v>
      </c>
    </row>
    <row r="5" spans="1:13" x14ac:dyDescent="0.2">
      <c r="A5" s="100" t="s">
        <v>452</v>
      </c>
      <c r="C5" s="28"/>
      <c r="D5" s="28"/>
      <c r="E5" s="28"/>
      <c r="F5" s="28"/>
      <c r="G5" s="28"/>
      <c r="H5" s="28"/>
      <c r="I5" s="28"/>
      <c r="J5" s="28"/>
      <c r="K5" s="28"/>
      <c r="L5" s="28"/>
    </row>
    <row r="6" spans="1:13" ht="39.75" customHeight="1" x14ac:dyDescent="0.2">
      <c r="A6" s="28"/>
      <c r="B6" s="28"/>
      <c r="C6" s="30" t="s">
        <v>10</v>
      </c>
      <c r="D6" s="30"/>
      <c r="E6" s="30"/>
      <c r="F6" s="30"/>
      <c r="G6" s="40"/>
      <c r="H6" s="39"/>
      <c r="I6" s="40" t="s">
        <v>41</v>
      </c>
      <c r="J6" s="40"/>
      <c r="K6" s="40"/>
      <c r="L6" s="41"/>
    </row>
    <row r="7" spans="1:13" s="34" customFormat="1" ht="38.25" x14ac:dyDescent="0.2">
      <c r="A7" s="32" t="s">
        <v>8</v>
      </c>
      <c r="B7" s="32" t="s">
        <v>9</v>
      </c>
      <c r="C7" s="32" t="s">
        <v>207</v>
      </c>
      <c r="D7" s="32" t="s">
        <v>208</v>
      </c>
      <c r="E7" s="32" t="s">
        <v>209</v>
      </c>
      <c r="F7" s="32" t="s">
        <v>210</v>
      </c>
      <c r="G7" s="33" t="s">
        <v>211</v>
      </c>
      <c r="H7" s="29"/>
      <c r="I7" s="32" t="s">
        <v>207</v>
      </c>
      <c r="J7" s="32" t="s">
        <v>212</v>
      </c>
      <c r="K7" s="32" t="s">
        <v>213</v>
      </c>
      <c r="L7" s="32" t="s">
        <v>214</v>
      </c>
      <c r="M7" s="32" t="s">
        <v>8</v>
      </c>
    </row>
    <row r="8" spans="1:13" x14ac:dyDescent="0.2">
      <c r="A8" s="4">
        <v>1</v>
      </c>
      <c r="B8" s="4" t="s">
        <v>365</v>
      </c>
      <c r="C8" s="35">
        <v>0</v>
      </c>
      <c r="D8" s="35">
        <v>405105</v>
      </c>
      <c r="E8" s="35">
        <v>0</v>
      </c>
      <c r="F8" s="35">
        <v>3295097</v>
      </c>
      <c r="G8" s="35">
        <f>C8+D8+E8+F8</f>
        <v>3700202</v>
      </c>
      <c r="H8" s="35"/>
      <c r="I8" s="35">
        <v>0</v>
      </c>
      <c r="J8" s="35">
        <v>3808866</v>
      </c>
      <c r="K8" s="35">
        <v>64775</v>
      </c>
      <c r="L8" s="35">
        <f>I8+J8+K8</f>
        <v>3873641</v>
      </c>
      <c r="M8" s="4">
        <v>1</v>
      </c>
    </row>
    <row r="9" spans="1:13" x14ac:dyDescent="0.2">
      <c r="A9" s="4">
        <v>2</v>
      </c>
      <c r="B9" s="4" t="s">
        <v>366</v>
      </c>
      <c r="C9" s="35">
        <v>0</v>
      </c>
      <c r="D9" s="35">
        <v>481337</v>
      </c>
      <c r="E9" s="35">
        <v>0</v>
      </c>
      <c r="F9" s="35">
        <v>3089358</v>
      </c>
      <c r="G9" s="35">
        <f>C9+D9+E9+F9</f>
        <v>3570695</v>
      </c>
      <c r="H9" s="35"/>
      <c r="I9" s="35">
        <v>0</v>
      </c>
      <c r="J9" s="35">
        <v>0</v>
      </c>
      <c r="K9" s="35">
        <v>1747209</v>
      </c>
      <c r="L9" s="35">
        <f>I9+J9+K9</f>
        <v>1747209</v>
      </c>
      <c r="M9" s="4">
        <v>2</v>
      </c>
    </row>
    <row r="10" spans="1:13" x14ac:dyDescent="0.2">
      <c r="A10" s="4">
        <v>3</v>
      </c>
      <c r="B10" s="4" t="s">
        <v>283</v>
      </c>
      <c r="C10" s="35">
        <v>0</v>
      </c>
      <c r="D10" s="35">
        <v>432010</v>
      </c>
      <c r="E10" s="35">
        <v>0</v>
      </c>
      <c r="F10" s="35">
        <v>2790158</v>
      </c>
      <c r="G10" s="35">
        <f t="shared" ref="G10:G44" si="0">C10+D10+E10+F10</f>
        <v>3222168</v>
      </c>
      <c r="H10" s="35"/>
      <c r="I10" s="35">
        <v>0</v>
      </c>
      <c r="J10" s="35">
        <v>3046989</v>
      </c>
      <c r="K10" s="35">
        <v>441338</v>
      </c>
      <c r="L10" s="35">
        <f t="shared" ref="L10:L44" si="1">I10+J10+K10</f>
        <v>3488327</v>
      </c>
      <c r="M10" s="4">
        <v>3</v>
      </c>
    </row>
    <row r="11" spans="1:13" x14ac:dyDescent="0.2">
      <c r="A11" s="4">
        <v>4</v>
      </c>
      <c r="B11" s="4" t="s">
        <v>367</v>
      </c>
      <c r="C11" s="35">
        <v>0</v>
      </c>
      <c r="D11" s="35">
        <v>0</v>
      </c>
      <c r="E11" s="35">
        <v>0</v>
      </c>
      <c r="F11" s="35">
        <v>0</v>
      </c>
      <c r="G11" s="35">
        <f t="shared" si="0"/>
        <v>0</v>
      </c>
      <c r="H11" s="35"/>
      <c r="I11" s="35">
        <v>0</v>
      </c>
      <c r="J11" s="35">
        <v>0</v>
      </c>
      <c r="K11" s="35">
        <v>0</v>
      </c>
      <c r="L11" s="35">
        <f t="shared" si="1"/>
        <v>0</v>
      </c>
      <c r="M11" s="4">
        <v>4</v>
      </c>
    </row>
    <row r="12" spans="1:13" x14ac:dyDescent="0.2">
      <c r="A12" s="4">
        <v>5</v>
      </c>
      <c r="B12" s="4" t="s">
        <v>368</v>
      </c>
      <c r="C12" s="35">
        <v>0</v>
      </c>
      <c r="D12" s="35">
        <v>0</v>
      </c>
      <c r="E12" s="35">
        <v>0</v>
      </c>
      <c r="F12" s="35">
        <v>0</v>
      </c>
      <c r="G12" s="35">
        <f t="shared" si="0"/>
        <v>0</v>
      </c>
      <c r="H12" s="35"/>
      <c r="I12" s="35">
        <v>0</v>
      </c>
      <c r="J12" s="35">
        <v>0</v>
      </c>
      <c r="K12" s="35">
        <v>0</v>
      </c>
      <c r="L12" s="35">
        <f t="shared" si="1"/>
        <v>0</v>
      </c>
      <c r="M12" s="4">
        <v>5</v>
      </c>
    </row>
    <row r="13" spans="1:13" x14ac:dyDescent="0.2">
      <c r="A13" s="4">
        <v>6</v>
      </c>
      <c r="B13" s="4" t="s">
        <v>369</v>
      </c>
      <c r="C13" s="35">
        <v>0</v>
      </c>
      <c r="D13" s="35">
        <v>0</v>
      </c>
      <c r="E13" s="35">
        <v>0</v>
      </c>
      <c r="F13" s="35">
        <v>0</v>
      </c>
      <c r="G13" s="35">
        <f t="shared" si="0"/>
        <v>0</v>
      </c>
      <c r="H13" s="35"/>
      <c r="I13" s="35">
        <v>0</v>
      </c>
      <c r="J13" s="35">
        <v>0</v>
      </c>
      <c r="K13" s="35">
        <v>0</v>
      </c>
      <c r="L13" s="35">
        <f t="shared" si="1"/>
        <v>0</v>
      </c>
      <c r="M13" s="4">
        <v>6</v>
      </c>
    </row>
    <row r="14" spans="1:13" x14ac:dyDescent="0.2">
      <c r="A14" s="4">
        <v>7</v>
      </c>
      <c r="B14" s="4" t="s">
        <v>370</v>
      </c>
      <c r="C14" s="35">
        <v>0</v>
      </c>
      <c r="D14" s="35">
        <v>144666</v>
      </c>
      <c r="E14" s="35">
        <v>0</v>
      </c>
      <c r="F14" s="35">
        <v>1921318</v>
      </c>
      <c r="G14" s="35">
        <f t="shared" si="0"/>
        <v>2065984</v>
      </c>
      <c r="H14" s="35"/>
      <c r="I14" s="35">
        <v>0</v>
      </c>
      <c r="J14" s="35">
        <v>0</v>
      </c>
      <c r="K14" s="35">
        <v>313635</v>
      </c>
      <c r="L14" s="35">
        <f t="shared" si="1"/>
        <v>313635</v>
      </c>
      <c r="M14" s="4">
        <v>7</v>
      </c>
    </row>
    <row r="15" spans="1:13" x14ac:dyDescent="0.2">
      <c r="A15" s="4">
        <v>8</v>
      </c>
      <c r="B15" s="4" t="s">
        <v>371</v>
      </c>
      <c r="C15" s="35">
        <v>0</v>
      </c>
      <c r="D15" s="35">
        <v>161511</v>
      </c>
      <c r="E15" s="35">
        <v>0</v>
      </c>
      <c r="F15" s="35">
        <v>1466664</v>
      </c>
      <c r="G15" s="35">
        <f t="shared" si="0"/>
        <v>1628175</v>
      </c>
      <c r="H15" s="35"/>
      <c r="I15" s="35">
        <v>0</v>
      </c>
      <c r="J15" s="35">
        <v>0</v>
      </c>
      <c r="K15" s="35">
        <v>773243</v>
      </c>
      <c r="L15" s="35">
        <f t="shared" si="1"/>
        <v>773243</v>
      </c>
      <c r="M15" s="4">
        <v>8</v>
      </c>
    </row>
    <row r="16" spans="1:13" x14ac:dyDescent="0.2">
      <c r="A16" s="4">
        <v>9</v>
      </c>
      <c r="B16" s="4" t="s">
        <v>372</v>
      </c>
      <c r="C16" s="35">
        <v>0</v>
      </c>
      <c r="D16" s="35">
        <v>0</v>
      </c>
      <c r="E16" s="35">
        <v>0</v>
      </c>
      <c r="F16" s="35">
        <v>0</v>
      </c>
      <c r="G16" s="35">
        <f t="shared" si="0"/>
        <v>0</v>
      </c>
      <c r="H16" s="35"/>
      <c r="I16" s="35">
        <v>0</v>
      </c>
      <c r="J16" s="35">
        <v>0</v>
      </c>
      <c r="K16" s="35">
        <v>0</v>
      </c>
      <c r="L16" s="35">
        <f t="shared" si="1"/>
        <v>0</v>
      </c>
      <c r="M16" s="4">
        <v>9</v>
      </c>
    </row>
    <row r="17" spans="1:13" x14ac:dyDescent="0.2">
      <c r="A17" s="4">
        <v>10</v>
      </c>
      <c r="B17" s="4" t="s">
        <v>373</v>
      </c>
      <c r="C17" s="35">
        <v>0</v>
      </c>
      <c r="D17" s="35">
        <v>0</v>
      </c>
      <c r="E17" s="35">
        <v>0</v>
      </c>
      <c r="F17" s="35">
        <v>0</v>
      </c>
      <c r="G17" s="35">
        <f t="shared" si="0"/>
        <v>0</v>
      </c>
      <c r="H17" s="35"/>
      <c r="I17" s="35">
        <v>0</v>
      </c>
      <c r="J17" s="35">
        <v>0</v>
      </c>
      <c r="K17" s="35">
        <v>0</v>
      </c>
      <c r="L17" s="35">
        <f t="shared" si="1"/>
        <v>0</v>
      </c>
      <c r="M17" s="4">
        <v>10</v>
      </c>
    </row>
    <row r="18" spans="1:13" x14ac:dyDescent="0.2">
      <c r="A18" s="4">
        <v>11</v>
      </c>
      <c r="B18" s="4" t="s">
        <v>374</v>
      </c>
      <c r="C18" s="35">
        <v>0</v>
      </c>
      <c r="D18" s="35">
        <v>0</v>
      </c>
      <c r="E18" s="35">
        <v>0</v>
      </c>
      <c r="F18" s="35">
        <v>0</v>
      </c>
      <c r="G18" s="35">
        <f t="shared" si="0"/>
        <v>0</v>
      </c>
      <c r="H18" s="35"/>
      <c r="I18" s="35">
        <v>0</v>
      </c>
      <c r="J18" s="35">
        <v>0</v>
      </c>
      <c r="K18" s="35">
        <v>0</v>
      </c>
      <c r="L18" s="35">
        <f t="shared" si="1"/>
        <v>0</v>
      </c>
      <c r="M18" s="4">
        <v>11</v>
      </c>
    </row>
    <row r="19" spans="1:13" x14ac:dyDescent="0.2">
      <c r="A19" s="4">
        <v>12</v>
      </c>
      <c r="B19" s="4" t="s">
        <v>375</v>
      </c>
      <c r="C19" s="35">
        <v>0</v>
      </c>
      <c r="D19" s="35">
        <v>374666</v>
      </c>
      <c r="E19" s="35">
        <v>0</v>
      </c>
      <c r="F19" s="35">
        <v>7879752</v>
      </c>
      <c r="G19" s="35">
        <f t="shared" si="0"/>
        <v>8254418</v>
      </c>
      <c r="H19" s="35"/>
      <c r="I19" s="35">
        <v>0</v>
      </c>
      <c r="J19" s="35">
        <v>0</v>
      </c>
      <c r="K19" s="35">
        <v>2144701</v>
      </c>
      <c r="L19" s="35">
        <f t="shared" si="1"/>
        <v>2144701</v>
      </c>
      <c r="M19" s="4">
        <v>12</v>
      </c>
    </row>
    <row r="20" spans="1:13" x14ac:dyDescent="0.2">
      <c r="A20" s="4">
        <v>13</v>
      </c>
      <c r="B20" s="4" t="s">
        <v>297</v>
      </c>
      <c r="C20" s="35">
        <v>0</v>
      </c>
      <c r="D20" s="35">
        <v>327008</v>
      </c>
      <c r="E20" s="35">
        <v>0</v>
      </c>
      <c r="F20" s="35">
        <v>3432663</v>
      </c>
      <c r="G20" s="35">
        <f t="shared" si="0"/>
        <v>3759671</v>
      </c>
      <c r="H20" s="35"/>
      <c r="I20" s="35">
        <v>0</v>
      </c>
      <c r="J20" s="35">
        <v>0</v>
      </c>
      <c r="K20" s="35">
        <v>46084</v>
      </c>
      <c r="L20" s="35">
        <f t="shared" si="1"/>
        <v>46084</v>
      </c>
      <c r="M20" s="4">
        <v>13</v>
      </c>
    </row>
    <row r="21" spans="1:13" x14ac:dyDescent="0.2">
      <c r="A21" s="4">
        <v>14</v>
      </c>
      <c r="B21" s="4" t="s">
        <v>376</v>
      </c>
      <c r="C21" s="35">
        <v>0</v>
      </c>
      <c r="D21" s="35">
        <v>282378</v>
      </c>
      <c r="E21" s="35">
        <v>0</v>
      </c>
      <c r="F21" s="35">
        <v>595503</v>
      </c>
      <c r="G21" s="35">
        <f t="shared" si="0"/>
        <v>877881</v>
      </c>
      <c r="H21" s="35"/>
      <c r="I21" s="35">
        <v>0</v>
      </c>
      <c r="J21" s="35">
        <v>0</v>
      </c>
      <c r="K21" s="35">
        <v>28837</v>
      </c>
      <c r="L21" s="35">
        <f t="shared" si="1"/>
        <v>28837</v>
      </c>
      <c r="M21" s="4">
        <v>14</v>
      </c>
    </row>
    <row r="22" spans="1:13" x14ac:dyDescent="0.2">
      <c r="A22" s="4">
        <v>15</v>
      </c>
      <c r="B22" s="4" t="s">
        <v>377</v>
      </c>
      <c r="C22" s="35">
        <v>0</v>
      </c>
      <c r="D22" s="35">
        <v>429290</v>
      </c>
      <c r="E22" s="35">
        <v>0</v>
      </c>
      <c r="F22" s="35">
        <v>2933516</v>
      </c>
      <c r="G22" s="35">
        <f t="shared" si="0"/>
        <v>3362806</v>
      </c>
      <c r="H22" s="35"/>
      <c r="I22" s="35">
        <v>0</v>
      </c>
      <c r="J22" s="35">
        <v>219030</v>
      </c>
      <c r="K22" s="35">
        <v>57823</v>
      </c>
      <c r="L22" s="35">
        <f t="shared" si="1"/>
        <v>276853</v>
      </c>
      <c r="M22" s="4">
        <v>15</v>
      </c>
    </row>
    <row r="23" spans="1:13" x14ac:dyDescent="0.2">
      <c r="A23" s="4">
        <v>16</v>
      </c>
      <c r="B23" s="4" t="s">
        <v>378</v>
      </c>
      <c r="C23" s="35">
        <v>0</v>
      </c>
      <c r="D23" s="35">
        <v>522157</v>
      </c>
      <c r="E23" s="35">
        <v>0</v>
      </c>
      <c r="F23" s="35">
        <v>3478959</v>
      </c>
      <c r="G23" s="35">
        <f t="shared" si="0"/>
        <v>4001116</v>
      </c>
      <c r="H23" s="35"/>
      <c r="I23" s="35">
        <v>0</v>
      </c>
      <c r="J23" s="35">
        <v>0</v>
      </c>
      <c r="K23" s="35">
        <v>104966</v>
      </c>
      <c r="L23" s="35">
        <f t="shared" si="1"/>
        <v>104966</v>
      </c>
      <c r="M23" s="4">
        <v>16</v>
      </c>
    </row>
    <row r="24" spans="1:13" x14ac:dyDescent="0.2">
      <c r="A24" s="4">
        <v>17</v>
      </c>
      <c r="B24" s="4" t="s">
        <v>379</v>
      </c>
      <c r="C24" s="35">
        <v>0</v>
      </c>
      <c r="D24" s="35">
        <v>1909074</v>
      </c>
      <c r="E24" s="35">
        <v>0</v>
      </c>
      <c r="F24" s="35">
        <v>3281751</v>
      </c>
      <c r="G24" s="35">
        <f t="shared" si="0"/>
        <v>5190825</v>
      </c>
      <c r="H24" s="35"/>
      <c r="I24" s="35">
        <v>0</v>
      </c>
      <c r="J24" s="35">
        <v>6450902</v>
      </c>
      <c r="K24" s="35">
        <v>65884</v>
      </c>
      <c r="L24" s="35">
        <f t="shared" si="1"/>
        <v>6516786</v>
      </c>
      <c r="M24" s="4">
        <v>17</v>
      </c>
    </row>
    <row r="25" spans="1:13" x14ac:dyDescent="0.2">
      <c r="A25" s="4">
        <v>18</v>
      </c>
      <c r="B25" s="4" t="s">
        <v>380</v>
      </c>
      <c r="C25" s="35">
        <v>0</v>
      </c>
      <c r="D25" s="35">
        <v>3045349</v>
      </c>
      <c r="E25" s="35">
        <v>0</v>
      </c>
      <c r="F25" s="35">
        <v>7040237</v>
      </c>
      <c r="G25" s="35">
        <f t="shared" si="0"/>
        <v>10085586</v>
      </c>
      <c r="H25" s="35"/>
      <c r="I25" s="35">
        <v>0</v>
      </c>
      <c r="J25" s="35">
        <v>0</v>
      </c>
      <c r="K25" s="35">
        <v>42961</v>
      </c>
      <c r="L25" s="35">
        <f t="shared" si="1"/>
        <v>42961</v>
      </c>
      <c r="M25" s="4">
        <v>18</v>
      </c>
    </row>
    <row r="26" spans="1:13" x14ac:dyDescent="0.2">
      <c r="A26" s="4">
        <v>19</v>
      </c>
      <c r="B26" s="4" t="s">
        <v>381</v>
      </c>
      <c r="C26" s="35">
        <v>0</v>
      </c>
      <c r="D26" s="35">
        <v>133601</v>
      </c>
      <c r="E26" s="35">
        <v>0</v>
      </c>
      <c r="F26" s="35">
        <v>1765048</v>
      </c>
      <c r="G26" s="35">
        <f t="shared" si="0"/>
        <v>1898649</v>
      </c>
      <c r="H26" s="35"/>
      <c r="I26" s="35">
        <v>0</v>
      </c>
      <c r="J26" s="35">
        <v>0</v>
      </c>
      <c r="K26" s="35">
        <v>633969</v>
      </c>
      <c r="L26" s="35">
        <f t="shared" si="1"/>
        <v>633969</v>
      </c>
      <c r="M26" s="4">
        <v>19</v>
      </c>
    </row>
    <row r="27" spans="1:13" x14ac:dyDescent="0.2">
      <c r="A27" s="4">
        <v>20</v>
      </c>
      <c r="B27" s="4" t="s">
        <v>382</v>
      </c>
      <c r="C27" s="35">
        <v>0</v>
      </c>
      <c r="D27" s="35">
        <v>487560</v>
      </c>
      <c r="E27" s="35">
        <v>0</v>
      </c>
      <c r="F27" s="35">
        <v>1798082</v>
      </c>
      <c r="G27" s="35">
        <f t="shared" si="0"/>
        <v>2285642</v>
      </c>
      <c r="H27" s="35"/>
      <c r="I27" s="35">
        <v>0</v>
      </c>
      <c r="J27" s="35">
        <v>447102</v>
      </c>
      <c r="K27" s="35">
        <v>122203</v>
      </c>
      <c r="L27" s="35">
        <f t="shared" si="1"/>
        <v>569305</v>
      </c>
      <c r="M27" s="4">
        <v>20</v>
      </c>
    </row>
    <row r="28" spans="1:13" x14ac:dyDescent="0.2">
      <c r="A28" s="4">
        <v>21</v>
      </c>
      <c r="B28" s="4" t="s">
        <v>337</v>
      </c>
      <c r="C28" s="35">
        <v>0</v>
      </c>
      <c r="D28" s="35">
        <v>262816</v>
      </c>
      <c r="E28" s="35">
        <v>0</v>
      </c>
      <c r="F28" s="35">
        <v>1715171</v>
      </c>
      <c r="G28" s="35">
        <f t="shared" si="0"/>
        <v>1977987</v>
      </c>
      <c r="H28" s="35"/>
      <c r="I28" s="35">
        <v>0</v>
      </c>
      <c r="J28" s="35">
        <v>0</v>
      </c>
      <c r="K28" s="35">
        <v>25948</v>
      </c>
      <c r="L28" s="35">
        <f t="shared" si="1"/>
        <v>25948</v>
      </c>
      <c r="M28" s="4">
        <v>21</v>
      </c>
    </row>
    <row r="29" spans="1:13" x14ac:dyDescent="0.2">
      <c r="A29" s="4">
        <v>22</v>
      </c>
      <c r="B29" s="4" t="s">
        <v>345</v>
      </c>
      <c r="C29" s="35">
        <v>0</v>
      </c>
      <c r="D29" s="35">
        <v>449868</v>
      </c>
      <c r="E29" s="35">
        <v>0</v>
      </c>
      <c r="F29" s="35">
        <v>3377832</v>
      </c>
      <c r="G29" s="35">
        <f t="shared" si="0"/>
        <v>3827700</v>
      </c>
      <c r="H29" s="35"/>
      <c r="I29" s="35">
        <v>0</v>
      </c>
      <c r="J29" s="35">
        <v>0</v>
      </c>
      <c r="K29" s="35">
        <v>1403124</v>
      </c>
      <c r="L29" s="35">
        <f t="shared" si="1"/>
        <v>1403124</v>
      </c>
      <c r="M29" s="4">
        <v>22</v>
      </c>
    </row>
    <row r="30" spans="1:13" x14ac:dyDescent="0.2">
      <c r="A30" s="4">
        <v>23</v>
      </c>
      <c r="B30" s="6" t="s">
        <v>383</v>
      </c>
      <c r="C30" s="35">
        <v>0</v>
      </c>
      <c r="D30" s="35">
        <v>314632</v>
      </c>
      <c r="E30" s="35">
        <v>0</v>
      </c>
      <c r="F30" s="35">
        <v>1944080</v>
      </c>
      <c r="G30" s="35">
        <f t="shared" si="0"/>
        <v>2258712</v>
      </c>
      <c r="H30" s="35"/>
      <c r="I30" s="35">
        <v>0</v>
      </c>
      <c r="J30" s="35">
        <v>0</v>
      </c>
      <c r="K30" s="35">
        <v>270501</v>
      </c>
      <c r="L30" s="35">
        <f t="shared" si="1"/>
        <v>270501</v>
      </c>
      <c r="M30" s="4">
        <v>23</v>
      </c>
    </row>
    <row r="31" spans="1:13" x14ac:dyDescent="0.2">
      <c r="A31" s="4">
        <v>24</v>
      </c>
      <c r="B31" s="4" t="s">
        <v>384</v>
      </c>
      <c r="C31" s="35">
        <v>0</v>
      </c>
      <c r="D31" s="35">
        <v>0</v>
      </c>
      <c r="E31" s="35">
        <v>0</v>
      </c>
      <c r="F31" s="35">
        <v>0</v>
      </c>
      <c r="G31" s="35">
        <f t="shared" si="0"/>
        <v>0</v>
      </c>
      <c r="H31" s="35"/>
      <c r="I31" s="35">
        <v>0</v>
      </c>
      <c r="J31" s="35">
        <v>0</v>
      </c>
      <c r="K31" s="35">
        <v>0</v>
      </c>
      <c r="L31" s="35">
        <f t="shared" si="1"/>
        <v>0</v>
      </c>
      <c r="M31" s="4">
        <v>24</v>
      </c>
    </row>
    <row r="32" spans="1:13" x14ac:dyDescent="0.2">
      <c r="A32" s="4">
        <v>25</v>
      </c>
      <c r="B32" s="4" t="s">
        <v>385</v>
      </c>
      <c r="C32" s="35">
        <v>0</v>
      </c>
      <c r="D32" s="35">
        <v>202693</v>
      </c>
      <c r="E32" s="35">
        <v>0</v>
      </c>
      <c r="F32" s="35">
        <v>2447438</v>
      </c>
      <c r="G32" s="35">
        <f t="shared" si="0"/>
        <v>2650131</v>
      </c>
      <c r="H32" s="35"/>
      <c r="I32" s="35">
        <v>0</v>
      </c>
      <c r="J32" s="35">
        <v>0</v>
      </c>
      <c r="K32" s="35">
        <v>1069536</v>
      </c>
      <c r="L32" s="35">
        <f t="shared" si="1"/>
        <v>1069536</v>
      </c>
      <c r="M32" s="4">
        <v>25</v>
      </c>
    </row>
    <row r="33" spans="1:13" x14ac:dyDescent="0.2">
      <c r="A33" s="4">
        <v>26</v>
      </c>
      <c r="B33" s="4" t="s">
        <v>386</v>
      </c>
      <c r="C33" s="35">
        <v>0</v>
      </c>
      <c r="D33" s="35">
        <v>404549</v>
      </c>
      <c r="E33" s="35">
        <v>0</v>
      </c>
      <c r="F33" s="35">
        <v>1996141</v>
      </c>
      <c r="G33" s="35">
        <f t="shared" si="0"/>
        <v>2400690</v>
      </c>
      <c r="H33" s="35"/>
      <c r="I33" s="35">
        <v>0</v>
      </c>
      <c r="J33" s="35">
        <v>0</v>
      </c>
      <c r="K33" s="35">
        <v>2290153</v>
      </c>
      <c r="L33" s="35">
        <f t="shared" si="1"/>
        <v>2290153</v>
      </c>
      <c r="M33" s="4">
        <v>26</v>
      </c>
    </row>
    <row r="34" spans="1:13" x14ac:dyDescent="0.2">
      <c r="A34" s="4">
        <v>27</v>
      </c>
      <c r="B34" s="4" t="s">
        <v>387</v>
      </c>
      <c r="C34" s="35">
        <v>0</v>
      </c>
      <c r="D34" s="35">
        <v>726087</v>
      </c>
      <c r="E34" s="35">
        <v>0</v>
      </c>
      <c r="F34" s="35">
        <v>4183589</v>
      </c>
      <c r="G34" s="35">
        <f t="shared" si="0"/>
        <v>4909676</v>
      </c>
      <c r="H34" s="35"/>
      <c r="I34" s="35">
        <v>0</v>
      </c>
      <c r="J34" s="35">
        <v>0</v>
      </c>
      <c r="K34" s="35">
        <v>2312521</v>
      </c>
      <c r="L34" s="35">
        <f t="shared" si="1"/>
        <v>2312521</v>
      </c>
      <c r="M34" s="4">
        <v>27</v>
      </c>
    </row>
    <row r="35" spans="1:13" x14ac:dyDescent="0.2">
      <c r="A35" s="4">
        <v>28</v>
      </c>
      <c r="B35" s="4" t="s">
        <v>388</v>
      </c>
      <c r="C35" s="35">
        <v>0</v>
      </c>
      <c r="D35" s="35">
        <v>293568</v>
      </c>
      <c r="E35" s="35">
        <v>0</v>
      </c>
      <c r="F35" s="35">
        <v>2287869</v>
      </c>
      <c r="G35" s="35">
        <f t="shared" si="0"/>
        <v>2581437</v>
      </c>
      <c r="H35" s="35"/>
      <c r="I35" s="35">
        <v>0</v>
      </c>
      <c r="J35" s="35">
        <v>0</v>
      </c>
      <c r="K35" s="35">
        <v>154656</v>
      </c>
      <c r="L35" s="35">
        <f t="shared" si="1"/>
        <v>154656</v>
      </c>
      <c r="M35" s="4">
        <v>28</v>
      </c>
    </row>
    <row r="36" spans="1:13" x14ac:dyDescent="0.2">
      <c r="A36" s="4">
        <v>29</v>
      </c>
      <c r="B36" s="4" t="s">
        <v>389</v>
      </c>
      <c r="C36" s="35">
        <v>0</v>
      </c>
      <c r="D36" s="35">
        <v>203510</v>
      </c>
      <c r="E36" s="35">
        <v>0</v>
      </c>
      <c r="F36" s="35">
        <v>1636371</v>
      </c>
      <c r="G36" s="35">
        <f t="shared" si="0"/>
        <v>1839881</v>
      </c>
      <c r="H36" s="35"/>
      <c r="I36" s="35">
        <v>0</v>
      </c>
      <c r="J36" s="35">
        <v>0</v>
      </c>
      <c r="K36" s="35">
        <v>724199</v>
      </c>
      <c r="L36" s="35">
        <f t="shared" si="1"/>
        <v>724199</v>
      </c>
      <c r="M36" s="4">
        <v>29</v>
      </c>
    </row>
    <row r="37" spans="1:13" x14ac:dyDescent="0.2">
      <c r="A37" s="4">
        <v>30</v>
      </c>
      <c r="B37" s="4" t="s">
        <v>358</v>
      </c>
      <c r="C37" s="35">
        <v>0</v>
      </c>
      <c r="D37" s="35">
        <v>79395</v>
      </c>
      <c r="E37" s="35">
        <v>0</v>
      </c>
      <c r="F37" s="35">
        <v>1648646</v>
      </c>
      <c r="G37" s="35">
        <f t="shared" si="0"/>
        <v>1728041</v>
      </c>
      <c r="H37" s="35"/>
      <c r="I37" s="35">
        <v>0</v>
      </c>
      <c r="J37" s="35">
        <v>0</v>
      </c>
      <c r="K37" s="35">
        <v>109133</v>
      </c>
      <c r="L37" s="35">
        <f t="shared" si="1"/>
        <v>109133</v>
      </c>
      <c r="M37" s="4">
        <v>30</v>
      </c>
    </row>
    <row r="38" spans="1:13" x14ac:dyDescent="0.2">
      <c r="A38" s="4">
        <v>31</v>
      </c>
      <c r="B38" s="4" t="s">
        <v>390</v>
      </c>
      <c r="C38" s="35">
        <v>0</v>
      </c>
      <c r="D38" s="35">
        <v>693014</v>
      </c>
      <c r="E38" s="35">
        <v>0</v>
      </c>
      <c r="F38" s="35">
        <v>3283123</v>
      </c>
      <c r="G38" s="35">
        <f t="shared" si="0"/>
        <v>3976137</v>
      </c>
      <c r="H38" s="35"/>
      <c r="I38" s="35">
        <v>0</v>
      </c>
      <c r="J38" s="35">
        <v>0</v>
      </c>
      <c r="K38" s="35">
        <v>5367458</v>
      </c>
      <c r="L38" s="35">
        <f t="shared" si="1"/>
        <v>5367458</v>
      </c>
      <c r="M38" s="4">
        <v>31</v>
      </c>
    </row>
    <row r="39" spans="1:13" x14ac:dyDescent="0.2">
      <c r="A39" s="4">
        <v>32</v>
      </c>
      <c r="B39" s="4" t="s">
        <v>391</v>
      </c>
      <c r="C39" s="35">
        <v>0</v>
      </c>
      <c r="D39" s="35">
        <v>0</v>
      </c>
      <c r="E39" s="35">
        <v>0</v>
      </c>
      <c r="F39" s="35">
        <v>0</v>
      </c>
      <c r="G39" s="35">
        <f t="shared" si="0"/>
        <v>0</v>
      </c>
      <c r="H39" s="35"/>
      <c r="I39" s="35">
        <v>0</v>
      </c>
      <c r="J39" s="35">
        <v>0</v>
      </c>
      <c r="K39" s="35">
        <v>0</v>
      </c>
      <c r="L39" s="35">
        <f t="shared" si="1"/>
        <v>0</v>
      </c>
      <c r="M39" s="4">
        <v>32</v>
      </c>
    </row>
    <row r="40" spans="1:13" x14ac:dyDescent="0.2">
      <c r="A40" s="4">
        <v>33</v>
      </c>
      <c r="B40" s="4" t="s">
        <v>392</v>
      </c>
      <c r="C40" s="35">
        <v>0</v>
      </c>
      <c r="D40" s="35">
        <v>1215789</v>
      </c>
      <c r="E40" s="35">
        <v>0</v>
      </c>
      <c r="F40" s="35">
        <v>2360356</v>
      </c>
      <c r="G40" s="35">
        <f t="shared" si="0"/>
        <v>3576145</v>
      </c>
      <c r="H40" s="35"/>
      <c r="I40" s="35">
        <v>0</v>
      </c>
      <c r="J40" s="35">
        <v>4000335</v>
      </c>
      <c r="K40" s="35">
        <v>115424</v>
      </c>
      <c r="L40" s="35">
        <f t="shared" si="1"/>
        <v>4115759</v>
      </c>
      <c r="M40" s="4">
        <v>33</v>
      </c>
    </row>
    <row r="41" spans="1:13" x14ac:dyDescent="0.2">
      <c r="A41" s="4">
        <v>34</v>
      </c>
      <c r="B41" s="4" t="s">
        <v>393</v>
      </c>
      <c r="C41" s="35">
        <v>0</v>
      </c>
      <c r="D41" s="35">
        <v>0</v>
      </c>
      <c r="E41" s="35">
        <v>0</v>
      </c>
      <c r="F41" s="35">
        <v>0</v>
      </c>
      <c r="G41" s="35">
        <f t="shared" si="0"/>
        <v>0</v>
      </c>
      <c r="H41" s="35"/>
      <c r="I41" s="35">
        <v>0</v>
      </c>
      <c r="J41" s="35">
        <v>0</v>
      </c>
      <c r="K41" s="35">
        <v>0</v>
      </c>
      <c r="L41" s="35">
        <f t="shared" si="1"/>
        <v>0</v>
      </c>
      <c r="M41" s="4">
        <v>34</v>
      </c>
    </row>
    <row r="42" spans="1:13" x14ac:dyDescent="0.2">
      <c r="A42" s="4">
        <v>35</v>
      </c>
      <c r="B42" s="4" t="s">
        <v>362</v>
      </c>
      <c r="C42" s="35">
        <v>0</v>
      </c>
      <c r="D42" s="35">
        <v>241429</v>
      </c>
      <c r="E42" s="35">
        <v>0</v>
      </c>
      <c r="F42" s="35">
        <v>811615</v>
      </c>
      <c r="G42" s="35">
        <f t="shared" si="0"/>
        <v>1053044</v>
      </c>
      <c r="H42" s="35"/>
      <c r="I42" s="35">
        <v>0</v>
      </c>
      <c r="J42" s="35">
        <v>0</v>
      </c>
      <c r="K42" s="35">
        <v>245001</v>
      </c>
      <c r="L42" s="35">
        <f t="shared" si="1"/>
        <v>245001</v>
      </c>
      <c r="M42" s="4">
        <v>35</v>
      </c>
    </row>
    <row r="43" spans="1:13" x14ac:dyDescent="0.2">
      <c r="A43" s="4">
        <v>36</v>
      </c>
      <c r="B43" s="4" t="s">
        <v>394</v>
      </c>
      <c r="C43" s="35">
        <v>0</v>
      </c>
      <c r="D43" s="35">
        <v>175498</v>
      </c>
      <c r="E43" s="35">
        <v>0</v>
      </c>
      <c r="F43" s="35">
        <v>1308442</v>
      </c>
      <c r="G43" s="35">
        <f>C43+D43+E43+F43</f>
        <v>1483940</v>
      </c>
      <c r="H43" s="35"/>
      <c r="I43" s="35">
        <v>0</v>
      </c>
      <c r="J43" s="35">
        <v>0</v>
      </c>
      <c r="K43" s="35">
        <v>611118</v>
      </c>
      <c r="L43" s="35">
        <f>I43+J43+K43</f>
        <v>611118</v>
      </c>
      <c r="M43" s="4">
        <v>36</v>
      </c>
    </row>
    <row r="44" spans="1:13" x14ac:dyDescent="0.2">
      <c r="A44" s="4">
        <v>37</v>
      </c>
      <c r="B44" s="4" t="s">
        <v>395</v>
      </c>
      <c r="C44" s="37">
        <v>0</v>
      </c>
      <c r="D44" s="37">
        <v>0</v>
      </c>
      <c r="E44" s="37">
        <v>0</v>
      </c>
      <c r="F44" s="37">
        <v>0</v>
      </c>
      <c r="G44" s="37">
        <f t="shared" si="0"/>
        <v>0</v>
      </c>
      <c r="H44" s="37"/>
      <c r="I44" s="37">
        <v>0</v>
      </c>
      <c r="J44" s="37">
        <v>0</v>
      </c>
      <c r="K44" s="37">
        <v>0</v>
      </c>
      <c r="L44" s="37">
        <f t="shared" si="1"/>
        <v>0</v>
      </c>
      <c r="M44" s="4">
        <v>37</v>
      </c>
    </row>
    <row r="45" spans="1:13" x14ac:dyDescent="0.2">
      <c r="A45" s="36">
        <f>A44</f>
        <v>37</v>
      </c>
      <c r="B45" s="28" t="s">
        <v>21</v>
      </c>
      <c r="C45" s="38">
        <f t="shared" ref="C45:L45" si="2">SUM(C8:C44)</f>
        <v>0</v>
      </c>
      <c r="D45" s="38">
        <f t="shared" si="2"/>
        <v>14398560</v>
      </c>
      <c r="E45" s="38">
        <f t="shared" si="2"/>
        <v>0</v>
      </c>
      <c r="F45" s="38">
        <f t="shared" si="2"/>
        <v>73768779</v>
      </c>
      <c r="G45" s="38">
        <f t="shared" si="2"/>
        <v>88167339</v>
      </c>
      <c r="H45" s="38"/>
      <c r="I45" s="38">
        <f t="shared" si="2"/>
        <v>0</v>
      </c>
      <c r="J45" s="38">
        <f t="shared" si="2"/>
        <v>17973224</v>
      </c>
      <c r="K45" s="38">
        <f t="shared" si="2"/>
        <v>21286400</v>
      </c>
      <c r="L45" s="38">
        <f t="shared" si="2"/>
        <v>39259624</v>
      </c>
      <c r="M45" s="36">
        <f>M44</f>
        <v>37</v>
      </c>
    </row>
  </sheetData>
  <hyperlinks>
    <hyperlink ref="A5" location="'Table of Contents'!A1" display="Back to TOC" xr:uid="{022847DA-41CB-441A-B6DD-0C3027A49A6C}"/>
  </hyperlinks>
  <printOptions gridLines="1"/>
  <pageMargins left="1" right="0.75" top="0.5" bottom="0.5" header="0.5" footer="0.5"/>
  <pageSetup paperSize="5" scale="86"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CFBFF-11BD-49F1-8FC1-83985F415BE1}">
  <sheetPr transitionEvaluation="1" transitionEntry="1">
    <pageSetUpPr fitToPage="1"/>
  </sheetPr>
  <dimension ref="A1:Q47"/>
  <sheetViews>
    <sheetView zoomScale="110" zoomScaleNormal="110" workbookViewId="0"/>
  </sheetViews>
  <sheetFormatPr defaultColWidth="12.7109375" defaultRowHeight="9.75" customHeight="1" x14ac:dyDescent="0.2"/>
  <cols>
    <col min="1" max="1" width="4.85546875" style="23" customWidth="1"/>
    <col min="2" max="2" width="14.7109375" style="23" customWidth="1"/>
    <col min="3" max="3" width="12.85546875" style="23" customWidth="1"/>
    <col min="4" max="5" width="13.140625" style="23" bestFit="1" customWidth="1"/>
    <col min="6" max="6" width="11.140625" style="23" customWidth="1"/>
    <col min="7" max="10" width="12.140625" style="23" bestFit="1" customWidth="1"/>
    <col min="11" max="11" width="11.7109375" style="23" customWidth="1"/>
    <col min="12" max="12" width="14.42578125" style="23" customWidth="1"/>
    <col min="13" max="13" width="12.7109375" style="23" customWidth="1"/>
    <col min="14" max="14" width="10.140625" style="23" customWidth="1"/>
    <col min="15" max="15" width="12.7109375" style="23" customWidth="1"/>
    <col min="16" max="16" width="14.5703125" style="23" bestFit="1" customWidth="1"/>
    <col min="17" max="17" width="3.5703125" style="23" bestFit="1" customWidth="1"/>
    <col min="18" max="256" width="12.7109375" style="23"/>
    <col min="257" max="257" width="5.85546875" style="23" customWidth="1"/>
    <col min="258" max="258" width="13.7109375" style="23" customWidth="1"/>
    <col min="259" max="259" width="12.85546875" style="23" customWidth="1"/>
    <col min="260" max="261" width="13.140625" style="23" bestFit="1" customWidth="1"/>
    <col min="262" max="262" width="11.140625" style="23" customWidth="1"/>
    <col min="263" max="266" width="12.140625" style="23" bestFit="1" customWidth="1"/>
    <col min="267" max="267" width="11.7109375" style="23" customWidth="1"/>
    <col min="268" max="268" width="14.42578125" style="23" customWidth="1"/>
    <col min="269" max="269" width="12.7109375" style="23"/>
    <col min="270" max="270" width="10.140625" style="23" customWidth="1"/>
    <col min="271" max="271" width="11.140625" style="23" customWidth="1"/>
    <col min="272" max="272" width="14.5703125" style="23" bestFit="1" customWidth="1"/>
    <col min="273" max="273" width="3.5703125" style="23" bestFit="1" customWidth="1"/>
    <col min="274" max="512" width="12.7109375" style="23"/>
    <col min="513" max="513" width="5.85546875" style="23" customWidth="1"/>
    <col min="514" max="514" width="13.7109375" style="23" customWidth="1"/>
    <col min="515" max="515" width="12.85546875" style="23" customWidth="1"/>
    <col min="516" max="517" width="13.140625" style="23" bestFit="1" customWidth="1"/>
    <col min="518" max="518" width="11.140625" style="23" customWidth="1"/>
    <col min="519" max="522" width="12.140625" style="23" bestFit="1" customWidth="1"/>
    <col min="523" max="523" width="11.7109375" style="23" customWidth="1"/>
    <col min="524" max="524" width="14.42578125" style="23" customWidth="1"/>
    <col min="525" max="525" width="12.7109375" style="23"/>
    <col min="526" max="526" width="10.140625" style="23" customWidth="1"/>
    <col min="527" max="527" width="11.140625" style="23" customWidth="1"/>
    <col min="528" max="528" width="14.5703125" style="23" bestFit="1" customWidth="1"/>
    <col min="529" max="529" width="3.5703125" style="23" bestFit="1" customWidth="1"/>
    <col min="530" max="768" width="12.7109375" style="23"/>
    <col min="769" max="769" width="5.85546875" style="23" customWidth="1"/>
    <col min="770" max="770" width="13.7109375" style="23" customWidth="1"/>
    <col min="771" max="771" width="12.85546875" style="23" customWidth="1"/>
    <col min="772" max="773" width="13.140625" style="23" bestFit="1" customWidth="1"/>
    <col min="774" max="774" width="11.140625" style="23" customWidth="1"/>
    <col min="775" max="778" width="12.140625" style="23" bestFit="1" customWidth="1"/>
    <col min="779" max="779" width="11.7109375" style="23" customWidth="1"/>
    <col min="780" max="780" width="14.42578125" style="23" customWidth="1"/>
    <col min="781" max="781" width="12.7109375" style="23"/>
    <col min="782" max="782" width="10.140625" style="23" customWidth="1"/>
    <col min="783" max="783" width="11.140625" style="23" customWidth="1"/>
    <col min="784" max="784" width="14.5703125" style="23" bestFit="1" customWidth="1"/>
    <col min="785" max="785" width="3.5703125" style="23" bestFit="1" customWidth="1"/>
    <col min="786" max="1024" width="12.7109375" style="23"/>
    <col min="1025" max="1025" width="5.85546875" style="23" customWidth="1"/>
    <col min="1026" max="1026" width="13.7109375" style="23" customWidth="1"/>
    <col min="1027" max="1027" width="12.85546875" style="23" customWidth="1"/>
    <col min="1028" max="1029" width="13.140625" style="23" bestFit="1" customWidth="1"/>
    <col min="1030" max="1030" width="11.140625" style="23" customWidth="1"/>
    <col min="1031" max="1034" width="12.140625" style="23" bestFit="1" customWidth="1"/>
    <col min="1035" max="1035" width="11.7109375" style="23" customWidth="1"/>
    <col min="1036" max="1036" width="14.42578125" style="23" customWidth="1"/>
    <col min="1037" max="1037" width="12.7109375" style="23"/>
    <col min="1038" max="1038" width="10.140625" style="23" customWidth="1"/>
    <col min="1039" max="1039" width="11.140625" style="23" customWidth="1"/>
    <col min="1040" max="1040" width="14.5703125" style="23" bestFit="1" customWidth="1"/>
    <col min="1041" max="1041" width="3.5703125" style="23" bestFit="1" customWidth="1"/>
    <col min="1042" max="1280" width="12.7109375" style="23"/>
    <col min="1281" max="1281" width="5.85546875" style="23" customWidth="1"/>
    <col min="1282" max="1282" width="13.7109375" style="23" customWidth="1"/>
    <col min="1283" max="1283" width="12.85546875" style="23" customWidth="1"/>
    <col min="1284" max="1285" width="13.140625" style="23" bestFit="1" customWidth="1"/>
    <col min="1286" max="1286" width="11.140625" style="23" customWidth="1"/>
    <col min="1287" max="1290" width="12.140625" style="23" bestFit="1" customWidth="1"/>
    <col min="1291" max="1291" width="11.7109375" style="23" customWidth="1"/>
    <col min="1292" max="1292" width="14.42578125" style="23" customWidth="1"/>
    <col min="1293" max="1293" width="12.7109375" style="23"/>
    <col min="1294" max="1294" width="10.140625" style="23" customWidth="1"/>
    <col min="1295" max="1295" width="11.140625" style="23" customWidth="1"/>
    <col min="1296" max="1296" width="14.5703125" style="23" bestFit="1" customWidth="1"/>
    <col min="1297" max="1297" width="3.5703125" style="23" bestFit="1" customWidth="1"/>
    <col min="1298" max="1536" width="12.7109375" style="23"/>
    <col min="1537" max="1537" width="5.85546875" style="23" customWidth="1"/>
    <col min="1538" max="1538" width="13.7109375" style="23" customWidth="1"/>
    <col min="1539" max="1539" width="12.85546875" style="23" customWidth="1"/>
    <col min="1540" max="1541" width="13.140625" style="23" bestFit="1" customWidth="1"/>
    <col min="1542" max="1542" width="11.140625" style="23" customWidth="1"/>
    <col min="1543" max="1546" width="12.140625" style="23" bestFit="1" customWidth="1"/>
    <col min="1547" max="1547" width="11.7109375" style="23" customWidth="1"/>
    <col min="1548" max="1548" width="14.42578125" style="23" customWidth="1"/>
    <col min="1549" max="1549" width="12.7109375" style="23"/>
    <col min="1550" max="1550" width="10.140625" style="23" customWidth="1"/>
    <col min="1551" max="1551" width="11.140625" style="23" customWidth="1"/>
    <col min="1552" max="1552" width="14.5703125" style="23" bestFit="1" customWidth="1"/>
    <col min="1553" max="1553" width="3.5703125" style="23" bestFit="1" customWidth="1"/>
    <col min="1554" max="1792" width="12.7109375" style="23"/>
    <col min="1793" max="1793" width="5.85546875" style="23" customWidth="1"/>
    <col min="1794" max="1794" width="13.7109375" style="23" customWidth="1"/>
    <col min="1795" max="1795" width="12.85546875" style="23" customWidth="1"/>
    <col min="1796" max="1797" width="13.140625" style="23" bestFit="1" customWidth="1"/>
    <col min="1798" max="1798" width="11.140625" style="23" customWidth="1"/>
    <col min="1799" max="1802" width="12.140625" style="23" bestFit="1" customWidth="1"/>
    <col min="1803" max="1803" width="11.7109375" style="23" customWidth="1"/>
    <col min="1804" max="1804" width="14.42578125" style="23" customWidth="1"/>
    <col min="1805" max="1805" width="12.7109375" style="23"/>
    <col min="1806" max="1806" width="10.140625" style="23" customWidth="1"/>
    <col min="1807" max="1807" width="11.140625" style="23" customWidth="1"/>
    <col min="1808" max="1808" width="14.5703125" style="23" bestFit="1" customWidth="1"/>
    <col min="1809" max="1809" width="3.5703125" style="23" bestFit="1" customWidth="1"/>
    <col min="1810" max="2048" width="12.7109375" style="23"/>
    <col min="2049" max="2049" width="5.85546875" style="23" customWidth="1"/>
    <col min="2050" max="2050" width="13.7109375" style="23" customWidth="1"/>
    <col min="2051" max="2051" width="12.85546875" style="23" customWidth="1"/>
    <col min="2052" max="2053" width="13.140625" style="23" bestFit="1" customWidth="1"/>
    <col min="2054" max="2054" width="11.140625" style="23" customWidth="1"/>
    <col min="2055" max="2058" width="12.140625" style="23" bestFit="1" customWidth="1"/>
    <col min="2059" max="2059" width="11.7109375" style="23" customWidth="1"/>
    <col min="2060" max="2060" width="14.42578125" style="23" customWidth="1"/>
    <col min="2061" max="2061" width="12.7109375" style="23"/>
    <col min="2062" max="2062" width="10.140625" style="23" customWidth="1"/>
    <col min="2063" max="2063" width="11.140625" style="23" customWidth="1"/>
    <col min="2064" max="2064" width="14.5703125" style="23" bestFit="1" customWidth="1"/>
    <col min="2065" max="2065" width="3.5703125" style="23" bestFit="1" customWidth="1"/>
    <col min="2066" max="2304" width="12.7109375" style="23"/>
    <col min="2305" max="2305" width="5.85546875" style="23" customWidth="1"/>
    <col min="2306" max="2306" width="13.7109375" style="23" customWidth="1"/>
    <col min="2307" max="2307" width="12.85546875" style="23" customWidth="1"/>
    <col min="2308" max="2309" width="13.140625" style="23" bestFit="1" customWidth="1"/>
    <col min="2310" max="2310" width="11.140625" style="23" customWidth="1"/>
    <col min="2311" max="2314" width="12.140625" style="23" bestFit="1" customWidth="1"/>
    <col min="2315" max="2315" width="11.7109375" style="23" customWidth="1"/>
    <col min="2316" max="2316" width="14.42578125" style="23" customWidth="1"/>
    <col min="2317" max="2317" width="12.7109375" style="23"/>
    <col min="2318" max="2318" width="10.140625" style="23" customWidth="1"/>
    <col min="2319" max="2319" width="11.140625" style="23" customWidth="1"/>
    <col min="2320" max="2320" width="14.5703125" style="23" bestFit="1" customWidth="1"/>
    <col min="2321" max="2321" width="3.5703125" style="23" bestFit="1" customWidth="1"/>
    <col min="2322" max="2560" width="12.7109375" style="23"/>
    <col min="2561" max="2561" width="5.85546875" style="23" customWidth="1"/>
    <col min="2562" max="2562" width="13.7109375" style="23" customWidth="1"/>
    <col min="2563" max="2563" width="12.85546875" style="23" customWidth="1"/>
    <col min="2564" max="2565" width="13.140625" style="23" bestFit="1" customWidth="1"/>
    <col min="2566" max="2566" width="11.140625" style="23" customWidth="1"/>
    <col min="2567" max="2570" width="12.140625" style="23" bestFit="1" customWidth="1"/>
    <col min="2571" max="2571" width="11.7109375" style="23" customWidth="1"/>
    <col min="2572" max="2572" width="14.42578125" style="23" customWidth="1"/>
    <col min="2573" max="2573" width="12.7109375" style="23"/>
    <col min="2574" max="2574" width="10.140625" style="23" customWidth="1"/>
    <col min="2575" max="2575" width="11.140625" style="23" customWidth="1"/>
    <col min="2576" max="2576" width="14.5703125" style="23" bestFit="1" customWidth="1"/>
    <col min="2577" max="2577" width="3.5703125" style="23" bestFit="1" customWidth="1"/>
    <col min="2578" max="2816" width="12.7109375" style="23"/>
    <col min="2817" max="2817" width="5.85546875" style="23" customWidth="1"/>
    <col min="2818" max="2818" width="13.7109375" style="23" customWidth="1"/>
    <col min="2819" max="2819" width="12.85546875" style="23" customWidth="1"/>
    <col min="2820" max="2821" width="13.140625" style="23" bestFit="1" customWidth="1"/>
    <col min="2822" max="2822" width="11.140625" style="23" customWidth="1"/>
    <col min="2823" max="2826" width="12.140625" style="23" bestFit="1" customWidth="1"/>
    <col min="2827" max="2827" width="11.7109375" style="23" customWidth="1"/>
    <col min="2828" max="2828" width="14.42578125" style="23" customWidth="1"/>
    <col min="2829" max="2829" width="12.7109375" style="23"/>
    <col min="2830" max="2830" width="10.140625" style="23" customWidth="1"/>
    <col min="2831" max="2831" width="11.140625" style="23" customWidth="1"/>
    <col min="2832" max="2832" width="14.5703125" style="23" bestFit="1" customWidth="1"/>
    <col min="2833" max="2833" width="3.5703125" style="23" bestFit="1" customWidth="1"/>
    <col min="2834" max="3072" width="12.7109375" style="23"/>
    <col min="3073" max="3073" width="5.85546875" style="23" customWidth="1"/>
    <col min="3074" max="3074" width="13.7109375" style="23" customWidth="1"/>
    <col min="3075" max="3075" width="12.85546875" style="23" customWidth="1"/>
    <col min="3076" max="3077" width="13.140625" style="23" bestFit="1" customWidth="1"/>
    <col min="3078" max="3078" width="11.140625" style="23" customWidth="1"/>
    <col min="3079" max="3082" width="12.140625" style="23" bestFit="1" customWidth="1"/>
    <col min="3083" max="3083" width="11.7109375" style="23" customWidth="1"/>
    <col min="3084" max="3084" width="14.42578125" style="23" customWidth="1"/>
    <col min="3085" max="3085" width="12.7109375" style="23"/>
    <col min="3086" max="3086" width="10.140625" style="23" customWidth="1"/>
    <col min="3087" max="3087" width="11.140625" style="23" customWidth="1"/>
    <col min="3088" max="3088" width="14.5703125" style="23" bestFit="1" customWidth="1"/>
    <col min="3089" max="3089" width="3.5703125" style="23" bestFit="1" customWidth="1"/>
    <col min="3090" max="3328" width="12.7109375" style="23"/>
    <col min="3329" max="3329" width="5.85546875" style="23" customWidth="1"/>
    <col min="3330" max="3330" width="13.7109375" style="23" customWidth="1"/>
    <col min="3331" max="3331" width="12.85546875" style="23" customWidth="1"/>
    <col min="3332" max="3333" width="13.140625" style="23" bestFit="1" customWidth="1"/>
    <col min="3334" max="3334" width="11.140625" style="23" customWidth="1"/>
    <col min="3335" max="3338" width="12.140625" style="23" bestFit="1" customWidth="1"/>
    <col min="3339" max="3339" width="11.7109375" style="23" customWidth="1"/>
    <col min="3340" max="3340" width="14.42578125" style="23" customWidth="1"/>
    <col min="3341" max="3341" width="12.7109375" style="23"/>
    <col min="3342" max="3342" width="10.140625" style="23" customWidth="1"/>
    <col min="3343" max="3343" width="11.140625" style="23" customWidth="1"/>
    <col min="3344" max="3344" width="14.5703125" style="23" bestFit="1" customWidth="1"/>
    <col min="3345" max="3345" width="3.5703125" style="23" bestFit="1" customWidth="1"/>
    <col min="3346" max="3584" width="12.7109375" style="23"/>
    <col min="3585" max="3585" width="5.85546875" style="23" customWidth="1"/>
    <col min="3586" max="3586" width="13.7109375" style="23" customWidth="1"/>
    <col min="3587" max="3587" width="12.85546875" style="23" customWidth="1"/>
    <col min="3588" max="3589" width="13.140625" style="23" bestFit="1" customWidth="1"/>
    <col min="3590" max="3590" width="11.140625" style="23" customWidth="1"/>
    <col min="3591" max="3594" width="12.140625" style="23" bestFit="1" customWidth="1"/>
    <col min="3595" max="3595" width="11.7109375" style="23" customWidth="1"/>
    <col min="3596" max="3596" width="14.42578125" style="23" customWidth="1"/>
    <col min="3597" max="3597" width="12.7109375" style="23"/>
    <col min="3598" max="3598" width="10.140625" style="23" customWidth="1"/>
    <col min="3599" max="3599" width="11.140625" style="23" customWidth="1"/>
    <col min="3600" max="3600" width="14.5703125" style="23" bestFit="1" customWidth="1"/>
    <col min="3601" max="3601" width="3.5703125" style="23" bestFit="1" customWidth="1"/>
    <col min="3602" max="3840" width="12.7109375" style="23"/>
    <col min="3841" max="3841" width="5.85546875" style="23" customWidth="1"/>
    <col min="3842" max="3842" width="13.7109375" style="23" customWidth="1"/>
    <col min="3843" max="3843" width="12.85546875" style="23" customWidth="1"/>
    <col min="3844" max="3845" width="13.140625" style="23" bestFit="1" customWidth="1"/>
    <col min="3846" max="3846" width="11.140625" style="23" customWidth="1"/>
    <col min="3847" max="3850" width="12.140625" style="23" bestFit="1" customWidth="1"/>
    <col min="3851" max="3851" width="11.7109375" style="23" customWidth="1"/>
    <col min="3852" max="3852" width="14.42578125" style="23" customWidth="1"/>
    <col min="3853" max="3853" width="12.7109375" style="23"/>
    <col min="3854" max="3854" width="10.140625" style="23" customWidth="1"/>
    <col min="3855" max="3855" width="11.140625" style="23" customWidth="1"/>
    <col min="3856" max="3856" width="14.5703125" style="23" bestFit="1" customWidth="1"/>
    <col min="3857" max="3857" width="3.5703125" style="23" bestFit="1" customWidth="1"/>
    <col min="3858" max="4096" width="12.7109375" style="23"/>
    <col min="4097" max="4097" width="5.85546875" style="23" customWidth="1"/>
    <col min="4098" max="4098" width="13.7109375" style="23" customWidth="1"/>
    <col min="4099" max="4099" width="12.85546875" style="23" customWidth="1"/>
    <col min="4100" max="4101" width="13.140625" style="23" bestFit="1" customWidth="1"/>
    <col min="4102" max="4102" width="11.140625" style="23" customWidth="1"/>
    <col min="4103" max="4106" width="12.140625" style="23" bestFit="1" customWidth="1"/>
    <col min="4107" max="4107" width="11.7109375" style="23" customWidth="1"/>
    <col min="4108" max="4108" width="14.42578125" style="23" customWidth="1"/>
    <col min="4109" max="4109" width="12.7109375" style="23"/>
    <col min="4110" max="4110" width="10.140625" style="23" customWidth="1"/>
    <col min="4111" max="4111" width="11.140625" style="23" customWidth="1"/>
    <col min="4112" max="4112" width="14.5703125" style="23" bestFit="1" customWidth="1"/>
    <col min="4113" max="4113" width="3.5703125" style="23" bestFit="1" customWidth="1"/>
    <col min="4114" max="4352" width="12.7109375" style="23"/>
    <col min="4353" max="4353" width="5.85546875" style="23" customWidth="1"/>
    <col min="4354" max="4354" width="13.7109375" style="23" customWidth="1"/>
    <col min="4355" max="4355" width="12.85546875" style="23" customWidth="1"/>
    <col min="4356" max="4357" width="13.140625" style="23" bestFit="1" customWidth="1"/>
    <col min="4358" max="4358" width="11.140625" style="23" customWidth="1"/>
    <col min="4359" max="4362" width="12.140625" style="23" bestFit="1" customWidth="1"/>
    <col min="4363" max="4363" width="11.7109375" style="23" customWidth="1"/>
    <col min="4364" max="4364" width="14.42578125" style="23" customWidth="1"/>
    <col min="4365" max="4365" width="12.7109375" style="23"/>
    <col min="4366" max="4366" width="10.140625" style="23" customWidth="1"/>
    <col min="4367" max="4367" width="11.140625" style="23" customWidth="1"/>
    <col min="4368" max="4368" width="14.5703125" style="23" bestFit="1" customWidth="1"/>
    <col min="4369" max="4369" width="3.5703125" style="23" bestFit="1" customWidth="1"/>
    <col min="4370" max="4608" width="12.7109375" style="23"/>
    <col min="4609" max="4609" width="5.85546875" style="23" customWidth="1"/>
    <col min="4610" max="4610" width="13.7109375" style="23" customWidth="1"/>
    <col min="4611" max="4611" width="12.85546875" style="23" customWidth="1"/>
    <col min="4612" max="4613" width="13.140625" style="23" bestFit="1" customWidth="1"/>
    <col min="4614" max="4614" width="11.140625" style="23" customWidth="1"/>
    <col min="4615" max="4618" width="12.140625" style="23" bestFit="1" customWidth="1"/>
    <col min="4619" max="4619" width="11.7109375" style="23" customWidth="1"/>
    <col min="4620" max="4620" width="14.42578125" style="23" customWidth="1"/>
    <col min="4621" max="4621" width="12.7109375" style="23"/>
    <col min="4622" max="4622" width="10.140625" style="23" customWidth="1"/>
    <col min="4623" max="4623" width="11.140625" style="23" customWidth="1"/>
    <col min="4624" max="4624" width="14.5703125" style="23" bestFit="1" customWidth="1"/>
    <col min="4625" max="4625" width="3.5703125" style="23" bestFit="1" customWidth="1"/>
    <col min="4626" max="4864" width="12.7109375" style="23"/>
    <col min="4865" max="4865" width="5.85546875" style="23" customWidth="1"/>
    <col min="4866" max="4866" width="13.7109375" style="23" customWidth="1"/>
    <col min="4867" max="4867" width="12.85546875" style="23" customWidth="1"/>
    <col min="4868" max="4869" width="13.140625" style="23" bestFit="1" customWidth="1"/>
    <col min="4870" max="4870" width="11.140625" style="23" customWidth="1"/>
    <col min="4871" max="4874" width="12.140625" style="23" bestFit="1" customWidth="1"/>
    <col min="4875" max="4875" width="11.7109375" style="23" customWidth="1"/>
    <col min="4876" max="4876" width="14.42578125" style="23" customWidth="1"/>
    <col min="4877" max="4877" width="12.7109375" style="23"/>
    <col min="4878" max="4878" width="10.140625" style="23" customWidth="1"/>
    <col min="4879" max="4879" width="11.140625" style="23" customWidth="1"/>
    <col min="4880" max="4880" width="14.5703125" style="23" bestFit="1" customWidth="1"/>
    <col min="4881" max="4881" width="3.5703125" style="23" bestFit="1" customWidth="1"/>
    <col min="4882" max="5120" width="12.7109375" style="23"/>
    <col min="5121" max="5121" width="5.85546875" style="23" customWidth="1"/>
    <col min="5122" max="5122" width="13.7109375" style="23" customWidth="1"/>
    <col min="5123" max="5123" width="12.85546875" style="23" customWidth="1"/>
    <col min="5124" max="5125" width="13.140625" style="23" bestFit="1" customWidth="1"/>
    <col min="5126" max="5126" width="11.140625" style="23" customWidth="1"/>
    <col min="5127" max="5130" width="12.140625" style="23" bestFit="1" customWidth="1"/>
    <col min="5131" max="5131" width="11.7109375" style="23" customWidth="1"/>
    <col min="5132" max="5132" width="14.42578125" style="23" customWidth="1"/>
    <col min="5133" max="5133" width="12.7109375" style="23"/>
    <col min="5134" max="5134" width="10.140625" style="23" customWidth="1"/>
    <col min="5135" max="5135" width="11.140625" style="23" customWidth="1"/>
    <col min="5136" max="5136" width="14.5703125" style="23" bestFit="1" customWidth="1"/>
    <col min="5137" max="5137" width="3.5703125" style="23" bestFit="1" customWidth="1"/>
    <col min="5138" max="5376" width="12.7109375" style="23"/>
    <col min="5377" max="5377" width="5.85546875" style="23" customWidth="1"/>
    <col min="5378" max="5378" width="13.7109375" style="23" customWidth="1"/>
    <col min="5379" max="5379" width="12.85546875" style="23" customWidth="1"/>
    <col min="5380" max="5381" width="13.140625" style="23" bestFit="1" customWidth="1"/>
    <col min="5382" max="5382" width="11.140625" style="23" customWidth="1"/>
    <col min="5383" max="5386" width="12.140625" style="23" bestFit="1" customWidth="1"/>
    <col min="5387" max="5387" width="11.7109375" style="23" customWidth="1"/>
    <col min="5388" max="5388" width="14.42578125" style="23" customWidth="1"/>
    <col min="5389" max="5389" width="12.7109375" style="23"/>
    <col min="5390" max="5390" width="10.140625" style="23" customWidth="1"/>
    <col min="5391" max="5391" width="11.140625" style="23" customWidth="1"/>
    <col min="5392" max="5392" width="14.5703125" style="23" bestFit="1" customWidth="1"/>
    <col min="5393" max="5393" width="3.5703125" style="23" bestFit="1" customWidth="1"/>
    <col min="5394" max="5632" width="12.7109375" style="23"/>
    <col min="5633" max="5633" width="5.85546875" style="23" customWidth="1"/>
    <col min="5634" max="5634" width="13.7109375" style="23" customWidth="1"/>
    <col min="5635" max="5635" width="12.85546875" style="23" customWidth="1"/>
    <col min="5636" max="5637" width="13.140625" style="23" bestFit="1" customWidth="1"/>
    <col min="5638" max="5638" width="11.140625" style="23" customWidth="1"/>
    <col min="5639" max="5642" width="12.140625" style="23" bestFit="1" customWidth="1"/>
    <col min="5643" max="5643" width="11.7109375" style="23" customWidth="1"/>
    <col min="5644" max="5644" width="14.42578125" style="23" customWidth="1"/>
    <col min="5645" max="5645" width="12.7109375" style="23"/>
    <col min="5646" max="5646" width="10.140625" style="23" customWidth="1"/>
    <col min="5647" max="5647" width="11.140625" style="23" customWidth="1"/>
    <col min="5648" max="5648" width="14.5703125" style="23" bestFit="1" customWidth="1"/>
    <col min="5649" max="5649" width="3.5703125" style="23" bestFit="1" customWidth="1"/>
    <col min="5650" max="5888" width="12.7109375" style="23"/>
    <col min="5889" max="5889" width="5.85546875" style="23" customWidth="1"/>
    <col min="5890" max="5890" width="13.7109375" style="23" customWidth="1"/>
    <col min="5891" max="5891" width="12.85546875" style="23" customWidth="1"/>
    <col min="5892" max="5893" width="13.140625" style="23" bestFit="1" customWidth="1"/>
    <col min="5894" max="5894" width="11.140625" style="23" customWidth="1"/>
    <col min="5895" max="5898" width="12.140625" style="23" bestFit="1" customWidth="1"/>
    <col min="5899" max="5899" width="11.7109375" style="23" customWidth="1"/>
    <col min="5900" max="5900" width="14.42578125" style="23" customWidth="1"/>
    <col min="5901" max="5901" width="12.7109375" style="23"/>
    <col min="5902" max="5902" width="10.140625" style="23" customWidth="1"/>
    <col min="5903" max="5903" width="11.140625" style="23" customWidth="1"/>
    <col min="5904" max="5904" width="14.5703125" style="23" bestFit="1" customWidth="1"/>
    <col min="5905" max="5905" width="3.5703125" style="23" bestFit="1" customWidth="1"/>
    <col min="5906" max="6144" width="12.7109375" style="23"/>
    <col min="6145" max="6145" width="5.85546875" style="23" customWidth="1"/>
    <col min="6146" max="6146" width="13.7109375" style="23" customWidth="1"/>
    <col min="6147" max="6147" width="12.85546875" style="23" customWidth="1"/>
    <col min="6148" max="6149" width="13.140625" style="23" bestFit="1" customWidth="1"/>
    <col min="6150" max="6150" width="11.140625" style="23" customWidth="1"/>
    <col min="6151" max="6154" width="12.140625" style="23" bestFit="1" customWidth="1"/>
    <col min="6155" max="6155" width="11.7109375" style="23" customWidth="1"/>
    <col min="6156" max="6156" width="14.42578125" style="23" customWidth="1"/>
    <col min="6157" max="6157" width="12.7109375" style="23"/>
    <col min="6158" max="6158" width="10.140625" style="23" customWidth="1"/>
    <col min="6159" max="6159" width="11.140625" style="23" customWidth="1"/>
    <col min="6160" max="6160" width="14.5703125" style="23" bestFit="1" customWidth="1"/>
    <col min="6161" max="6161" width="3.5703125" style="23" bestFit="1" customWidth="1"/>
    <col min="6162" max="6400" width="12.7109375" style="23"/>
    <col min="6401" max="6401" width="5.85546875" style="23" customWidth="1"/>
    <col min="6402" max="6402" width="13.7109375" style="23" customWidth="1"/>
    <col min="6403" max="6403" width="12.85546875" style="23" customWidth="1"/>
    <col min="6404" max="6405" width="13.140625" style="23" bestFit="1" customWidth="1"/>
    <col min="6406" max="6406" width="11.140625" style="23" customWidth="1"/>
    <col min="6407" max="6410" width="12.140625" style="23" bestFit="1" customWidth="1"/>
    <col min="6411" max="6411" width="11.7109375" style="23" customWidth="1"/>
    <col min="6412" max="6412" width="14.42578125" style="23" customWidth="1"/>
    <col min="6413" max="6413" width="12.7109375" style="23"/>
    <col min="6414" max="6414" width="10.140625" style="23" customWidth="1"/>
    <col min="6415" max="6415" width="11.140625" style="23" customWidth="1"/>
    <col min="6416" max="6416" width="14.5703125" style="23" bestFit="1" customWidth="1"/>
    <col min="6417" max="6417" width="3.5703125" style="23" bestFit="1" customWidth="1"/>
    <col min="6418" max="6656" width="12.7109375" style="23"/>
    <col min="6657" max="6657" width="5.85546875" style="23" customWidth="1"/>
    <col min="6658" max="6658" width="13.7109375" style="23" customWidth="1"/>
    <col min="6659" max="6659" width="12.85546875" style="23" customWidth="1"/>
    <col min="6660" max="6661" width="13.140625" style="23" bestFit="1" customWidth="1"/>
    <col min="6662" max="6662" width="11.140625" style="23" customWidth="1"/>
    <col min="6663" max="6666" width="12.140625" style="23" bestFit="1" customWidth="1"/>
    <col min="6667" max="6667" width="11.7109375" style="23" customWidth="1"/>
    <col min="6668" max="6668" width="14.42578125" style="23" customWidth="1"/>
    <col min="6669" max="6669" width="12.7109375" style="23"/>
    <col min="6670" max="6670" width="10.140625" style="23" customWidth="1"/>
    <col min="6671" max="6671" width="11.140625" style="23" customWidth="1"/>
    <col min="6672" max="6672" width="14.5703125" style="23" bestFit="1" customWidth="1"/>
    <col min="6673" max="6673" width="3.5703125" style="23" bestFit="1" customWidth="1"/>
    <col min="6674" max="6912" width="12.7109375" style="23"/>
    <col min="6913" max="6913" width="5.85546875" style="23" customWidth="1"/>
    <col min="6914" max="6914" width="13.7109375" style="23" customWidth="1"/>
    <col min="6915" max="6915" width="12.85546875" style="23" customWidth="1"/>
    <col min="6916" max="6917" width="13.140625" style="23" bestFit="1" customWidth="1"/>
    <col min="6918" max="6918" width="11.140625" style="23" customWidth="1"/>
    <col min="6919" max="6922" width="12.140625" style="23" bestFit="1" customWidth="1"/>
    <col min="6923" max="6923" width="11.7109375" style="23" customWidth="1"/>
    <col min="6924" max="6924" width="14.42578125" style="23" customWidth="1"/>
    <col min="6925" max="6925" width="12.7109375" style="23"/>
    <col min="6926" max="6926" width="10.140625" style="23" customWidth="1"/>
    <col min="6927" max="6927" width="11.140625" style="23" customWidth="1"/>
    <col min="6928" max="6928" width="14.5703125" style="23" bestFit="1" customWidth="1"/>
    <col min="6929" max="6929" width="3.5703125" style="23" bestFit="1" customWidth="1"/>
    <col min="6930" max="7168" width="12.7109375" style="23"/>
    <col min="7169" max="7169" width="5.85546875" style="23" customWidth="1"/>
    <col min="7170" max="7170" width="13.7109375" style="23" customWidth="1"/>
    <col min="7171" max="7171" width="12.85546875" style="23" customWidth="1"/>
    <col min="7172" max="7173" width="13.140625" style="23" bestFit="1" customWidth="1"/>
    <col min="7174" max="7174" width="11.140625" style="23" customWidth="1"/>
    <col min="7175" max="7178" width="12.140625" style="23" bestFit="1" customWidth="1"/>
    <col min="7179" max="7179" width="11.7109375" style="23" customWidth="1"/>
    <col min="7180" max="7180" width="14.42578125" style="23" customWidth="1"/>
    <col min="7181" max="7181" width="12.7109375" style="23"/>
    <col min="7182" max="7182" width="10.140625" style="23" customWidth="1"/>
    <col min="7183" max="7183" width="11.140625" style="23" customWidth="1"/>
    <col min="7184" max="7184" width="14.5703125" style="23" bestFit="1" customWidth="1"/>
    <col min="7185" max="7185" width="3.5703125" style="23" bestFit="1" customWidth="1"/>
    <col min="7186" max="7424" width="12.7109375" style="23"/>
    <col min="7425" max="7425" width="5.85546875" style="23" customWidth="1"/>
    <col min="7426" max="7426" width="13.7109375" style="23" customWidth="1"/>
    <col min="7427" max="7427" width="12.85546875" style="23" customWidth="1"/>
    <col min="7428" max="7429" width="13.140625" style="23" bestFit="1" customWidth="1"/>
    <col min="7430" max="7430" width="11.140625" style="23" customWidth="1"/>
    <col min="7431" max="7434" width="12.140625" style="23" bestFit="1" customWidth="1"/>
    <col min="7435" max="7435" width="11.7109375" style="23" customWidth="1"/>
    <col min="7436" max="7436" width="14.42578125" style="23" customWidth="1"/>
    <col min="7437" max="7437" width="12.7109375" style="23"/>
    <col min="7438" max="7438" width="10.140625" style="23" customWidth="1"/>
    <col min="7439" max="7439" width="11.140625" style="23" customWidth="1"/>
    <col min="7440" max="7440" width="14.5703125" style="23" bestFit="1" customWidth="1"/>
    <col min="7441" max="7441" width="3.5703125" style="23" bestFit="1" customWidth="1"/>
    <col min="7442" max="7680" width="12.7109375" style="23"/>
    <col min="7681" max="7681" width="5.85546875" style="23" customWidth="1"/>
    <col min="7682" max="7682" width="13.7109375" style="23" customWidth="1"/>
    <col min="7683" max="7683" width="12.85546875" style="23" customWidth="1"/>
    <col min="7684" max="7685" width="13.140625" style="23" bestFit="1" customWidth="1"/>
    <col min="7686" max="7686" width="11.140625" style="23" customWidth="1"/>
    <col min="7687" max="7690" width="12.140625" style="23" bestFit="1" customWidth="1"/>
    <col min="7691" max="7691" width="11.7109375" style="23" customWidth="1"/>
    <col min="7692" max="7692" width="14.42578125" style="23" customWidth="1"/>
    <col min="7693" max="7693" width="12.7109375" style="23"/>
    <col min="7694" max="7694" width="10.140625" style="23" customWidth="1"/>
    <col min="7695" max="7695" width="11.140625" style="23" customWidth="1"/>
    <col min="7696" max="7696" width="14.5703125" style="23" bestFit="1" customWidth="1"/>
    <col min="7697" max="7697" width="3.5703125" style="23" bestFit="1" customWidth="1"/>
    <col min="7698" max="7936" width="12.7109375" style="23"/>
    <col min="7937" max="7937" width="5.85546875" style="23" customWidth="1"/>
    <col min="7938" max="7938" width="13.7109375" style="23" customWidth="1"/>
    <col min="7939" max="7939" width="12.85546875" style="23" customWidth="1"/>
    <col min="7940" max="7941" width="13.140625" style="23" bestFit="1" customWidth="1"/>
    <col min="7942" max="7942" width="11.140625" style="23" customWidth="1"/>
    <col min="7943" max="7946" width="12.140625" style="23" bestFit="1" customWidth="1"/>
    <col min="7947" max="7947" width="11.7109375" style="23" customWidth="1"/>
    <col min="7948" max="7948" width="14.42578125" style="23" customWidth="1"/>
    <col min="7949" max="7949" width="12.7109375" style="23"/>
    <col min="7950" max="7950" width="10.140625" style="23" customWidth="1"/>
    <col min="7951" max="7951" width="11.140625" style="23" customWidth="1"/>
    <col min="7952" max="7952" width="14.5703125" style="23" bestFit="1" customWidth="1"/>
    <col min="7953" max="7953" width="3.5703125" style="23" bestFit="1" customWidth="1"/>
    <col min="7954" max="8192" width="12.7109375" style="23"/>
    <col min="8193" max="8193" width="5.85546875" style="23" customWidth="1"/>
    <col min="8194" max="8194" width="13.7109375" style="23" customWidth="1"/>
    <col min="8195" max="8195" width="12.85546875" style="23" customWidth="1"/>
    <col min="8196" max="8197" width="13.140625" style="23" bestFit="1" customWidth="1"/>
    <col min="8198" max="8198" width="11.140625" style="23" customWidth="1"/>
    <col min="8199" max="8202" width="12.140625" style="23" bestFit="1" customWidth="1"/>
    <col min="8203" max="8203" width="11.7109375" style="23" customWidth="1"/>
    <col min="8204" max="8204" width="14.42578125" style="23" customWidth="1"/>
    <col min="8205" max="8205" width="12.7109375" style="23"/>
    <col min="8206" max="8206" width="10.140625" style="23" customWidth="1"/>
    <col min="8207" max="8207" width="11.140625" style="23" customWidth="1"/>
    <col min="8208" max="8208" width="14.5703125" style="23" bestFit="1" customWidth="1"/>
    <col min="8209" max="8209" width="3.5703125" style="23" bestFit="1" customWidth="1"/>
    <col min="8210" max="8448" width="12.7109375" style="23"/>
    <col min="8449" max="8449" width="5.85546875" style="23" customWidth="1"/>
    <col min="8450" max="8450" width="13.7109375" style="23" customWidth="1"/>
    <col min="8451" max="8451" width="12.85546875" style="23" customWidth="1"/>
    <col min="8452" max="8453" width="13.140625" style="23" bestFit="1" customWidth="1"/>
    <col min="8454" max="8454" width="11.140625" style="23" customWidth="1"/>
    <col min="8455" max="8458" width="12.140625" style="23" bestFit="1" customWidth="1"/>
    <col min="8459" max="8459" width="11.7109375" style="23" customWidth="1"/>
    <col min="8460" max="8460" width="14.42578125" style="23" customWidth="1"/>
    <col min="8461" max="8461" width="12.7109375" style="23"/>
    <col min="8462" max="8462" width="10.140625" style="23" customWidth="1"/>
    <col min="8463" max="8463" width="11.140625" style="23" customWidth="1"/>
    <col min="8464" max="8464" width="14.5703125" style="23" bestFit="1" customWidth="1"/>
    <col min="8465" max="8465" width="3.5703125" style="23" bestFit="1" customWidth="1"/>
    <col min="8466" max="8704" width="12.7109375" style="23"/>
    <col min="8705" max="8705" width="5.85546875" style="23" customWidth="1"/>
    <col min="8706" max="8706" width="13.7109375" style="23" customWidth="1"/>
    <col min="8707" max="8707" width="12.85546875" style="23" customWidth="1"/>
    <col min="8708" max="8709" width="13.140625" style="23" bestFit="1" customWidth="1"/>
    <col min="8710" max="8710" width="11.140625" style="23" customWidth="1"/>
    <col min="8711" max="8714" width="12.140625" style="23" bestFit="1" customWidth="1"/>
    <col min="8715" max="8715" width="11.7109375" style="23" customWidth="1"/>
    <col min="8716" max="8716" width="14.42578125" style="23" customWidth="1"/>
    <col min="8717" max="8717" width="12.7109375" style="23"/>
    <col min="8718" max="8718" width="10.140625" style="23" customWidth="1"/>
    <col min="8719" max="8719" width="11.140625" style="23" customWidth="1"/>
    <col min="8720" max="8720" width="14.5703125" style="23" bestFit="1" customWidth="1"/>
    <col min="8721" max="8721" width="3.5703125" style="23" bestFit="1" customWidth="1"/>
    <col min="8722" max="8960" width="12.7109375" style="23"/>
    <col min="8961" max="8961" width="5.85546875" style="23" customWidth="1"/>
    <col min="8962" max="8962" width="13.7109375" style="23" customWidth="1"/>
    <col min="8963" max="8963" width="12.85546875" style="23" customWidth="1"/>
    <col min="8964" max="8965" width="13.140625" style="23" bestFit="1" customWidth="1"/>
    <col min="8966" max="8966" width="11.140625" style="23" customWidth="1"/>
    <col min="8967" max="8970" width="12.140625" style="23" bestFit="1" customWidth="1"/>
    <col min="8971" max="8971" width="11.7109375" style="23" customWidth="1"/>
    <col min="8972" max="8972" width="14.42578125" style="23" customWidth="1"/>
    <col min="8973" max="8973" width="12.7109375" style="23"/>
    <col min="8974" max="8974" width="10.140625" style="23" customWidth="1"/>
    <col min="8975" max="8975" width="11.140625" style="23" customWidth="1"/>
    <col min="8976" max="8976" width="14.5703125" style="23" bestFit="1" customWidth="1"/>
    <col min="8977" max="8977" width="3.5703125" style="23" bestFit="1" customWidth="1"/>
    <col min="8978" max="9216" width="12.7109375" style="23"/>
    <col min="9217" max="9217" width="5.85546875" style="23" customWidth="1"/>
    <col min="9218" max="9218" width="13.7109375" style="23" customWidth="1"/>
    <col min="9219" max="9219" width="12.85546875" style="23" customWidth="1"/>
    <col min="9220" max="9221" width="13.140625" style="23" bestFit="1" customWidth="1"/>
    <col min="9222" max="9222" width="11.140625" style="23" customWidth="1"/>
    <col min="9223" max="9226" width="12.140625" style="23" bestFit="1" customWidth="1"/>
    <col min="9227" max="9227" width="11.7109375" style="23" customWidth="1"/>
    <col min="9228" max="9228" width="14.42578125" style="23" customWidth="1"/>
    <col min="9229" max="9229" width="12.7109375" style="23"/>
    <col min="9230" max="9230" width="10.140625" style="23" customWidth="1"/>
    <col min="9231" max="9231" width="11.140625" style="23" customWidth="1"/>
    <col min="9232" max="9232" width="14.5703125" style="23" bestFit="1" customWidth="1"/>
    <col min="9233" max="9233" width="3.5703125" style="23" bestFit="1" customWidth="1"/>
    <col min="9234" max="9472" width="12.7109375" style="23"/>
    <col min="9473" max="9473" width="5.85546875" style="23" customWidth="1"/>
    <col min="9474" max="9474" width="13.7109375" style="23" customWidth="1"/>
    <col min="9475" max="9475" width="12.85546875" style="23" customWidth="1"/>
    <col min="9476" max="9477" width="13.140625" style="23" bestFit="1" customWidth="1"/>
    <col min="9478" max="9478" width="11.140625" style="23" customWidth="1"/>
    <col min="9479" max="9482" width="12.140625" style="23" bestFit="1" customWidth="1"/>
    <col min="9483" max="9483" width="11.7109375" style="23" customWidth="1"/>
    <col min="9484" max="9484" width="14.42578125" style="23" customWidth="1"/>
    <col min="9485" max="9485" width="12.7109375" style="23"/>
    <col min="9486" max="9486" width="10.140625" style="23" customWidth="1"/>
    <col min="9487" max="9487" width="11.140625" style="23" customWidth="1"/>
    <col min="9488" max="9488" width="14.5703125" style="23" bestFit="1" customWidth="1"/>
    <col min="9489" max="9489" width="3.5703125" style="23" bestFit="1" customWidth="1"/>
    <col min="9490" max="9728" width="12.7109375" style="23"/>
    <col min="9729" max="9729" width="5.85546875" style="23" customWidth="1"/>
    <col min="9730" max="9730" width="13.7109375" style="23" customWidth="1"/>
    <col min="9731" max="9731" width="12.85546875" style="23" customWidth="1"/>
    <col min="9732" max="9733" width="13.140625" style="23" bestFit="1" customWidth="1"/>
    <col min="9734" max="9734" width="11.140625" style="23" customWidth="1"/>
    <col min="9735" max="9738" width="12.140625" style="23" bestFit="1" customWidth="1"/>
    <col min="9739" max="9739" width="11.7109375" style="23" customWidth="1"/>
    <col min="9740" max="9740" width="14.42578125" style="23" customWidth="1"/>
    <col min="9741" max="9741" width="12.7109375" style="23"/>
    <col min="9742" max="9742" width="10.140625" style="23" customWidth="1"/>
    <col min="9743" max="9743" width="11.140625" style="23" customWidth="1"/>
    <col min="9744" max="9744" width="14.5703125" style="23" bestFit="1" customWidth="1"/>
    <col min="9745" max="9745" width="3.5703125" style="23" bestFit="1" customWidth="1"/>
    <col min="9746" max="9984" width="12.7109375" style="23"/>
    <col min="9985" max="9985" width="5.85546875" style="23" customWidth="1"/>
    <col min="9986" max="9986" width="13.7109375" style="23" customWidth="1"/>
    <col min="9987" max="9987" width="12.85546875" style="23" customWidth="1"/>
    <col min="9988" max="9989" width="13.140625" style="23" bestFit="1" customWidth="1"/>
    <col min="9990" max="9990" width="11.140625" style="23" customWidth="1"/>
    <col min="9991" max="9994" width="12.140625" style="23" bestFit="1" customWidth="1"/>
    <col min="9995" max="9995" width="11.7109375" style="23" customWidth="1"/>
    <col min="9996" max="9996" width="14.42578125" style="23" customWidth="1"/>
    <col min="9997" max="9997" width="12.7109375" style="23"/>
    <col min="9998" max="9998" width="10.140625" style="23" customWidth="1"/>
    <col min="9999" max="9999" width="11.140625" style="23" customWidth="1"/>
    <col min="10000" max="10000" width="14.5703125" style="23" bestFit="1" customWidth="1"/>
    <col min="10001" max="10001" width="3.5703125" style="23" bestFit="1" customWidth="1"/>
    <col min="10002" max="10240" width="12.7109375" style="23"/>
    <col min="10241" max="10241" width="5.85546875" style="23" customWidth="1"/>
    <col min="10242" max="10242" width="13.7109375" style="23" customWidth="1"/>
    <col min="10243" max="10243" width="12.85546875" style="23" customWidth="1"/>
    <col min="10244" max="10245" width="13.140625" style="23" bestFit="1" customWidth="1"/>
    <col min="10246" max="10246" width="11.140625" style="23" customWidth="1"/>
    <col min="10247" max="10250" width="12.140625" style="23" bestFit="1" customWidth="1"/>
    <col min="10251" max="10251" width="11.7109375" style="23" customWidth="1"/>
    <col min="10252" max="10252" width="14.42578125" style="23" customWidth="1"/>
    <col min="10253" max="10253" width="12.7109375" style="23"/>
    <col min="10254" max="10254" width="10.140625" style="23" customWidth="1"/>
    <col min="10255" max="10255" width="11.140625" style="23" customWidth="1"/>
    <col min="10256" max="10256" width="14.5703125" style="23" bestFit="1" customWidth="1"/>
    <col min="10257" max="10257" width="3.5703125" style="23" bestFit="1" customWidth="1"/>
    <col min="10258" max="10496" width="12.7109375" style="23"/>
    <col min="10497" max="10497" width="5.85546875" style="23" customWidth="1"/>
    <col min="10498" max="10498" width="13.7109375" style="23" customWidth="1"/>
    <col min="10499" max="10499" width="12.85546875" style="23" customWidth="1"/>
    <col min="10500" max="10501" width="13.140625" style="23" bestFit="1" customWidth="1"/>
    <col min="10502" max="10502" width="11.140625" style="23" customWidth="1"/>
    <col min="10503" max="10506" width="12.140625" style="23" bestFit="1" customWidth="1"/>
    <col min="10507" max="10507" width="11.7109375" style="23" customWidth="1"/>
    <col min="10508" max="10508" width="14.42578125" style="23" customWidth="1"/>
    <col min="10509" max="10509" width="12.7109375" style="23"/>
    <col min="10510" max="10510" width="10.140625" style="23" customWidth="1"/>
    <col min="10511" max="10511" width="11.140625" style="23" customWidth="1"/>
    <col min="10512" max="10512" width="14.5703125" style="23" bestFit="1" customWidth="1"/>
    <col min="10513" max="10513" width="3.5703125" style="23" bestFit="1" customWidth="1"/>
    <col min="10514" max="10752" width="12.7109375" style="23"/>
    <col min="10753" max="10753" width="5.85546875" style="23" customWidth="1"/>
    <col min="10754" max="10754" width="13.7109375" style="23" customWidth="1"/>
    <col min="10755" max="10755" width="12.85546875" style="23" customWidth="1"/>
    <col min="10756" max="10757" width="13.140625" style="23" bestFit="1" customWidth="1"/>
    <col min="10758" max="10758" width="11.140625" style="23" customWidth="1"/>
    <col min="10759" max="10762" width="12.140625" style="23" bestFit="1" customWidth="1"/>
    <col min="10763" max="10763" width="11.7109375" style="23" customWidth="1"/>
    <col min="10764" max="10764" width="14.42578125" style="23" customWidth="1"/>
    <col min="10765" max="10765" width="12.7109375" style="23"/>
    <col min="10766" max="10766" width="10.140625" style="23" customWidth="1"/>
    <col min="10767" max="10767" width="11.140625" style="23" customWidth="1"/>
    <col min="10768" max="10768" width="14.5703125" style="23" bestFit="1" customWidth="1"/>
    <col min="10769" max="10769" width="3.5703125" style="23" bestFit="1" customWidth="1"/>
    <col min="10770" max="11008" width="12.7109375" style="23"/>
    <col min="11009" max="11009" width="5.85546875" style="23" customWidth="1"/>
    <col min="11010" max="11010" width="13.7109375" style="23" customWidth="1"/>
    <col min="11011" max="11011" width="12.85546875" style="23" customWidth="1"/>
    <col min="11012" max="11013" width="13.140625" style="23" bestFit="1" customWidth="1"/>
    <col min="11014" max="11014" width="11.140625" style="23" customWidth="1"/>
    <col min="11015" max="11018" width="12.140625" style="23" bestFit="1" customWidth="1"/>
    <col min="11019" max="11019" width="11.7109375" style="23" customWidth="1"/>
    <col min="11020" max="11020" width="14.42578125" style="23" customWidth="1"/>
    <col min="11021" max="11021" width="12.7109375" style="23"/>
    <col min="11022" max="11022" width="10.140625" style="23" customWidth="1"/>
    <col min="11023" max="11023" width="11.140625" style="23" customWidth="1"/>
    <col min="11024" max="11024" width="14.5703125" style="23" bestFit="1" customWidth="1"/>
    <col min="11025" max="11025" width="3.5703125" style="23" bestFit="1" customWidth="1"/>
    <col min="11026" max="11264" width="12.7109375" style="23"/>
    <col min="11265" max="11265" width="5.85546875" style="23" customWidth="1"/>
    <col min="11266" max="11266" width="13.7109375" style="23" customWidth="1"/>
    <col min="11267" max="11267" width="12.85546875" style="23" customWidth="1"/>
    <col min="11268" max="11269" width="13.140625" style="23" bestFit="1" customWidth="1"/>
    <col min="11270" max="11270" width="11.140625" style="23" customWidth="1"/>
    <col min="11271" max="11274" width="12.140625" style="23" bestFit="1" customWidth="1"/>
    <col min="11275" max="11275" width="11.7109375" style="23" customWidth="1"/>
    <col min="11276" max="11276" width="14.42578125" style="23" customWidth="1"/>
    <col min="11277" max="11277" width="12.7109375" style="23"/>
    <col min="11278" max="11278" width="10.140625" style="23" customWidth="1"/>
    <col min="11279" max="11279" width="11.140625" style="23" customWidth="1"/>
    <col min="11280" max="11280" width="14.5703125" style="23" bestFit="1" customWidth="1"/>
    <col min="11281" max="11281" width="3.5703125" style="23" bestFit="1" customWidth="1"/>
    <col min="11282" max="11520" width="12.7109375" style="23"/>
    <col min="11521" max="11521" width="5.85546875" style="23" customWidth="1"/>
    <col min="11522" max="11522" width="13.7109375" style="23" customWidth="1"/>
    <col min="11523" max="11523" width="12.85546875" style="23" customWidth="1"/>
    <col min="11524" max="11525" width="13.140625" style="23" bestFit="1" customWidth="1"/>
    <col min="11526" max="11526" width="11.140625" style="23" customWidth="1"/>
    <col min="11527" max="11530" width="12.140625" style="23" bestFit="1" customWidth="1"/>
    <col min="11531" max="11531" width="11.7109375" style="23" customWidth="1"/>
    <col min="11532" max="11532" width="14.42578125" style="23" customWidth="1"/>
    <col min="11533" max="11533" width="12.7109375" style="23"/>
    <col min="11534" max="11534" width="10.140625" style="23" customWidth="1"/>
    <col min="11535" max="11535" width="11.140625" style="23" customWidth="1"/>
    <col min="11536" max="11536" width="14.5703125" style="23" bestFit="1" customWidth="1"/>
    <col min="11537" max="11537" width="3.5703125" style="23" bestFit="1" customWidth="1"/>
    <col min="11538" max="11776" width="12.7109375" style="23"/>
    <col min="11777" max="11777" width="5.85546875" style="23" customWidth="1"/>
    <col min="11778" max="11778" width="13.7109375" style="23" customWidth="1"/>
    <col min="11779" max="11779" width="12.85546875" style="23" customWidth="1"/>
    <col min="11780" max="11781" width="13.140625" style="23" bestFit="1" customWidth="1"/>
    <col min="11782" max="11782" width="11.140625" style="23" customWidth="1"/>
    <col min="11783" max="11786" width="12.140625" style="23" bestFit="1" customWidth="1"/>
    <col min="11787" max="11787" width="11.7109375" style="23" customWidth="1"/>
    <col min="11788" max="11788" width="14.42578125" style="23" customWidth="1"/>
    <col min="11789" max="11789" width="12.7109375" style="23"/>
    <col min="11790" max="11790" width="10.140625" style="23" customWidth="1"/>
    <col min="11791" max="11791" width="11.140625" style="23" customWidth="1"/>
    <col min="11792" max="11792" width="14.5703125" style="23" bestFit="1" customWidth="1"/>
    <col min="11793" max="11793" width="3.5703125" style="23" bestFit="1" customWidth="1"/>
    <col min="11794" max="12032" width="12.7109375" style="23"/>
    <col min="12033" max="12033" width="5.85546875" style="23" customWidth="1"/>
    <col min="12034" max="12034" width="13.7109375" style="23" customWidth="1"/>
    <col min="12035" max="12035" width="12.85546875" style="23" customWidth="1"/>
    <col min="12036" max="12037" width="13.140625" style="23" bestFit="1" customWidth="1"/>
    <col min="12038" max="12038" width="11.140625" style="23" customWidth="1"/>
    <col min="12039" max="12042" width="12.140625" style="23" bestFit="1" customWidth="1"/>
    <col min="12043" max="12043" width="11.7109375" style="23" customWidth="1"/>
    <col min="12044" max="12044" width="14.42578125" style="23" customWidth="1"/>
    <col min="12045" max="12045" width="12.7109375" style="23"/>
    <col min="12046" max="12046" width="10.140625" style="23" customWidth="1"/>
    <col min="12047" max="12047" width="11.140625" style="23" customWidth="1"/>
    <col min="12048" max="12048" width="14.5703125" style="23" bestFit="1" customWidth="1"/>
    <col min="12049" max="12049" width="3.5703125" style="23" bestFit="1" customWidth="1"/>
    <col min="12050" max="12288" width="12.7109375" style="23"/>
    <col min="12289" max="12289" width="5.85546875" style="23" customWidth="1"/>
    <col min="12290" max="12290" width="13.7109375" style="23" customWidth="1"/>
    <col min="12291" max="12291" width="12.85546875" style="23" customWidth="1"/>
    <col min="12292" max="12293" width="13.140625" style="23" bestFit="1" customWidth="1"/>
    <col min="12294" max="12294" width="11.140625" style="23" customWidth="1"/>
    <col min="12295" max="12298" width="12.140625" style="23" bestFit="1" customWidth="1"/>
    <col min="12299" max="12299" width="11.7109375" style="23" customWidth="1"/>
    <col min="12300" max="12300" width="14.42578125" style="23" customWidth="1"/>
    <col min="12301" max="12301" width="12.7109375" style="23"/>
    <col min="12302" max="12302" width="10.140625" style="23" customWidth="1"/>
    <col min="12303" max="12303" width="11.140625" style="23" customWidth="1"/>
    <col min="12304" max="12304" width="14.5703125" style="23" bestFit="1" customWidth="1"/>
    <col min="12305" max="12305" width="3.5703125" style="23" bestFit="1" customWidth="1"/>
    <col min="12306" max="12544" width="12.7109375" style="23"/>
    <col min="12545" max="12545" width="5.85546875" style="23" customWidth="1"/>
    <col min="12546" max="12546" width="13.7109375" style="23" customWidth="1"/>
    <col min="12547" max="12547" width="12.85546875" style="23" customWidth="1"/>
    <col min="12548" max="12549" width="13.140625" style="23" bestFit="1" customWidth="1"/>
    <col min="12550" max="12550" width="11.140625" style="23" customWidth="1"/>
    <col min="12551" max="12554" width="12.140625" style="23" bestFit="1" customWidth="1"/>
    <col min="12555" max="12555" width="11.7109375" style="23" customWidth="1"/>
    <col min="12556" max="12556" width="14.42578125" style="23" customWidth="1"/>
    <col min="12557" max="12557" width="12.7109375" style="23"/>
    <col min="12558" max="12558" width="10.140625" style="23" customWidth="1"/>
    <col min="12559" max="12559" width="11.140625" style="23" customWidth="1"/>
    <col min="12560" max="12560" width="14.5703125" style="23" bestFit="1" customWidth="1"/>
    <col min="12561" max="12561" width="3.5703125" style="23" bestFit="1" customWidth="1"/>
    <col min="12562" max="12800" width="12.7109375" style="23"/>
    <col min="12801" max="12801" width="5.85546875" style="23" customWidth="1"/>
    <col min="12802" max="12802" width="13.7109375" style="23" customWidth="1"/>
    <col min="12803" max="12803" width="12.85546875" style="23" customWidth="1"/>
    <col min="12804" max="12805" width="13.140625" style="23" bestFit="1" customWidth="1"/>
    <col min="12806" max="12806" width="11.140625" style="23" customWidth="1"/>
    <col min="12807" max="12810" width="12.140625" style="23" bestFit="1" customWidth="1"/>
    <col min="12811" max="12811" width="11.7109375" style="23" customWidth="1"/>
    <col min="12812" max="12812" width="14.42578125" style="23" customWidth="1"/>
    <col min="12813" max="12813" width="12.7109375" style="23"/>
    <col min="12814" max="12814" width="10.140625" style="23" customWidth="1"/>
    <col min="12815" max="12815" width="11.140625" style="23" customWidth="1"/>
    <col min="12816" max="12816" width="14.5703125" style="23" bestFit="1" customWidth="1"/>
    <col min="12817" max="12817" width="3.5703125" style="23" bestFit="1" customWidth="1"/>
    <col min="12818" max="13056" width="12.7109375" style="23"/>
    <col min="13057" max="13057" width="5.85546875" style="23" customWidth="1"/>
    <col min="13058" max="13058" width="13.7109375" style="23" customWidth="1"/>
    <col min="13059" max="13059" width="12.85546875" style="23" customWidth="1"/>
    <col min="13060" max="13061" width="13.140625" style="23" bestFit="1" customWidth="1"/>
    <col min="13062" max="13062" width="11.140625" style="23" customWidth="1"/>
    <col min="13063" max="13066" width="12.140625" style="23" bestFit="1" customWidth="1"/>
    <col min="13067" max="13067" width="11.7109375" style="23" customWidth="1"/>
    <col min="13068" max="13068" width="14.42578125" style="23" customWidth="1"/>
    <col min="13069" max="13069" width="12.7109375" style="23"/>
    <col min="13070" max="13070" width="10.140625" style="23" customWidth="1"/>
    <col min="13071" max="13071" width="11.140625" style="23" customWidth="1"/>
    <col min="13072" max="13072" width="14.5703125" style="23" bestFit="1" customWidth="1"/>
    <col min="13073" max="13073" width="3.5703125" style="23" bestFit="1" customWidth="1"/>
    <col min="13074" max="13312" width="12.7109375" style="23"/>
    <col min="13313" max="13313" width="5.85546875" style="23" customWidth="1"/>
    <col min="13314" max="13314" width="13.7109375" style="23" customWidth="1"/>
    <col min="13315" max="13315" width="12.85546875" style="23" customWidth="1"/>
    <col min="13316" max="13317" width="13.140625" style="23" bestFit="1" customWidth="1"/>
    <col min="13318" max="13318" width="11.140625" style="23" customWidth="1"/>
    <col min="13319" max="13322" width="12.140625" style="23" bestFit="1" customWidth="1"/>
    <col min="13323" max="13323" width="11.7109375" style="23" customWidth="1"/>
    <col min="13324" max="13324" width="14.42578125" style="23" customWidth="1"/>
    <col min="13325" max="13325" width="12.7109375" style="23"/>
    <col min="13326" max="13326" width="10.140625" style="23" customWidth="1"/>
    <col min="13327" max="13327" width="11.140625" style="23" customWidth="1"/>
    <col min="13328" max="13328" width="14.5703125" style="23" bestFit="1" customWidth="1"/>
    <col min="13329" max="13329" width="3.5703125" style="23" bestFit="1" customWidth="1"/>
    <col min="13330" max="13568" width="12.7109375" style="23"/>
    <col min="13569" max="13569" width="5.85546875" style="23" customWidth="1"/>
    <col min="13570" max="13570" width="13.7109375" style="23" customWidth="1"/>
    <col min="13571" max="13571" width="12.85546875" style="23" customWidth="1"/>
    <col min="13572" max="13573" width="13.140625" style="23" bestFit="1" customWidth="1"/>
    <col min="13574" max="13574" width="11.140625" style="23" customWidth="1"/>
    <col min="13575" max="13578" width="12.140625" style="23" bestFit="1" customWidth="1"/>
    <col min="13579" max="13579" width="11.7109375" style="23" customWidth="1"/>
    <col min="13580" max="13580" width="14.42578125" style="23" customWidth="1"/>
    <col min="13581" max="13581" width="12.7109375" style="23"/>
    <col min="13582" max="13582" width="10.140625" style="23" customWidth="1"/>
    <col min="13583" max="13583" width="11.140625" style="23" customWidth="1"/>
    <col min="13584" max="13584" width="14.5703125" style="23" bestFit="1" customWidth="1"/>
    <col min="13585" max="13585" width="3.5703125" style="23" bestFit="1" customWidth="1"/>
    <col min="13586" max="13824" width="12.7109375" style="23"/>
    <col min="13825" max="13825" width="5.85546875" style="23" customWidth="1"/>
    <col min="13826" max="13826" width="13.7109375" style="23" customWidth="1"/>
    <col min="13827" max="13827" width="12.85546875" style="23" customWidth="1"/>
    <col min="13828" max="13829" width="13.140625" style="23" bestFit="1" customWidth="1"/>
    <col min="13830" max="13830" width="11.140625" style="23" customWidth="1"/>
    <col min="13831" max="13834" width="12.140625" style="23" bestFit="1" customWidth="1"/>
    <col min="13835" max="13835" width="11.7109375" style="23" customWidth="1"/>
    <col min="13836" max="13836" width="14.42578125" style="23" customWidth="1"/>
    <col min="13837" max="13837" width="12.7109375" style="23"/>
    <col min="13838" max="13838" width="10.140625" style="23" customWidth="1"/>
    <col min="13839" max="13839" width="11.140625" style="23" customWidth="1"/>
    <col min="13840" max="13840" width="14.5703125" style="23" bestFit="1" customWidth="1"/>
    <col min="13841" max="13841" width="3.5703125" style="23" bestFit="1" customWidth="1"/>
    <col min="13842" max="14080" width="12.7109375" style="23"/>
    <col min="14081" max="14081" width="5.85546875" style="23" customWidth="1"/>
    <col min="14082" max="14082" width="13.7109375" style="23" customWidth="1"/>
    <col min="14083" max="14083" width="12.85546875" style="23" customWidth="1"/>
    <col min="14084" max="14085" width="13.140625" style="23" bestFit="1" customWidth="1"/>
    <col min="14086" max="14086" width="11.140625" style="23" customWidth="1"/>
    <col min="14087" max="14090" width="12.140625" style="23" bestFit="1" customWidth="1"/>
    <col min="14091" max="14091" width="11.7109375" style="23" customWidth="1"/>
    <col min="14092" max="14092" width="14.42578125" style="23" customWidth="1"/>
    <col min="14093" max="14093" width="12.7109375" style="23"/>
    <col min="14094" max="14094" width="10.140625" style="23" customWidth="1"/>
    <col min="14095" max="14095" width="11.140625" style="23" customWidth="1"/>
    <col min="14096" max="14096" width="14.5703125" style="23" bestFit="1" customWidth="1"/>
    <col min="14097" max="14097" width="3.5703125" style="23" bestFit="1" customWidth="1"/>
    <col min="14098" max="14336" width="12.7109375" style="23"/>
    <col min="14337" max="14337" width="5.85546875" style="23" customWidth="1"/>
    <col min="14338" max="14338" width="13.7109375" style="23" customWidth="1"/>
    <col min="14339" max="14339" width="12.85546875" style="23" customWidth="1"/>
    <col min="14340" max="14341" width="13.140625" style="23" bestFit="1" customWidth="1"/>
    <col min="14342" max="14342" width="11.140625" style="23" customWidth="1"/>
    <col min="14343" max="14346" width="12.140625" style="23" bestFit="1" customWidth="1"/>
    <col min="14347" max="14347" width="11.7109375" style="23" customWidth="1"/>
    <col min="14348" max="14348" width="14.42578125" style="23" customWidth="1"/>
    <col min="14349" max="14349" width="12.7109375" style="23"/>
    <col min="14350" max="14350" width="10.140625" style="23" customWidth="1"/>
    <col min="14351" max="14351" width="11.140625" style="23" customWidth="1"/>
    <col min="14352" max="14352" width="14.5703125" style="23" bestFit="1" customWidth="1"/>
    <col min="14353" max="14353" width="3.5703125" style="23" bestFit="1" customWidth="1"/>
    <col min="14354" max="14592" width="12.7109375" style="23"/>
    <col min="14593" max="14593" width="5.85546875" style="23" customWidth="1"/>
    <col min="14594" max="14594" width="13.7109375" style="23" customWidth="1"/>
    <col min="14595" max="14595" width="12.85546875" style="23" customWidth="1"/>
    <col min="14596" max="14597" width="13.140625" style="23" bestFit="1" customWidth="1"/>
    <col min="14598" max="14598" width="11.140625" style="23" customWidth="1"/>
    <col min="14599" max="14602" width="12.140625" style="23" bestFit="1" customWidth="1"/>
    <col min="14603" max="14603" width="11.7109375" style="23" customWidth="1"/>
    <col min="14604" max="14604" width="14.42578125" style="23" customWidth="1"/>
    <col min="14605" max="14605" width="12.7109375" style="23"/>
    <col min="14606" max="14606" width="10.140625" style="23" customWidth="1"/>
    <col min="14607" max="14607" width="11.140625" style="23" customWidth="1"/>
    <col min="14608" max="14608" width="14.5703125" style="23" bestFit="1" customWidth="1"/>
    <col min="14609" max="14609" width="3.5703125" style="23" bestFit="1" customWidth="1"/>
    <col min="14610" max="14848" width="12.7109375" style="23"/>
    <col min="14849" max="14849" width="5.85546875" style="23" customWidth="1"/>
    <col min="14850" max="14850" width="13.7109375" style="23" customWidth="1"/>
    <col min="14851" max="14851" width="12.85546875" style="23" customWidth="1"/>
    <col min="14852" max="14853" width="13.140625" style="23" bestFit="1" customWidth="1"/>
    <col min="14854" max="14854" width="11.140625" style="23" customWidth="1"/>
    <col min="14855" max="14858" width="12.140625" style="23" bestFit="1" customWidth="1"/>
    <col min="14859" max="14859" width="11.7109375" style="23" customWidth="1"/>
    <col min="14860" max="14860" width="14.42578125" style="23" customWidth="1"/>
    <col min="14861" max="14861" width="12.7109375" style="23"/>
    <col min="14862" max="14862" width="10.140625" style="23" customWidth="1"/>
    <col min="14863" max="14863" width="11.140625" style="23" customWidth="1"/>
    <col min="14864" max="14864" width="14.5703125" style="23" bestFit="1" customWidth="1"/>
    <col min="14865" max="14865" width="3.5703125" style="23" bestFit="1" customWidth="1"/>
    <col min="14866" max="15104" width="12.7109375" style="23"/>
    <col min="15105" max="15105" width="5.85546875" style="23" customWidth="1"/>
    <col min="15106" max="15106" width="13.7109375" style="23" customWidth="1"/>
    <col min="15107" max="15107" width="12.85546875" style="23" customWidth="1"/>
    <col min="15108" max="15109" width="13.140625" style="23" bestFit="1" customWidth="1"/>
    <col min="15110" max="15110" width="11.140625" style="23" customWidth="1"/>
    <col min="15111" max="15114" width="12.140625" style="23" bestFit="1" customWidth="1"/>
    <col min="15115" max="15115" width="11.7109375" style="23" customWidth="1"/>
    <col min="15116" max="15116" width="14.42578125" style="23" customWidth="1"/>
    <col min="15117" max="15117" width="12.7109375" style="23"/>
    <col min="15118" max="15118" width="10.140625" style="23" customWidth="1"/>
    <col min="15119" max="15119" width="11.140625" style="23" customWidth="1"/>
    <col min="15120" max="15120" width="14.5703125" style="23" bestFit="1" customWidth="1"/>
    <col min="15121" max="15121" width="3.5703125" style="23" bestFit="1" customWidth="1"/>
    <col min="15122" max="15360" width="12.7109375" style="23"/>
    <col min="15361" max="15361" width="5.85546875" style="23" customWidth="1"/>
    <col min="15362" max="15362" width="13.7109375" style="23" customWidth="1"/>
    <col min="15363" max="15363" width="12.85546875" style="23" customWidth="1"/>
    <col min="15364" max="15365" width="13.140625" style="23" bestFit="1" customWidth="1"/>
    <col min="15366" max="15366" width="11.140625" style="23" customWidth="1"/>
    <col min="15367" max="15370" width="12.140625" style="23" bestFit="1" customWidth="1"/>
    <col min="15371" max="15371" width="11.7109375" style="23" customWidth="1"/>
    <col min="15372" max="15372" width="14.42578125" style="23" customWidth="1"/>
    <col min="15373" max="15373" width="12.7109375" style="23"/>
    <col min="15374" max="15374" width="10.140625" style="23" customWidth="1"/>
    <col min="15375" max="15375" width="11.140625" style="23" customWidth="1"/>
    <col min="15376" max="15376" width="14.5703125" style="23" bestFit="1" customWidth="1"/>
    <col min="15377" max="15377" width="3.5703125" style="23" bestFit="1" customWidth="1"/>
    <col min="15378" max="15616" width="12.7109375" style="23"/>
    <col min="15617" max="15617" width="5.85546875" style="23" customWidth="1"/>
    <col min="15618" max="15618" width="13.7109375" style="23" customWidth="1"/>
    <col min="15619" max="15619" width="12.85546875" style="23" customWidth="1"/>
    <col min="15620" max="15621" width="13.140625" style="23" bestFit="1" customWidth="1"/>
    <col min="15622" max="15622" width="11.140625" style="23" customWidth="1"/>
    <col min="15623" max="15626" width="12.140625" style="23" bestFit="1" customWidth="1"/>
    <col min="15627" max="15627" width="11.7109375" style="23" customWidth="1"/>
    <col min="15628" max="15628" width="14.42578125" style="23" customWidth="1"/>
    <col min="15629" max="15629" width="12.7109375" style="23"/>
    <col min="15630" max="15630" width="10.140625" style="23" customWidth="1"/>
    <col min="15631" max="15631" width="11.140625" style="23" customWidth="1"/>
    <col min="15632" max="15632" width="14.5703125" style="23" bestFit="1" customWidth="1"/>
    <col min="15633" max="15633" width="3.5703125" style="23" bestFit="1" customWidth="1"/>
    <col min="15634" max="15872" width="12.7109375" style="23"/>
    <col min="15873" max="15873" width="5.85546875" style="23" customWidth="1"/>
    <col min="15874" max="15874" width="13.7109375" style="23" customWidth="1"/>
    <col min="15875" max="15875" width="12.85546875" style="23" customWidth="1"/>
    <col min="15876" max="15877" width="13.140625" style="23" bestFit="1" customWidth="1"/>
    <col min="15878" max="15878" width="11.140625" style="23" customWidth="1"/>
    <col min="15879" max="15882" width="12.140625" style="23" bestFit="1" customWidth="1"/>
    <col min="15883" max="15883" width="11.7109375" style="23" customWidth="1"/>
    <col min="15884" max="15884" width="14.42578125" style="23" customWidth="1"/>
    <col min="15885" max="15885" width="12.7109375" style="23"/>
    <col min="15886" max="15886" width="10.140625" style="23" customWidth="1"/>
    <col min="15887" max="15887" width="11.140625" style="23" customWidth="1"/>
    <col min="15888" max="15888" width="14.5703125" style="23" bestFit="1" customWidth="1"/>
    <col min="15889" max="15889" width="3.5703125" style="23" bestFit="1" customWidth="1"/>
    <col min="15890" max="16128" width="12.7109375" style="23"/>
    <col min="16129" max="16129" width="5.85546875" style="23" customWidth="1"/>
    <col min="16130" max="16130" width="13.7109375" style="23" customWidth="1"/>
    <col min="16131" max="16131" width="12.85546875" style="23" customWidth="1"/>
    <col min="16132" max="16133" width="13.140625" style="23" bestFit="1" customWidth="1"/>
    <col min="16134" max="16134" width="11.140625" style="23" customWidth="1"/>
    <col min="16135" max="16138" width="12.140625" style="23" bestFit="1" customWidth="1"/>
    <col min="16139" max="16139" width="11.7109375" style="23" customWidth="1"/>
    <col min="16140" max="16140" width="14.42578125" style="23" customWidth="1"/>
    <col min="16141" max="16141" width="12.7109375" style="23"/>
    <col min="16142" max="16142" width="10.140625" style="23" customWidth="1"/>
    <col min="16143" max="16143" width="11.140625" style="23" customWidth="1"/>
    <col min="16144" max="16144" width="14.5703125" style="23" bestFit="1" customWidth="1"/>
    <col min="16145" max="16145" width="3.5703125" style="23" bestFit="1" customWidth="1"/>
    <col min="16146" max="16384" width="12.7109375" style="23"/>
  </cols>
  <sheetData>
    <row r="1" spans="1:17" ht="12.75" x14ac:dyDescent="0.2">
      <c r="A1" s="22" t="s">
        <v>1</v>
      </c>
      <c r="C1" s="42"/>
      <c r="O1" s="42"/>
    </row>
    <row r="2" spans="1:17" ht="12.75" x14ac:dyDescent="0.2">
      <c r="A2" s="4" t="s">
        <v>232</v>
      </c>
      <c r="C2" s="23" t="s">
        <v>158</v>
      </c>
      <c r="K2" s="24"/>
      <c r="L2" s="25"/>
      <c r="M2" s="25"/>
      <c r="N2" s="25"/>
      <c r="Q2" s="24"/>
    </row>
    <row r="3" spans="1:17" ht="12.75" x14ac:dyDescent="0.2">
      <c r="A3" s="26" t="str">
        <f>'Exhibit A - City'!A3</f>
        <v>FOR THE YEAR ENDED JUNE 30, 2025</v>
      </c>
      <c r="K3" s="24"/>
      <c r="L3" s="25"/>
      <c r="M3" s="25"/>
      <c r="N3" s="25"/>
      <c r="Q3" s="24"/>
    </row>
    <row r="4" spans="1:17" ht="15.75" x14ac:dyDescent="0.25">
      <c r="A4" s="83" t="s">
        <v>273</v>
      </c>
      <c r="K4" s="24"/>
      <c r="L4" s="25"/>
      <c r="M4" s="25"/>
      <c r="N4" s="25"/>
      <c r="Q4" s="24"/>
    </row>
    <row r="5" spans="1:17" ht="12.75" x14ac:dyDescent="0.2">
      <c r="A5" s="100" t="s">
        <v>452</v>
      </c>
      <c r="P5" s="39"/>
    </row>
    <row r="6" spans="1:17" ht="12.75" x14ac:dyDescent="0.2">
      <c r="A6" s="28"/>
      <c r="B6" s="28"/>
      <c r="C6" s="28"/>
      <c r="D6" s="28"/>
      <c r="E6" s="28"/>
      <c r="F6" s="28"/>
      <c r="G6" s="28"/>
      <c r="H6" s="28"/>
      <c r="I6" s="28"/>
      <c r="J6" s="28"/>
      <c r="K6" s="28"/>
      <c r="L6" s="28"/>
      <c r="M6" s="28"/>
      <c r="N6" s="28"/>
      <c r="O6" s="28"/>
      <c r="P6" s="28"/>
      <c r="Q6" s="28"/>
    </row>
    <row r="7" spans="1:17" s="34" customFormat="1" ht="38.25" x14ac:dyDescent="0.2">
      <c r="A7" s="32" t="s">
        <v>8</v>
      </c>
      <c r="B7" s="32" t="s">
        <v>9</v>
      </c>
      <c r="C7" s="32" t="s">
        <v>215</v>
      </c>
      <c r="D7" s="32" t="s">
        <v>216</v>
      </c>
      <c r="E7" s="32" t="s">
        <v>217</v>
      </c>
      <c r="F7" s="32" t="s">
        <v>218</v>
      </c>
      <c r="G7" s="32" t="s">
        <v>219</v>
      </c>
      <c r="H7" s="32" t="s">
        <v>233</v>
      </c>
      <c r="I7" s="32" t="s">
        <v>220</v>
      </c>
      <c r="J7" s="32" t="s">
        <v>221</v>
      </c>
      <c r="K7" s="32" t="s">
        <v>222</v>
      </c>
      <c r="L7" s="32" t="s">
        <v>223</v>
      </c>
      <c r="M7" s="32" t="s">
        <v>224</v>
      </c>
      <c r="N7" s="32" t="s">
        <v>225</v>
      </c>
      <c r="O7" s="32" t="s">
        <v>226</v>
      </c>
      <c r="P7" s="33" t="s">
        <v>32</v>
      </c>
      <c r="Q7" s="32" t="s">
        <v>8</v>
      </c>
    </row>
    <row r="8" spans="1:17" ht="12.75" x14ac:dyDescent="0.2">
      <c r="A8" s="23">
        <v>1</v>
      </c>
      <c r="B8" s="23" t="s">
        <v>234</v>
      </c>
      <c r="C8" s="35">
        <v>49613185</v>
      </c>
      <c r="D8" s="35">
        <v>13375013</v>
      </c>
      <c r="E8" s="35">
        <v>42413660</v>
      </c>
      <c r="F8" s="35">
        <v>0</v>
      </c>
      <c r="G8" s="35">
        <v>230</v>
      </c>
      <c r="H8" s="35">
        <v>2540330</v>
      </c>
      <c r="I8" s="35">
        <v>5184332</v>
      </c>
      <c r="J8" s="35">
        <v>1809974</v>
      </c>
      <c r="K8" s="35">
        <v>343016</v>
      </c>
      <c r="L8" s="35">
        <v>14693763</v>
      </c>
      <c r="M8" s="35">
        <v>32803799</v>
      </c>
      <c r="N8" s="35">
        <v>0</v>
      </c>
      <c r="O8" s="35">
        <v>664309</v>
      </c>
      <c r="P8" s="35">
        <f t="shared" ref="P8:P45" si="0">SUM(C8:O8)</f>
        <v>163441611</v>
      </c>
      <c r="Q8" s="23">
        <v>1</v>
      </c>
    </row>
    <row r="9" spans="1:17" ht="12.75" x14ac:dyDescent="0.2">
      <c r="A9" s="23">
        <v>2</v>
      </c>
      <c r="B9" s="23" t="s">
        <v>235</v>
      </c>
      <c r="C9" s="35">
        <v>6472247</v>
      </c>
      <c r="D9" s="35">
        <v>307645</v>
      </c>
      <c r="E9" s="35">
        <v>2199298</v>
      </c>
      <c r="F9" s="35">
        <v>0</v>
      </c>
      <c r="G9" s="35">
        <v>239793</v>
      </c>
      <c r="H9" s="35">
        <v>381808</v>
      </c>
      <c r="I9" s="35">
        <v>230927</v>
      </c>
      <c r="J9" s="35">
        <v>416627</v>
      </c>
      <c r="K9" s="35">
        <v>263166</v>
      </c>
      <c r="L9" s="35">
        <v>3962663</v>
      </c>
      <c r="M9" s="35">
        <v>11915148</v>
      </c>
      <c r="N9" s="35">
        <v>0</v>
      </c>
      <c r="O9" s="35">
        <v>941860</v>
      </c>
      <c r="P9" s="35">
        <f t="shared" si="0"/>
        <v>27331182</v>
      </c>
      <c r="Q9" s="23">
        <v>2</v>
      </c>
    </row>
    <row r="10" spans="1:17" ht="12.75" x14ac:dyDescent="0.2">
      <c r="A10" s="23">
        <v>3</v>
      </c>
      <c r="B10" s="23" t="s">
        <v>237</v>
      </c>
      <c r="C10" s="35">
        <v>637687</v>
      </c>
      <c r="D10" s="35">
        <v>342651</v>
      </c>
      <c r="E10" s="35">
        <v>226015</v>
      </c>
      <c r="F10" s="35">
        <v>0</v>
      </c>
      <c r="G10" s="35">
        <v>132115</v>
      </c>
      <c r="H10" s="35">
        <v>38040</v>
      </c>
      <c r="I10" s="35">
        <v>48248</v>
      </c>
      <c r="J10" s="35">
        <v>0</v>
      </c>
      <c r="K10" s="35">
        <v>0</v>
      </c>
      <c r="L10" s="35">
        <v>54623</v>
      </c>
      <c r="M10" s="35">
        <v>461048</v>
      </c>
      <c r="N10" s="35">
        <v>0</v>
      </c>
      <c r="O10" s="35">
        <v>0</v>
      </c>
      <c r="P10" s="35">
        <f t="shared" si="0"/>
        <v>1940427</v>
      </c>
      <c r="Q10" s="23">
        <v>3</v>
      </c>
    </row>
    <row r="11" spans="1:17" ht="12.75" x14ac:dyDescent="0.2">
      <c r="A11" s="23">
        <v>4</v>
      </c>
      <c r="B11" s="23" t="s">
        <v>238</v>
      </c>
      <c r="C11" s="35">
        <v>0</v>
      </c>
      <c r="D11" s="35">
        <v>0</v>
      </c>
      <c r="E11" s="35">
        <v>0</v>
      </c>
      <c r="F11" s="35">
        <v>0</v>
      </c>
      <c r="G11" s="35">
        <v>0</v>
      </c>
      <c r="H11" s="35">
        <v>0</v>
      </c>
      <c r="I11" s="35">
        <v>0</v>
      </c>
      <c r="J11" s="35">
        <v>0</v>
      </c>
      <c r="K11" s="35">
        <v>0</v>
      </c>
      <c r="L11" s="35">
        <v>0</v>
      </c>
      <c r="M11" s="35">
        <v>0</v>
      </c>
      <c r="N11" s="35">
        <v>0</v>
      </c>
      <c r="O11" s="35">
        <v>0</v>
      </c>
      <c r="P11" s="35">
        <f t="shared" si="0"/>
        <v>0</v>
      </c>
      <c r="Q11" s="23">
        <v>4</v>
      </c>
    </row>
    <row r="12" spans="1:17" ht="12.75" x14ac:dyDescent="0.2">
      <c r="A12" s="23">
        <v>5</v>
      </c>
      <c r="B12" s="23" t="s">
        <v>239</v>
      </c>
      <c r="C12" s="35">
        <v>60312147</v>
      </c>
      <c r="D12" s="35">
        <v>11260399</v>
      </c>
      <c r="E12" s="35">
        <v>36860975</v>
      </c>
      <c r="F12" s="35">
        <v>0</v>
      </c>
      <c r="G12" s="35">
        <v>7719868</v>
      </c>
      <c r="H12" s="35">
        <v>1806221</v>
      </c>
      <c r="I12" s="35">
        <v>3780797</v>
      </c>
      <c r="J12" s="35">
        <v>3171922</v>
      </c>
      <c r="K12" s="35">
        <v>1055548</v>
      </c>
      <c r="L12" s="35">
        <v>7659972</v>
      </c>
      <c r="M12" s="35">
        <v>45212337</v>
      </c>
      <c r="N12" s="35">
        <v>0</v>
      </c>
      <c r="O12" s="35">
        <v>3307395</v>
      </c>
      <c r="P12" s="35">
        <f t="shared" si="0"/>
        <v>182147581</v>
      </c>
      <c r="Q12" s="23">
        <v>5</v>
      </c>
    </row>
    <row r="13" spans="1:17" ht="12.75" x14ac:dyDescent="0.2">
      <c r="A13" s="23">
        <v>6</v>
      </c>
      <c r="B13" s="23" t="s">
        <v>240</v>
      </c>
      <c r="C13" s="35">
        <v>0</v>
      </c>
      <c r="D13" s="35">
        <v>0</v>
      </c>
      <c r="E13" s="35">
        <v>0</v>
      </c>
      <c r="F13" s="35">
        <v>0</v>
      </c>
      <c r="G13" s="35">
        <v>0</v>
      </c>
      <c r="H13" s="35">
        <v>0</v>
      </c>
      <c r="I13" s="35">
        <v>0</v>
      </c>
      <c r="J13" s="35">
        <v>0</v>
      </c>
      <c r="K13" s="35">
        <v>0</v>
      </c>
      <c r="L13" s="35">
        <v>0</v>
      </c>
      <c r="M13" s="35">
        <v>0</v>
      </c>
      <c r="N13" s="35">
        <v>0</v>
      </c>
      <c r="O13" s="35">
        <v>0</v>
      </c>
      <c r="P13" s="35">
        <f t="shared" si="0"/>
        <v>0</v>
      </c>
      <c r="Q13" s="23">
        <v>6</v>
      </c>
    </row>
    <row r="14" spans="1:17" ht="12.75" x14ac:dyDescent="0.2">
      <c r="A14" s="23">
        <v>7</v>
      </c>
      <c r="B14" s="23" t="s">
        <v>241</v>
      </c>
      <c r="C14" s="35">
        <v>1786313</v>
      </c>
      <c r="D14" s="35">
        <v>554440</v>
      </c>
      <c r="E14" s="35">
        <v>630740</v>
      </c>
      <c r="F14" s="35">
        <v>0</v>
      </c>
      <c r="G14" s="35">
        <v>185518</v>
      </c>
      <c r="H14" s="35">
        <v>255066</v>
      </c>
      <c r="I14" s="35">
        <v>10107</v>
      </c>
      <c r="J14" s="35">
        <v>85605</v>
      </c>
      <c r="K14" s="35">
        <v>0</v>
      </c>
      <c r="L14" s="35">
        <v>44070</v>
      </c>
      <c r="M14" s="35">
        <v>1262598</v>
      </c>
      <c r="N14" s="35">
        <v>0</v>
      </c>
      <c r="O14" s="35">
        <v>24155</v>
      </c>
      <c r="P14" s="35">
        <f t="shared" si="0"/>
        <v>4838612</v>
      </c>
      <c r="Q14" s="23">
        <v>7</v>
      </c>
    </row>
    <row r="15" spans="1:17" ht="12.75" x14ac:dyDescent="0.2">
      <c r="A15" s="23">
        <v>8</v>
      </c>
      <c r="B15" s="23" t="s">
        <v>242</v>
      </c>
      <c r="C15" s="35">
        <v>0</v>
      </c>
      <c r="D15" s="35">
        <v>0</v>
      </c>
      <c r="E15" s="35">
        <v>0</v>
      </c>
      <c r="F15" s="35">
        <v>0</v>
      </c>
      <c r="G15" s="35">
        <v>0</v>
      </c>
      <c r="H15" s="35">
        <v>0</v>
      </c>
      <c r="I15" s="35">
        <v>0</v>
      </c>
      <c r="J15" s="35">
        <v>0</v>
      </c>
      <c r="K15" s="35">
        <v>0</v>
      </c>
      <c r="L15" s="35">
        <v>0</v>
      </c>
      <c r="M15" s="35">
        <v>0</v>
      </c>
      <c r="N15" s="35">
        <v>0</v>
      </c>
      <c r="O15" s="35">
        <v>0</v>
      </c>
      <c r="P15" s="35">
        <f t="shared" si="0"/>
        <v>0</v>
      </c>
      <c r="Q15" s="23">
        <v>8</v>
      </c>
    </row>
    <row r="16" spans="1:17" ht="12.75" x14ac:dyDescent="0.2">
      <c r="A16" s="23">
        <v>9</v>
      </c>
      <c r="B16" s="23" t="s">
        <v>243</v>
      </c>
      <c r="C16" s="35">
        <v>0</v>
      </c>
      <c r="D16" s="35">
        <v>0</v>
      </c>
      <c r="E16" s="35">
        <v>0</v>
      </c>
      <c r="F16" s="35">
        <v>0</v>
      </c>
      <c r="G16" s="35">
        <v>0</v>
      </c>
      <c r="H16" s="35">
        <v>0</v>
      </c>
      <c r="I16" s="35">
        <v>0</v>
      </c>
      <c r="J16" s="35">
        <v>0</v>
      </c>
      <c r="K16" s="35">
        <v>0</v>
      </c>
      <c r="L16" s="35">
        <v>0</v>
      </c>
      <c r="M16" s="35">
        <v>0</v>
      </c>
      <c r="N16" s="35">
        <v>0</v>
      </c>
      <c r="O16" s="35">
        <v>0</v>
      </c>
      <c r="P16" s="35">
        <f t="shared" si="0"/>
        <v>0</v>
      </c>
      <c r="Q16" s="23">
        <v>9</v>
      </c>
    </row>
    <row r="17" spans="1:17" ht="12.75" x14ac:dyDescent="0.2">
      <c r="A17" s="23">
        <v>10</v>
      </c>
      <c r="B17" s="23" t="s">
        <v>244</v>
      </c>
      <c r="C17" s="35">
        <v>13247192</v>
      </c>
      <c r="D17" s="35">
        <v>1773388</v>
      </c>
      <c r="E17" s="35">
        <v>11964992</v>
      </c>
      <c r="F17" s="35">
        <v>0</v>
      </c>
      <c r="G17" s="35">
        <v>749185</v>
      </c>
      <c r="H17" s="35">
        <v>4566723</v>
      </c>
      <c r="I17" s="35">
        <v>712875</v>
      </c>
      <c r="J17" s="35">
        <v>459891</v>
      </c>
      <c r="K17" s="35">
        <v>0</v>
      </c>
      <c r="L17" s="35">
        <v>766655</v>
      </c>
      <c r="M17" s="35">
        <v>9347757</v>
      </c>
      <c r="N17" s="35">
        <v>0</v>
      </c>
      <c r="O17" s="35">
        <v>2975997</v>
      </c>
      <c r="P17" s="35">
        <f t="shared" si="0"/>
        <v>46564655</v>
      </c>
      <c r="Q17" s="23">
        <v>10</v>
      </c>
    </row>
    <row r="18" spans="1:17" ht="12.75" x14ac:dyDescent="0.2">
      <c r="A18" s="23">
        <v>11</v>
      </c>
      <c r="B18" s="23" t="s">
        <v>245</v>
      </c>
      <c r="C18" s="35">
        <v>7240401</v>
      </c>
      <c r="D18" s="35">
        <v>1461330</v>
      </c>
      <c r="E18" s="35">
        <v>5605293</v>
      </c>
      <c r="F18" s="35">
        <v>40108</v>
      </c>
      <c r="G18" s="35">
        <v>345222</v>
      </c>
      <c r="H18" s="35">
        <v>249286</v>
      </c>
      <c r="I18" s="35">
        <v>412470</v>
      </c>
      <c r="J18" s="35">
        <v>135207</v>
      </c>
      <c r="K18" s="35">
        <v>11698</v>
      </c>
      <c r="L18" s="35">
        <v>768429</v>
      </c>
      <c r="M18" s="35">
        <v>5768322</v>
      </c>
      <c r="N18" s="35">
        <v>0</v>
      </c>
      <c r="O18" s="35">
        <v>66828</v>
      </c>
      <c r="P18" s="35">
        <f t="shared" si="0"/>
        <v>22104594</v>
      </c>
      <c r="Q18" s="23">
        <v>11</v>
      </c>
    </row>
    <row r="19" spans="1:17" ht="12.75" x14ac:dyDescent="0.2">
      <c r="A19" s="23">
        <v>12</v>
      </c>
      <c r="B19" s="23" t="s">
        <v>246</v>
      </c>
      <c r="C19" s="35">
        <v>0</v>
      </c>
      <c r="D19" s="35">
        <v>0</v>
      </c>
      <c r="E19" s="35">
        <v>0</v>
      </c>
      <c r="F19" s="35">
        <v>0</v>
      </c>
      <c r="G19" s="35">
        <v>0</v>
      </c>
      <c r="H19" s="35">
        <v>0</v>
      </c>
      <c r="I19" s="35">
        <v>0</v>
      </c>
      <c r="J19" s="35">
        <v>0</v>
      </c>
      <c r="K19" s="35">
        <v>0</v>
      </c>
      <c r="L19" s="35">
        <v>0</v>
      </c>
      <c r="M19" s="35">
        <v>0</v>
      </c>
      <c r="N19" s="35">
        <v>0</v>
      </c>
      <c r="O19" s="35">
        <v>0</v>
      </c>
      <c r="P19" s="35">
        <f t="shared" si="0"/>
        <v>0</v>
      </c>
      <c r="Q19" s="23">
        <v>12</v>
      </c>
    </row>
    <row r="20" spans="1:17" ht="12.75" x14ac:dyDescent="0.2">
      <c r="A20" s="23">
        <v>13</v>
      </c>
      <c r="B20" s="23" t="s">
        <v>247</v>
      </c>
      <c r="C20" s="35">
        <v>16683966</v>
      </c>
      <c r="D20" s="35">
        <v>1969130</v>
      </c>
      <c r="E20" s="35">
        <v>8347552</v>
      </c>
      <c r="F20" s="35">
        <v>0</v>
      </c>
      <c r="G20" s="35">
        <v>0</v>
      </c>
      <c r="H20" s="35">
        <v>1099280</v>
      </c>
      <c r="I20" s="35">
        <v>706428</v>
      </c>
      <c r="J20" s="35">
        <v>372000</v>
      </c>
      <c r="K20" s="35">
        <v>712120</v>
      </c>
      <c r="L20" s="35">
        <v>2825533</v>
      </c>
      <c r="M20" s="35">
        <v>16611591</v>
      </c>
      <c r="N20" s="35">
        <v>0</v>
      </c>
      <c r="O20" s="35">
        <v>240839</v>
      </c>
      <c r="P20" s="35">
        <f t="shared" si="0"/>
        <v>49568439</v>
      </c>
      <c r="Q20" s="23">
        <v>13</v>
      </c>
    </row>
    <row r="21" spans="1:17" ht="12.75" x14ac:dyDescent="0.2">
      <c r="A21" s="23">
        <v>14</v>
      </c>
      <c r="B21" s="23" t="s">
        <v>248</v>
      </c>
      <c r="C21" s="35">
        <v>3360874</v>
      </c>
      <c r="D21" s="35">
        <v>177162</v>
      </c>
      <c r="E21" s="35">
        <v>1325527</v>
      </c>
      <c r="F21" s="35">
        <v>0</v>
      </c>
      <c r="G21" s="35">
        <v>129916</v>
      </c>
      <c r="H21" s="35">
        <v>250228</v>
      </c>
      <c r="I21" s="35">
        <v>0</v>
      </c>
      <c r="J21" s="35">
        <v>0</v>
      </c>
      <c r="K21" s="35">
        <v>0</v>
      </c>
      <c r="L21" s="35">
        <v>252168</v>
      </c>
      <c r="M21" s="35">
        <v>3075358</v>
      </c>
      <c r="N21" s="35">
        <v>0</v>
      </c>
      <c r="O21" s="35">
        <v>48536</v>
      </c>
      <c r="P21" s="35">
        <f t="shared" si="0"/>
        <v>8619769</v>
      </c>
      <c r="Q21" s="23">
        <v>14</v>
      </c>
    </row>
    <row r="22" spans="1:17" ht="12.75" x14ac:dyDescent="0.2">
      <c r="A22" s="23">
        <v>15</v>
      </c>
      <c r="B22" s="23" t="s">
        <v>249</v>
      </c>
      <c r="C22" s="35">
        <v>23418797</v>
      </c>
      <c r="D22" s="35">
        <v>5301918</v>
      </c>
      <c r="E22" s="35">
        <v>17808582</v>
      </c>
      <c r="F22" s="35">
        <v>0</v>
      </c>
      <c r="G22" s="35">
        <v>4528229</v>
      </c>
      <c r="H22" s="35">
        <v>808477</v>
      </c>
      <c r="I22" s="35">
        <v>1043585</v>
      </c>
      <c r="J22" s="35">
        <v>2741297</v>
      </c>
      <c r="K22" s="35">
        <v>1388624</v>
      </c>
      <c r="L22" s="35">
        <v>6652562</v>
      </c>
      <c r="M22" s="35">
        <v>30639796</v>
      </c>
      <c r="N22" s="35">
        <v>0</v>
      </c>
      <c r="O22" s="35">
        <v>3679686</v>
      </c>
      <c r="P22" s="35">
        <f t="shared" si="0"/>
        <v>98011553</v>
      </c>
      <c r="Q22" s="23">
        <v>15</v>
      </c>
    </row>
    <row r="23" spans="1:17" ht="12.75" x14ac:dyDescent="0.2">
      <c r="A23" s="23">
        <v>16</v>
      </c>
      <c r="B23" s="23" t="s">
        <v>250</v>
      </c>
      <c r="C23" s="35">
        <v>18748593</v>
      </c>
      <c r="D23" s="35">
        <v>2019111</v>
      </c>
      <c r="E23" s="35">
        <v>8721716</v>
      </c>
      <c r="F23" s="35">
        <v>0</v>
      </c>
      <c r="G23" s="35">
        <v>12847</v>
      </c>
      <c r="H23" s="35">
        <v>1041633</v>
      </c>
      <c r="I23" s="35">
        <v>446311</v>
      </c>
      <c r="J23" s="35">
        <v>397899</v>
      </c>
      <c r="K23" s="35">
        <v>144888</v>
      </c>
      <c r="L23" s="35">
        <v>4073397</v>
      </c>
      <c r="M23" s="35">
        <v>19531465</v>
      </c>
      <c r="N23" s="35">
        <v>0</v>
      </c>
      <c r="O23" s="35">
        <v>269700</v>
      </c>
      <c r="P23" s="35">
        <f t="shared" si="0"/>
        <v>55407560</v>
      </c>
      <c r="Q23" s="23">
        <v>16</v>
      </c>
    </row>
    <row r="24" spans="1:17" ht="12.75" x14ac:dyDescent="0.2">
      <c r="A24" s="23">
        <v>17</v>
      </c>
      <c r="B24" s="23" t="s">
        <v>251</v>
      </c>
      <c r="C24" s="35">
        <v>0</v>
      </c>
      <c r="D24" s="35">
        <v>0</v>
      </c>
      <c r="E24" s="35">
        <v>0</v>
      </c>
      <c r="F24" s="35">
        <v>0</v>
      </c>
      <c r="G24" s="35">
        <v>0</v>
      </c>
      <c r="H24" s="35">
        <v>0</v>
      </c>
      <c r="I24" s="35">
        <v>0</v>
      </c>
      <c r="J24" s="35">
        <v>0</v>
      </c>
      <c r="K24" s="35">
        <v>0</v>
      </c>
      <c r="L24" s="35">
        <v>0</v>
      </c>
      <c r="M24" s="35">
        <v>0</v>
      </c>
      <c r="N24" s="35">
        <v>0</v>
      </c>
      <c r="O24" s="35">
        <v>0</v>
      </c>
      <c r="P24" s="35">
        <f t="shared" si="0"/>
        <v>0</v>
      </c>
      <c r="Q24" s="23">
        <v>17</v>
      </c>
    </row>
    <row r="25" spans="1:17" ht="12.75" x14ac:dyDescent="0.2">
      <c r="A25" s="23">
        <v>18</v>
      </c>
      <c r="B25" s="23" t="s">
        <v>252</v>
      </c>
      <c r="C25" s="35">
        <v>1399055</v>
      </c>
      <c r="D25" s="35">
        <v>313135</v>
      </c>
      <c r="E25" s="35">
        <v>808267</v>
      </c>
      <c r="F25" s="35">
        <v>2631</v>
      </c>
      <c r="G25" s="35">
        <v>0</v>
      </c>
      <c r="H25" s="35">
        <v>209002</v>
      </c>
      <c r="I25" s="35">
        <v>71886</v>
      </c>
      <c r="J25" s="35">
        <v>41250</v>
      </c>
      <c r="K25" s="35">
        <v>0</v>
      </c>
      <c r="L25" s="35">
        <v>795662</v>
      </c>
      <c r="M25" s="35">
        <v>1999277</v>
      </c>
      <c r="N25" s="35">
        <v>0</v>
      </c>
      <c r="O25" s="35">
        <v>25636</v>
      </c>
      <c r="P25" s="35">
        <f t="shared" si="0"/>
        <v>5665801</v>
      </c>
      <c r="Q25" s="23">
        <v>18</v>
      </c>
    </row>
    <row r="26" spans="1:17" ht="12.75" x14ac:dyDescent="0.2">
      <c r="A26" s="23">
        <v>19</v>
      </c>
      <c r="B26" s="23" t="s">
        <v>253</v>
      </c>
      <c r="C26" s="35">
        <v>22476692</v>
      </c>
      <c r="D26" s="35">
        <v>4550156</v>
      </c>
      <c r="E26" s="35">
        <v>11504680</v>
      </c>
      <c r="F26" s="35">
        <v>0</v>
      </c>
      <c r="G26" s="35">
        <v>45942</v>
      </c>
      <c r="H26" s="35">
        <v>1098765</v>
      </c>
      <c r="I26" s="35">
        <v>911752</v>
      </c>
      <c r="J26" s="35">
        <v>618947</v>
      </c>
      <c r="K26" s="35">
        <v>969682</v>
      </c>
      <c r="L26" s="35">
        <v>3451468</v>
      </c>
      <c r="M26" s="35">
        <v>20455663</v>
      </c>
      <c r="N26" s="35">
        <v>0</v>
      </c>
      <c r="O26" s="35">
        <v>0</v>
      </c>
      <c r="P26" s="35">
        <f t="shared" si="0"/>
        <v>66083747</v>
      </c>
      <c r="Q26" s="23">
        <v>19</v>
      </c>
    </row>
    <row r="27" spans="1:17" ht="12.75" x14ac:dyDescent="0.2">
      <c r="A27" s="23">
        <v>20</v>
      </c>
      <c r="B27" s="23" t="s">
        <v>254</v>
      </c>
      <c r="C27" s="35">
        <v>14790477</v>
      </c>
      <c r="D27" s="35">
        <v>727392</v>
      </c>
      <c r="E27" s="35">
        <v>7154293</v>
      </c>
      <c r="F27" s="35">
        <v>0</v>
      </c>
      <c r="G27" s="35">
        <v>1013655</v>
      </c>
      <c r="H27" s="35">
        <v>679454</v>
      </c>
      <c r="I27" s="35">
        <v>1122572</v>
      </c>
      <c r="J27" s="35">
        <v>395993</v>
      </c>
      <c r="K27" s="35">
        <v>0</v>
      </c>
      <c r="L27" s="35">
        <v>575101</v>
      </c>
      <c r="M27" s="35">
        <v>6430583</v>
      </c>
      <c r="N27" s="35">
        <v>0</v>
      </c>
      <c r="O27" s="35">
        <v>205996</v>
      </c>
      <c r="P27" s="35">
        <f t="shared" si="0"/>
        <v>33095516</v>
      </c>
      <c r="Q27" s="23">
        <v>20</v>
      </c>
    </row>
    <row r="28" spans="1:17" ht="12.75" x14ac:dyDescent="0.2">
      <c r="A28" s="23">
        <v>21</v>
      </c>
      <c r="B28" s="23" t="s">
        <v>255</v>
      </c>
      <c r="C28" s="35">
        <v>0</v>
      </c>
      <c r="D28" s="35">
        <v>0</v>
      </c>
      <c r="E28" s="35">
        <v>0</v>
      </c>
      <c r="F28" s="35">
        <v>0</v>
      </c>
      <c r="G28" s="35">
        <v>0</v>
      </c>
      <c r="H28" s="35">
        <v>0</v>
      </c>
      <c r="I28" s="35">
        <v>0</v>
      </c>
      <c r="J28" s="35">
        <v>0</v>
      </c>
      <c r="K28" s="35">
        <v>0</v>
      </c>
      <c r="L28" s="35">
        <v>0</v>
      </c>
      <c r="M28" s="35">
        <v>0</v>
      </c>
      <c r="N28" s="35">
        <v>0</v>
      </c>
      <c r="O28" s="35">
        <v>0</v>
      </c>
      <c r="P28" s="35">
        <f t="shared" si="0"/>
        <v>0</v>
      </c>
      <c r="Q28" s="23">
        <v>21</v>
      </c>
    </row>
    <row r="29" spans="1:17" ht="12.75" x14ac:dyDescent="0.2">
      <c r="A29" s="23">
        <v>22</v>
      </c>
      <c r="B29" s="23" t="s">
        <v>256</v>
      </c>
      <c r="C29" s="35">
        <v>0</v>
      </c>
      <c r="D29" s="35">
        <v>0</v>
      </c>
      <c r="E29" s="35">
        <v>0</v>
      </c>
      <c r="F29" s="35">
        <v>0</v>
      </c>
      <c r="G29" s="35">
        <v>0</v>
      </c>
      <c r="H29" s="35">
        <v>0</v>
      </c>
      <c r="I29" s="35">
        <v>0</v>
      </c>
      <c r="J29" s="35">
        <v>0</v>
      </c>
      <c r="K29" s="35">
        <v>0</v>
      </c>
      <c r="L29" s="35">
        <v>0</v>
      </c>
      <c r="M29" s="35">
        <v>0</v>
      </c>
      <c r="N29" s="35">
        <v>0</v>
      </c>
      <c r="O29" s="35">
        <v>0</v>
      </c>
      <c r="P29" s="35">
        <f t="shared" si="0"/>
        <v>0</v>
      </c>
      <c r="Q29" s="23">
        <v>22</v>
      </c>
    </row>
    <row r="30" spans="1:17" ht="12.75" x14ac:dyDescent="0.2">
      <c r="A30" s="23">
        <v>23</v>
      </c>
      <c r="B30" s="23" t="s">
        <v>257</v>
      </c>
      <c r="C30" s="35">
        <v>35707820</v>
      </c>
      <c r="D30" s="35">
        <v>6818360</v>
      </c>
      <c r="E30" s="35">
        <v>22936730</v>
      </c>
      <c r="F30" s="35">
        <v>538901</v>
      </c>
      <c r="G30" s="35">
        <v>4252102</v>
      </c>
      <c r="H30" s="35">
        <v>1421214</v>
      </c>
      <c r="I30" s="35">
        <v>2043579</v>
      </c>
      <c r="J30" s="35">
        <v>2983976</v>
      </c>
      <c r="K30" s="35">
        <v>1050677</v>
      </c>
      <c r="L30" s="35">
        <v>5441655</v>
      </c>
      <c r="M30" s="35">
        <v>37854668</v>
      </c>
      <c r="N30" s="35">
        <v>0</v>
      </c>
      <c r="O30" s="35">
        <v>679568</v>
      </c>
      <c r="P30" s="35">
        <f t="shared" si="0"/>
        <v>121729250</v>
      </c>
      <c r="Q30" s="23">
        <v>23</v>
      </c>
    </row>
    <row r="31" spans="1:17" ht="12.75" x14ac:dyDescent="0.2">
      <c r="A31" s="23">
        <v>24</v>
      </c>
      <c r="B31" s="23" t="s">
        <v>258</v>
      </c>
      <c r="C31" s="35">
        <v>48191551</v>
      </c>
      <c r="D31" s="35">
        <v>21834355</v>
      </c>
      <c r="E31" s="35">
        <v>40577701</v>
      </c>
      <c r="F31" s="35">
        <v>483169</v>
      </c>
      <c r="G31" s="35">
        <v>4823633</v>
      </c>
      <c r="H31" s="35">
        <v>2730336</v>
      </c>
      <c r="I31" s="35">
        <v>3106317</v>
      </c>
      <c r="J31" s="35">
        <v>4731449</v>
      </c>
      <c r="K31" s="35">
        <v>6748742</v>
      </c>
      <c r="L31" s="35">
        <v>17522889</v>
      </c>
      <c r="M31" s="35">
        <v>49623020</v>
      </c>
      <c r="N31" s="35">
        <v>0</v>
      </c>
      <c r="O31" s="35">
        <v>354234</v>
      </c>
      <c r="P31" s="35">
        <f t="shared" si="0"/>
        <v>200727396</v>
      </c>
      <c r="Q31" s="23">
        <v>24</v>
      </c>
    </row>
    <row r="32" spans="1:17" ht="12.75" x14ac:dyDescent="0.2">
      <c r="A32" s="23">
        <v>25</v>
      </c>
      <c r="B32" s="23" t="s">
        <v>259</v>
      </c>
      <c r="C32" s="35">
        <v>0</v>
      </c>
      <c r="D32" s="35">
        <v>0</v>
      </c>
      <c r="E32" s="35">
        <v>0</v>
      </c>
      <c r="F32" s="35">
        <v>0</v>
      </c>
      <c r="G32" s="35">
        <v>0</v>
      </c>
      <c r="H32" s="35">
        <v>0</v>
      </c>
      <c r="I32" s="35">
        <v>0</v>
      </c>
      <c r="J32" s="35">
        <v>0</v>
      </c>
      <c r="K32" s="35">
        <v>0</v>
      </c>
      <c r="L32" s="35">
        <v>0</v>
      </c>
      <c r="M32" s="35">
        <v>0</v>
      </c>
      <c r="N32" s="35">
        <v>0</v>
      </c>
      <c r="O32" s="35">
        <v>0</v>
      </c>
      <c r="P32" s="35">
        <f t="shared" si="0"/>
        <v>0</v>
      </c>
      <c r="Q32" s="23">
        <v>25</v>
      </c>
    </row>
    <row r="33" spans="1:17" ht="12.75" x14ac:dyDescent="0.2">
      <c r="A33" s="23">
        <v>26</v>
      </c>
      <c r="B33" s="23" t="s">
        <v>260</v>
      </c>
      <c r="C33" s="35">
        <v>6313919</v>
      </c>
      <c r="D33" s="35">
        <v>587336</v>
      </c>
      <c r="E33" s="35">
        <v>4686931</v>
      </c>
      <c r="F33" s="35">
        <v>0</v>
      </c>
      <c r="G33" s="35">
        <v>639596</v>
      </c>
      <c r="H33" s="35">
        <v>237794</v>
      </c>
      <c r="I33" s="35">
        <v>105288</v>
      </c>
      <c r="J33" s="35">
        <v>549526</v>
      </c>
      <c r="K33" s="35">
        <v>24683</v>
      </c>
      <c r="L33" s="35">
        <v>929117</v>
      </c>
      <c r="M33" s="35">
        <v>4408032</v>
      </c>
      <c r="N33" s="35">
        <v>0</v>
      </c>
      <c r="O33" s="35">
        <v>0</v>
      </c>
      <c r="P33" s="35">
        <f t="shared" si="0"/>
        <v>18482222</v>
      </c>
      <c r="Q33" s="23">
        <v>26</v>
      </c>
    </row>
    <row r="34" spans="1:17" ht="12.75" x14ac:dyDescent="0.2">
      <c r="A34" s="23">
        <v>27</v>
      </c>
      <c r="B34" s="23" t="s">
        <v>261</v>
      </c>
      <c r="C34" s="35">
        <v>1247872</v>
      </c>
      <c r="D34" s="35">
        <v>349053</v>
      </c>
      <c r="E34" s="35">
        <v>708427</v>
      </c>
      <c r="F34" s="35">
        <v>0</v>
      </c>
      <c r="G34" s="35">
        <v>0</v>
      </c>
      <c r="H34" s="35">
        <v>21422</v>
      </c>
      <c r="I34" s="35">
        <v>239736</v>
      </c>
      <c r="J34" s="35">
        <v>51926</v>
      </c>
      <c r="K34" s="35">
        <v>0</v>
      </c>
      <c r="L34" s="35">
        <v>0</v>
      </c>
      <c r="M34" s="35">
        <v>1123697</v>
      </c>
      <c r="N34" s="35">
        <v>0</v>
      </c>
      <c r="O34" s="35">
        <v>115278</v>
      </c>
      <c r="P34" s="35">
        <f t="shared" si="0"/>
        <v>3857411</v>
      </c>
      <c r="Q34" s="23">
        <v>27</v>
      </c>
    </row>
    <row r="35" spans="1:17" ht="12.75" x14ac:dyDescent="0.2">
      <c r="A35" s="23">
        <v>28</v>
      </c>
      <c r="B35" s="23" t="s">
        <v>262</v>
      </c>
      <c r="C35" s="35">
        <v>0</v>
      </c>
      <c r="D35" s="35">
        <v>0</v>
      </c>
      <c r="E35" s="35">
        <v>0</v>
      </c>
      <c r="F35" s="35">
        <v>0</v>
      </c>
      <c r="G35" s="35">
        <v>0</v>
      </c>
      <c r="H35" s="35">
        <v>0</v>
      </c>
      <c r="I35" s="35">
        <v>0</v>
      </c>
      <c r="J35" s="35">
        <v>0</v>
      </c>
      <c r="K35" s="35">
        <v>0</v>
      </c>
      <c r="L35" s="35">
        <v>0</v>
      </c>
      <c r="M35" s="35">
        <v>0</v>
      </c>
      <c r="N35" s="35">
        <v>0</v>
      </c>
      <c r="O35" s="35">
        <v>0</v>
      </c>
      <c r="P35" s="35">
        <f t="shared" si="0"/>
        <v>0</v>
      </c>
      <c r="Q35" s="23">
        <v>28</v>
      </c>
    </row>
    <row r="36" spans="1:17" ht="12.75" x14ac:dyDescent="0.2">
      <c r="A36" s="23">
        <v>29</v>
      </c>
      <c r="B36" s="23" t="s">
        <v>263</v>
      </c>
      <c r="C36" s="35">
        <v>0</v>
      </c>
      <c r="D36" s="35">
        <v>0</v>
      </c>
      <c r="E36" s="35">
        <v>0</v>
      </c>
      <c r="F36" s="35">
        <v>0</v>
      </c>
      <c r="G36" s="35">
        <v>0</v>
      </c>
      <c r="H36" s="35">
        <v>0</v>
      </c>
      <c r="I36" s="35">
        <v>0</v>
      </c>
      <c r="J36" s="35">
        <v>0</v>
      </c>
      <c r="K36" s="35">
        <v>0</v>
      </c>
      <c r="L36" s="35">
        <v>0</v>
      </c>
      <c r="M36" s="35">
        <v>0</v>
      </c>
      <c r="N36" s="35">
        <v>0</v>
      </c>
      <c r="O36" s="35">
        <v>0</v>
      </c>
      <c r="P36" s="35">
        <f t="shared" si="0"/>
        <v>0</v>
      </c>
      <c r="Q36" s="23">
        <v>29</v>
      </c>
    </row>
    <row r="37" spans="1:17" ht="12.75" x14ac:dyDescent="0.2">
      <c r="A37" s="23">
        <v>30</v>
      </c>
      <c r="B37" s="23" t="s">
        <v>264</v>
      </c>
      <c r="C37" s="35">
        <v>0</v>
      </c>
      <c r="D37" s="35">
        <v>0</v>
      </c>
      <c r="E37" s="35">
        <v>0</v>
      </c>
      <c r="F37" s="35">
        <v>0</v>
      </c>
      <c r="G37" s="35">
        <v>0</v>
      </c>
      <c r="H37" s="35">
        <v>0</v>
      </c>
      <c r="I37" s="35">
        <v>0</v>
      </c>
      <c r="J37" s="35">
        <v>0</v>
      </c>
      <c r="K37" s="35">
        <v>0</v>
      </c>
      <c r="L37" s="35">
        <v>0</v>
      </c>
      <c r="M37" s="35">
        <v>0</v>
      </c>
      <c r="N37" s="35">
        <v>0</v>
      </c>
      <c r="O37" s="35">
        <v>0</v>
      </c>
      <c r="P37" s="35">
        <f t="shared" si="0"/>
        <v>0</v>
      </c>
      <c r="Q37" s="23">
        <v>30</v>
      </c>
    </row>
    <row r="38" spans="1:17" ht="12.75" x14ac:dyDescent="0.2">
      <c r="A38" s="23">
        <v>31</v>
      </c>
      <c r="B38" s="23" t="s">
        <v>265</v>
      </c>
      <c r="C38" s="35">
        <v>0</v>
      </c>
      <c r="D38" s="35">
        <v>0</v>
      </c>
      <c r="E38" s="35">
        <v>0</v>
      </c>
      <c r="F38" s="35">
        <v>0</v>
      </c>
      <c r="G38" s="35">
        <v>0</v>
      </c>
      <c r="H38" s="35">
        <v>0</v>
      </c>
      <c r="I38" s="35">
        <v>0</v>
      </c>
      <c r="J38" s="35">
        <v>0</v>
      </c>
      <c r="K38" s="35">
        <v>0</v>
      </c>
      <c r="L38" s="35">
        <v>0</v>
      </c>
      <c r="M38" s="35">
        <v>0</v>
      </c>
      <c r="N38" s="35">
        <v>0</v>
      </c>
      <c r="O38" s="35">
        <v>0</v>
      </c>
      <c r="P38" s="35">
        <f t="shared" si="0"/>
        <v>0</v>
      </c>
      <c r="Q38" s="23">
        <v>31</v>
      </c>
    </row>
    <row r="39" spans="1:17" ht="12.75" x14ac:dyDescent="0.2">
      <c r="A39" s="23">
        <v>32</v>
      </c>
      <c r="B39" s="23" t="s">
        <v>266</v>
      </c>
      <c r="C39" s="35">
        <v>9779960</v>
      </c>
      <c r="D39" s="35">
        <v>1233253</v>
      </c>
      <c r="E39" s="35">
        <v>8041846</v>
      </c>
      <c r="F39" s="35">
        <v>156391</v>
      </c>
      <c r="G39" s="35">
        <v>608713</v>
      </c>
      <c r="H39" s="35">
        <v>504233</v>
      </c>
      <c r="I39" s="35">
        <v>387784</v>
      </c>
      <c r="J39" s="35">
        <v>438580</v>
      </c>
      <c r="K39" s="35">
        <v>360279</v>
      </c>
      <c r="L39" s="35">
        <v>1930051</v>
      </c>
      <c r="M39" s="35">
        <v>6763479</v>
      </c>
      <c r="N39" s="35">
        <v>0</v>
      </c>
      <c r="O39" s="35">
        <v>340748</v>
      </c>
      <c r="P39" s="35">
        <f t="shared" si="0"/>
        <v>30545317</v>
      </c>
      <c r="Q39" s="23">
        <v>32</v>
      </c>
    </row>
    <row r="40" spans="1:17" ht="12.75" x14ac:dyDescent="0.2">
      <c r="A40" s="23">
        <v>33</v>
      </c>
      <c r="B40" s="23" t="s">
        <v>267</v>
      </c>
      <c r="C40" s="35">
        <v>6128465</v>
      </c>
      <c r="D40" s="35">
        <v>1236882</v>
      </c>
      <c r="E40" s="35">
        <v>3189920</v>
      </c>
      <c r="F40" s="35">
        <v>0</v>
      </c>
      <c r="G40" s="35">
        <v>0</v>
      </c>
      <c r="H40" s="35">
        <v>730192</v>
      </c>
      <c r="I40" s="35">
        <v>359155</v>
      </c>
      <c r="J40" s="35">
        <v>307726</v>
      </c>
      <c r="K40" s="35">
        <v>0</v>
      </c>
      <c r="L40" s="35">
        <v>1326951</v>
      </c>
      <c r="M40" s="35">
        <v>6860918</v>
      </c>
      <c r="N40" s="35">
        <v>0</v>
      </c>
      <c r="O40" s="35">
        <v>45895</v>
      </c>
      <c r="P40" s="35">
        <f t="shared" si="0"/>
        <v>20186104</v>
      </c>
      <c r="Q40" s="23">
        <v>33</v>
      </c>
    </row>
    <row r="41" spans="1:17" ht="12.75" x14ac:dyDescent="0.2">
      <c r="A41" s="23">
        <v>34</v>
      </c>
      <c r="B41" s="23" t="s">
        <v>268</v>
      </c>
      <c r="C41" s="35">
        <v>21232263</v>
      </c>
      <c r="D41" s="35">
        <v>5338259</v>
      </c>
      <c r="E41" s="35">
        <v>13385196</v>
      </c>
      <c r="F41" s="35">
        <v>0</v>
      </c>
      <c r="G41" s="35">
        <v>2903878</v>
      </c>
      <c r="H41" s="35">
        <v>793612</v>
      </c>
      <c r="I41" s="35">
        <v>2159572</v>
      </c>
      <c r="J41" s="35">
        <v>1397435</v>
      </c>
      <c r="K41" s="35">
        <v>347067</v>
      </c>
      <c r="L41" s="35">
        <v>2429980</v>
      </c>
      <c r="M41" s="35">
        <v>17157745</v>
      </c>
      <c r="N41" s="35">
        <v>0</v>
      </c>
      <c r="O41" s="35">
        <v>0</v>
      </c>
      <c r="P41" s="35">
        <f t="shared" si="0"/>
        <v>67145007</v>
      </c>
      <c r="Q41" s="23">
        <v>34</v>
      </c>
    </row>
    <row r="42" spans="1:17" ht="12.75" x14ac:dyDescent="0.2">
      <c r="A42" s="23">
        <v>35</v>
      </c>
      <c r="B42" s="23" t="s">
        <v>269</v>
      </c>
      <c r="C42" s="35">
        <v>95412089</v>
      </c>
      <c r="D42" s="35">
        <v>42933656</v>
      </c>
      <c r="E42" s="35">
        <v>67346186</v>
      </c>
      <c r="F42" s="35">
        <v>0</v>
      </c>
      <c r="G42" s="35">
        <v>10410277</v>
      </c>
      <c r="H42" s="35">
        <v>4530666</v>
      </c>
      <c r="I42" s="35">
        <v>8268280</v>
      </c>
      <c r="J42" s="35">
        <v>6104985</v>
      </c>
      <c r="K42" s="35">
        <v>10856416</v>
      </c>
      <c r="L42" s="35">
        <v>52166674</v>
      </c>
      <c r="M42" s="35">
        <v>97865339</v>
      </c>
      <c r="N42" s="35">
        <v>0</v>
      </c>
      <c r="O42" s="35">
        <v>0</v>
      </c>
      <c r="P42" s="35">
        <f t="shared" si="0"/>
        <v>395894568</v>
      </c>
      <c r="Q42" s="23">
        <v>35</v>
      </c>
    </row>
    <row r="43" spans="1:17" ht="12.75" x14ac:dyDescent="0.2">
      <c r="A43" s="23">
        <v>36</v>
      </c>
      <c r="B43" s="23" t="s">
        <v>270</v>
      </c>
      <c r="C43" s="35">
        <v>7574886</v>
      </c>
      <c r="D43" s="35">
        <v>1100901</v>
      </c>
      <c r="E43" s="35">
        <v>3605078</v>
      </c>
      <c r="F43" s="35">
        <v>0</v>
      </c>
      <c r="G43" s="35">
        <v>447857</v>
      </c>
      <c r="H43" s="35">
        <v>481684</v>
      </c>
      <c r="I43" s="35">
        <v>409148</v>
      </c>
      <c r="J43" s="35">
        <v>395098</v>
      </c>
      <c r="K43" s="35">
        <v>0</v>
      </c>
      <c r="L43" s="35">
        <v>999835</v>
      </c>
      <c r="M43" s="35">
        <v>7663660</v>
      </c>
      <c r="N43" s="35">
        <v>0</v>
      </c>
      <c r="O43" s="35">
        <v>40392</v>
      </c>
      <c r="P43" s="35">
        <f t="shared" si="0"/>
        <v>22718539</v>
      </c>
      <c r="Q43" s="23">
        <v>36</v>
      </c>
    </row>
    <row r="44" spans="1:17" ht="12.75" x14ac:dyDescent="0.2">
      <c r="A44" s="23">
        <v>37</v>
      </c>
      <c r="B44" s="23" t="s">
        <v>271</v>
      </c>
      <c r="C44" s="35">
        <v>8621151</v>
      </c>
      <c r="D44" s="35">
        <v>296226</v>
      </c>
      <c r="E44" s="35">
        <v>2937735</v>
      </c>
      <c r="F44" s="35">
        <v>94026</v>
      </c>
      <c r="G44" s="35">
        <v>0</v>
      </c>
      <c r="H44" s="35">
        <v>560882</v>
      </c>
      <c r="I44" s="35">
        <v>287461</v>
      </c>
      <c r="J44" s="35">
        <v>137463</v>
      </c>
      <c r="K44" s="35">
        <v>0</v>
      </c>
      <c r="L44" s="35">
        <v>4865267</v>
      </c>
      <c r="M44" s="35">
        <v>9331883</v>
      </c>
      <c r="N44" s="35">
        <v>0</v>
      </c>
      <c r="O44" s="35">
        <v>70923</v>
      </c>
      <c r="P44" s="35">
        <f t="shared" si="0"/>
        <v>27203017</v>
      </c>
      <c r="Q44" s="23">
        <v>37</v>
      </c>
    </row>
    <row r="45" spans="1:17" ht="12.75" x14ac:dyDescent="0.2">
      <c r="A45" s="36">
        <v>38</v>
      </c>
      <c r="B45" s="23" t="s">
        <v>272</v>
      </c>
      <c r="C45" s="37">
        <v>13482006</v>
      </c>
      <c r="D45" s="37">
        <v>1936295</v>
      </c>
      <c r="E45" s="37">
        <v>9798143</v>
      </c>
      <c r="F45" s="37">
        <v>557713</v>
      </c>
      <c r="G45" s="37">
        <v>0</v>
      </c>
      <c r="H45" s="37">
        <v>1104110</v>
      </c>
      <c r="I45" s="37">
        <v>440452</v>
      </c>
      <c r="J45" s="37">
        <v>465374</v>
      </c>
      <c r="K45" s="37">
        <v>134093</v>
      </c>
      <c r="L45" s="37">
        <v>1550462</v>
      </c>
      <c r="M45" s="37">
        <v>12927670</v>
      </c>
      <c r="N45" s="37">
        <v>0</v>
      </c>
      <c r="O45" s="37">
        <v>0</v>
      </c>
      <c r="P45" s="37">
        <f t="shared" si="0"/>
        <v>42396318</v>
      </c>
      <c r="Q45" s="36">
        <v>38</v>
      </c>
    </row>
    <row r="46" spans="1:17" ht="12.75" x14ac:dyDescent="0.2">
      <c r="A46" s="36">
        <f>A45</f>
        <v>38</v>
      </c>
      <c r="B46" s="28" t="s">
        <v>21</v>
      </c>
      <c r="C46" s="38">
        <f t="shared" ref="C46:P46" si="1">SUM(C8:C45)</f>
        <v>493879608</v>
      </c>
      <c r="D46" s="38">
        <f t="shared" si="1"/>
        <v>127797446</v>
      </c>
      <c r="E46" s="38">
        <f t="shared" si="1"/>
        <v>332785483</v>
      </c>
      <c r="F46" s="38">
        <f t="shared" si="1"/>
        <v>1872939</v>
      </c>
      <c r="G46" s="38">
        <f t="shared" si="1"/>
        <v>39188576</v>
      </c>
      <c r="H46" s="38">
        <f t="shared" si="1"/>
        <v>28140458</v>
      </c>
      <c r="I46" s="38">
        <f t="shared" si="1"/>
        <v>32489062</v>
      </c>
      <c r="J46" s="38">
        <f t="shared" si="1"/>
        <v>28210150</v>
      </c>
      <c r="K46" s="38">
        <f t="shared" si="1"/>
        <v>24410699</v>
      </c>
      <c r="L46" s="38">
        <f t="shared" si="1"/>
        <v>135738947</v>
      </c>
      <c r="M46" s="38">
        <f t="shared" si="1"/>
        <v>457094853</v>
      </c>
      <c r="N46" s="38">
        <f t="shared" si="1"/>
        <v>0</v>
      </c>
      <c r="O46" s="38">
        <f t="shared" si="1"/>
        <v>14097975</v>
      </c>
      <c r="P46" s="38">
        <f t="shared" si="1"/>
        <v>1715706196</v>
      </c>
      <c r="Q46" s="36">
        <f>Q45</f>
        <v>38</v>
      </c>
    </row>
    <row r="47" spans="1:17" ht="9.75" customHeight="1" x14ac:dyDescent="0.2">
      <c r="C47" s="42"/>
      <c r="O47" s="42"/>
    </row>
  </sheetData>
  <hyperlinks>
    <hyperlink ref="A5" location="'Table of Contents'!A1" display="Back to TOC" xr:uid="{F9EEAA85-5819-42B0-93ED-D0CB7B2C8D56}"/>
  </hyperlinks>
  <printOptions gridLines="1" gridLinesSet="0"/>
  <pageMargins left="0.25" right="0.25" top="0.5" bottom="0.3" header="0.5" footer="0.5"/>
  <pageSetup paperSize="5" scale="93" fitToWidth="0"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5F96-8C68-4CAB-815C-632B767679BB}">
  <dimension ref="A1:Q106"/>
  <sheetViews>
    <sheetView zoomScale="110" zoomScaleNormal="110" workbookViewId="0"/>
  </sheetViews>
  <sheetFormatPr defaultRowHeight="12.75" x14ac:dyDescent="0.2"/>
  <cols>
    <col min="1" max="1" width="4.85546875" style="23" customWidth="1"/>
    <col min="2" max="2" width="14.7109375" style="23" customWidth="1"/>
    <col min="3" max="3" width="14.42578125" style="23" customWidth="1"/>
    <col min="4" max="5" width="13.140625" style="23" bestFit="1" customWidth="1"/>
    <col min="6" max="6" width="12.140625" style="23" bestFit="1" customWidth="1"/>
    <col min="7" max="7" width="13.140625" style="23" bestFit="1" customWidth="1"/>
    <col min="8" max="8" width="12.140625" style="23" bestFit="1" customWidth="1"/>
    <col min="9" max="9" width="14" style="23" customWidth="1"/>
    <col min="10" max="10" width="11.85546875" style="23" bestFit="1" customWidth="1"/>
    <col min="11" max="11" width="11.140625" style="23" customWidth="1"/>
    <col min="12" max="12" width="13.42578125" style="23" customWidth="1"/>
    <col min="13" max="13" width="13.140625" style="23" bestFit="1" customWidth="1"/>
    <col min="14" max="14" width="12.140625" style="23" bestFit="1" customWidth="1"/>
    <col min="15" max="15" width="13.5703125" style="23" customWidth="1"/>
    <col min="16" max="16" width="14.5703125" style="23" bestFit="1" customWidth="1"/>
    <col min="17" max="17" width="4.5703125" style="23" bestFit="1" customWidth="1"/>
    <col min="18" max="256" width="9.140625" style="23"/>
    <col min="257" max="257" width="4.5703125" style="23" bestFit="1" customWidth="1"/>
    <col min="258" max="258" width="14.140625" style="23" bestFit="1" customWidth="1"/>
    <col min="259" max="261" width="13.140625" style="23" bestFit="1" customWidth="1"/>
    <col min="262" max="262" width="12.140625" style="23" bestFit="1" customWidth="1"/>
    <col min="263" max="263" width="13.140625" style="23" bestFit="1" customWidth="1"/>
    <col min="264" max="265" width="12.140625" style="23" bestFit="1" customWidth="1"/>
    <col min="266" max="266" width="11.85546875" style="23" bestFit="1" customWidth="1"/>
    <col min="267" max="267" width="11.140625" style="23" customWidth="1"/>
    <col min="268" max="268" width="13.42578125" style="23" customWidth="1"/>
    <col min="269" max="269" width="13.140625" style="23" bestFit="1" customWidth="1"/>
    <col min="270" max="270" width="12.140625" style="23" bestFit="1" customWidth="1"/>
    <col min="271" max="271" width="12" style="23" customWidth="1"/>
    <col min="272" max="272" width="14.5703125" style="23" bestFit="1" customWidth="1"/>
    <col min="273" max="273" width="4.5703125" style="23" bestFit="1" customWidth="1"/>
    <col min="274" max="512" width="9.140625" style="23"/>
    <col min="513" max="513" width="4.5703125" style="23" bestFit="1" customWidth="1"/>
    <col min="514" max="514" width="14.140625" style="23" bestFit="1" customWidth="1"/>
    <col min="515" max="517" width="13.140625" style="23" bestFit="1" customWidth="1"/>
    <col min="518" max="518" width="12.140625" style="23" bestFit="1" customWidth="1"/>
    <col min="519" max="519" width="13.140625" style="23" bestFit="1" customWidth="1"/>
    <col min="520" max="521" width="12.140625" style="23" bestFit="1" customWidth="1"/>
    <col min="522" max="522" width="11.85546875" style="23" bestFit="1" customWidth="1"/>
    <col min="523" max="523" width="11.140625" style="23" customWidth="1"/>
    <col min="524" max="524" width="13.42578125" style="23" customWidth="1"/>
    <col min="525" max="525" width="13.140625" style="23" bestFit="1" customWidth="1"/>
    <col min="526" max="526" width="12.140625" style="23" bestFit="1" customWidth="1"/>
    <col min="527" max="527" width="12" style="23" customWidth="1"/>
    <col min="528" max="528" width="14.5703125" style="23" bestFit="1" customWidth="1"/>
    <col min="529" max="529" width="4.5703125" style="23" bestFit="1" customWidth="1"/>
    <col min="530" max="768" width="9.140625" style="23"/>
    <col min="769" max="769" width="4.5703125" style="23" bestFit="1" customWidth="1"/>
    <col min="770" max="770" width="14.140625" style="23" bestFit="1" customWidth="1"/>
    <col min="771" max="773" width="13.140625" style="23" bestFit="1" customWidth="1"/>
    <col min="774" max="774" width="12.140625" style="23" bestFit="1" customWidth="1"/>
    <col min="775" max="775" width="13.140625" style="23" bestFit="1" customWidth="1"/>
    <col min="776" max="777" width="12.140625" style="23" bestFit="1" customWidth="1"/>
    <col min="778" max="778" width="11.85546875" style="23" bestFit="1" customWidth="1"/>
    <col min="779" max="779" width="11.140625" style="23" customWidth="1"/>
    <col min="780" max="780" width="13.42578125" style="23" customWidth="1"/>
    <col min="781" max="781" width="13.140625" style="23" bestFit="1" customWidth="1"/>
    <col min="782" max="782" width="12.140625" style="23" bestFit="1" customWidth="1"/>
    <col min="783" max="783" width="12" style="23" customWidth="1"/>
    <col min="784" max="784" width="14.5703125" style="23" bestFit="1" customWidth="1"/>
    <col min="785" max="785" width="4.5703125" style="23" bestFit="1" customWidth="1"/>
    <col min="786" max="1024" width="9.140625" style="23"/>
    <col min="1025" max="1025" width="4.5703125" style="23" bestFit="1" customWidth="1"/>
    <col min="1026" max="1026" width="14.140625" style="23" bestFit="1" customWidth="1"/>
    <col min="1027" max="1029" width="13.140625" style="23" bestFit="1" customWidth="1"/>
    <col min="1030" max="1030" width="12.140625" style="23" bestFit="1" customWidth="1"/>
    <col min="1031" max="1031" width="13.140625" style="23" bestFit="1" customWidth="1"/>
    <col min="1032" max="1033" width="12.140625" style="23" bestFit="1" customWidth="1"/>
    <col min="1034" max="1034" width="11.85546875" style="23" bestFit="1" customWidth="1"/>
    <col min="1035" max="1035" width="11.140625" style="23" customWidth="1"/>
    <col min="1036" max="1036" width="13.42578125" style="23" customWidth="1"/>
    <col min="1037" max="1037" width="13.140625" style="23" bestFit="1" customWidth="1"/>
    <col min="1038" max="1038" width="12.140625" style="23" bestFit="1" customWidth="1"/>
    <col min="1039" max="1039" width="12" style="23" customWidth="1"/>
    <col min="1040" max="1040" width="14.5703125" style="23" bestFit="1" customWidth="1"/>
    <col min="1041" max="1041" width="4.5703125" style="23" bestFit="1" customWidth="1"/>
    <col min="1042" max="1280" width="9.140625" style="23"/>
    <col min="1281" max="1281" width="4.5703125" style="23" bestFit="1" customWidth="1"/>
    <col min="1282" max="1282" width="14.140625" style="23" bestFit="1" customWidth="1"/>
    <col min="1283" max="1285" width="13.140625" style="23" bestFit="1" customWidth="1"/>
    <col min="1286" max="1286" width="12.140625" style="23" bestFit="1" customWidth="1"/>
    <col min="1287" max="1287" width="13.140625" style="23" bestFit="1" customWidth="1"/>
    <col min="1288" max="1289" width="12.140625" style="23" bestFit="1" customWidth="1"/>
    <col min="1290" max="1290" width="11.85546875" style="23" bestFit="1" customWidth="1"/>
    <col min="1291" max="1291" width="11.140625" style="23" customWidth="1"/>
    <col min="1292" max="1292" width="13.42578125" style="23" customWidth="1"/>
    <col min="1293" max="1293" width="13.140625" style="23" bestFit="1" customWidth="1"/>
    <col min="1294" max="1294" width="12.140625" style="23" bestFit="1" customWidth="1"/>
    <col min="1295" max="1295" width="12" style="23" customWidth="1"/>
    <col min="1296" max="1296" width="14.5703125" style="23" bestFit="1" customWidth="1"/>
    <col min="1297" max="1297" width="4.5703125" style="23" bestFit="1" customWidth="1"/>
    <col min="1298" max="1536" width="9.140625" style="23"/>
    <col min="1537" max="1537" width="4.5703125" style="23" bestFit="1" customWidth="1"/>
    <col min="1538" max="1538" width="14.140625" style="23" bestFit="1" customWidth="1"/>
    <col min="1539" max="1541" width="13.140625" style="23" bestFit="1" customWidth="1"/>
    <col min="1542" max="1542" width="12.140625" style="23" bestFit="1" customWidth="1"/>
    <col min="1543" max="1543" width="13.140625" style="23" bestFit="1" customWidth="1"/>
    <col min="1544" max="1545" width="12.140625" style="23" bestFit="1" customWidth="1"/>
    <col min="1546" max="1546" width="11.85546875" style="23" bestFit="1" customWidth="1"/>
    <col min="1547" max="1547" width="11.140625" style="23" customWidth="1"/>
    <col min="1548" max="1548" width="13.42578125" style="23" customWidth="1"/>
    <col min="1549" max="1549" width="13.140625" style="23" bestFit="1" customWidth="1"/>
    <col min="1550" max="1550" width="12.140625" style="23" bestFit="1" customWidth="1"/>
    <col min="1551" max="1551" width="12" style="23" customWidth="1"/>
    <col min="1552" max="1552" width="14.5703125" style="23" bestFit="1" customWidth="1"/>
    <col min="1553" max="1553" width="4.5703125" style="23" bestFit="1" customWidth="1"/>
    <col min="1554" max="1792" width="9.140625" style="23"/>
    <col min="1793" max="1793" width="4.5703125" style="23" bestFit="1" customWidth="1"/>
    <col min="1794" max="1794" width="14.140625" style="23" bestFit="1" customWidth="1"/>
    <col min="1795" max="1797" width="13.140625" style="23" bestFit="1" customWidth="1"/>
    <col min="1798" max="1798" width="12.140625" style="23" bestFit="1" customWidth="1"/>
    <col min="1799" max="1799" width="13.140625" style="23" bestFit="1" customWidth="1"/>
    <col min="1800" max="1801" width="12.140625" style="23" bestFit="1" customWidth="1"/>
    <col min="1802" max="1802" width="11.85546875" style="23" bestFit="1" customWidth="1"/>
    <col min="1803" max="1803" width="11.140625" style="23" customWidth="1"/>
    <col min="1804" max="1804" width="13.42578125" style="23" customWidth="1"/>
    <col min="1805" max="1805" width="13.140625" style="23" bestFit="1" customWidth="1"/>
    <col min="1806" max="1806" width="12.140625" style="23" bestFit="1" customWidth="1"/>
    <col min="1807" max="1807" width="12" style="23" customWidth="1"/>
    <col min="1808" max="1808" width="14.5703125" style="23" bestFit="1" customWidth="1"/>
    <col min="1809" max="1809" width="4.5703125" style="23" bestFit="1" customWidth="1"/>
    <col min="1810" max="2048" width="9.140625" style="23"/>
    <col min="2049" max="2049" width="4.5703125" style="23" bestFit="1" customWidth="1"/>
    <col min="2050" max="2050" width="14.140625" style="23" bestFit="1" customWidth="1"/>
    <col min="2051" max="2053" width="13.140625" style="23" bestFit="1" customWidth="1"/>
    <col min="2054" max="2054" width="12.140625" style="23" bestFit="1" customWidth="1"/>
    <col min="2055" max="2055" width="13.140625" style="23" bestFit="1" customWidth="1"/>
    <col min="2056" max="2057" width="12.140625" style="23" bestFit="1" customWidth="1"/>
    <col min="2058" max="2058" width="11.85546875" style="23" bestFit="1" customWidth="1"/>
    <col min="2059" max="2059" width="11.140625" style="23" customWidth="1"/>
    <col min="2060" max="2060" width="13.42578125" style="23" customWidth="1"/>
    <col min="2061" max="2061" width="13.140625" style="23" bestFit="1" customWidth="1"/>
    <col min="2062" max="2062" width="12.140625" style="23" bestFit="1" customWidth="1"/>
    <col min="2063" max="2063" width="12" style="23" customWidth="1"/>
    <col min="2064" max="2064" width="14.5703125" style="23" bestFit="1" customWidth="1"/>
    <col min="2065" max="2065" width="4.5703125" style="23" bestFit="1" customWidth="1"/>
    <col min="2066" max="2304" width="9.140625" style="23"/>
    <col min="2305" max="2305" width="4.5703125" style="23" bestFit="1" customWidth="1"/>
    <col min="2306" max="2306" width="14.140625" style="23" bestFit="1" customWidth="1"/>
    <col min="2307" max="2309" width="13.140625" style="23" bestFit="1" customWidth="1"/>
    <col min="2310" max="2310" width="12.140625" style="23" bestFit="1" customWidth="1"/>
    <col min="2311" max="2311" width="13.140625" style="23" bestFit="1" customWidth="1"/>
    <col min="2312" max="2313" width="12.140625" style="23" bestFit="1" customWidth="1"/>
    <col min="2314" max="2314" width="11.85546875" style="23" bestFit="1" customWidth="1"/>
    <col min="2315" max="2315" width="11.140625" style="23" customWidth="1"/>
    <col min="2316" max="2316" width="13.42578125" style="23" customWidth="1"/>
    <col min="2317" max="2317" width="13.140625" style="23" bestFit="1" customWidth="1"/>
    <col min="2318" max="2318" width="12.140625" style="23" bestFit="1" customWidth="1"/>
    <col min="2319" max="2319" width="12" style="23" customWidth="1"/>
    <col min="2320" max="2320" width="14.5703125" style="23" bestFit="1" customWidth="1"/>
    <col min="2321" max="2321" width="4.5703125" style="23" bestFit="1" customWidth="1"/>
    <col min="2322" max="2560" width="9.140625" style="23"/>
    <col min="2561" max="2561" width="4.5703125" style="23" bestFit="1" customWidth="1"/>
    <col min="2562" max="2562" width="14.140625" style="23" bestFit="1" customWidth="1"/>
    <col min="2563" max="2565" width="13.140625" style="23" bestFit="1" customWidth="1"/>
    <col min="2566" max="2566" width="12.140625" style="23" bestFit="1" customWidth="1"/>
    <col min="2567" max="2567" width="13.140625" style="23" bestFit="1" customWidth="1"/>
    <col min="2568" max="2569" width="12.140625" style="23" bestFit="1" customWidth="1"/>
    <col min="2570" max="2570" width="11.85546875" style="23" bestFit="1" customWidth="1"/>
    <col min="2571" max="2571" width="11.140625" style="23" customWidth="1"/>
    <col min="2572" max="2572" width="13.42578125" style="23" customWidth="1"/>
    <col min="2573" max="2573" width="13.140625" style="23" bestFit="1" customWidth="1"/>
    <col min="2574" max="2574" width="12.140625" style="23" bestFit="1" customWidth="1"/>
    <col min="2575" max="2575" width="12" style="23" customWidth="1"/>
    <col min="2576" max="2576" width="14.5703125" style="23" bestFit="1" customWidth="1"/>
    <col min="2577" max="2577" width="4.5703125" style="23" bestFit="1" customWidth="1"/>
    <col min="2578" max="2816" width="9.140625" style="23"/>
    <col min="2817" max="2817" width="4.5703125" style="23" bestFit="1" customWidth="1"/>
    <col min="2818" max="2818" width="14.140625" style="23" bestFit="1" customWidth="1"/>
    <col min="2819" max="2821" width="13.140625" style="23" bestFit="1" customWidth="1"/>
    <col min="2822" max="2822" width="12.140625" style="23" bestFit="1" customWidth="1"/>
    <col min="2823" max="2823" width="13.140625" style="23" bestFit="1" customWidth="1"/>
    <col min="2824" max="2825" width="12.140625" style="23" bestFit="1" customWidth="1"/>
    <col min="2826" max="2826" width="11.85546875" style="23" bestFit="1" customWidth="1"/>
    <col min="2827" max="2827" width="11.140625" style="23" customWidth="1"/>
    <col min="2828" max="2828" width="13.42578125" style="23" customWidth="1"/>
    <col min="2829" max="2829" width="13.140625" style="23" bestFit="1" customWidth="1"/>
    <col min="2830" max="2830" width="12.140625" style="23" bestFit="1" customWidth="1"/>
    <col min="2831" max="2831" width="12" style="23" customWidth="1"/>
    <col min="2832" max="2832" width="14.5703125" style="23" bestFit="1" customWidth="1"/>
    <col min="2833" max="2833" width="4.5703125" style="23" bestFit="1" customWidth="1"/>
    <col min="2834" max="3072" width="9.140625" style="23"/>
    <col min="3073" max="3073" width="4.5703125" style="23" bestFit="1" customWidth="1"/>
    <col min="3074" max="3074" width="14.140625" style="23" bestFit="1" customWidth="1"/>
    <col min="3075" max="3077" width="13.140625" style="23" bestFit="1" customWidth="1"/>
    <col min="3078" max="3078" width="12.140625" style="23" bestFit="1" customWidth="1"/>
    <col min="3079" max="3079" width="13.140625" style="23" bestFit="1" customWidth="1"/>
    <col min="3080" max="3081" width="12.140625" style="23" bestFit="1" customWidth="1"/>
    <col min="3082" max="3082" width="11.85546875" style="23" bestFit="1" customWidth="1"/>
    <col min="3083" max="3083" width="11.140625" style="23" customWidth="1"/>
    <col min="3084" max="3084" width="13.42578125" style="23" customWidth="1"/>
    <col min="3085" max="3085" width="13.140625" style="23" bestFit="1" customWidth="1"/>
    <col min="3086" max="3086" width="12.140625" style="23" bestFit="1" customWidth="1"/>
    <col min="3087" max="3087" width="12" style="23" customWidth="1"/>
    <col min="3088" max="3088" width="14.5703125" style="23" bestFit="1" customWidth="1"/>
    <col min="3089" max="3089" width="4.5703125" style="23" bestFit="1" customWidth="1"/>
    <col min="3090" max="3328" width="9.140625" style="23"/>
    <col min="3329" max="3329" width="4.5703125" style="23" bestFit="1" customWidth="1"/>
    <col min="3330" max="3330" width="14.140625" style="23" bestFit="1" customWidth="1"/>
    <col min="3331" max="3333" width="13.140625" style="23" bestFit="1" customWidth="1"/>
    <col min="3334" max="3334" width="12.140625" style="23" bestFit="1" customWidth="1"/>
    <col min="3335" max="3335" width="13.140625" style="23" bestFit="1" customWidth="1"/>
    <col min="3336" max="3337" width="12.140625" style="23" bestFit="1" customWidth="1"/>
    <col min="3338" max="3338" width="11.85546875" style="23" bestFit="1" customWidth="1"/>
    <col min="3339" max="3339" width="11.140625" style="23" customWidth="1"/>
    <col min="3340" max="3340" width="13.42578125" style="23" customWidth="1"/>
    <col min="3341" max="3341" width="13.140625" style="23" bestFit="1" customWidth="1"/>
    <col min="3342" max="3342" width="12.140625" style="23" bestFit="1" customWidth="1"/>
    <col min="3343" max="3343" width="12" style="23" customWidth="1"/>
    <col min="3344" max="3344" width="14.5703125" style="23" bestFit="1" customWidth="1"/>
    <col min="3345" max="3345" width="4.5703125" style="23" bestFit="1" customWidth="1"/>
    <col min="3346" max="3584" width="9.140625" style="23"/>
    <col min="3585" max="3585" width="4.5703125" style="23" bestFit="1" customWidth="1"/>
    <col min="3586" max="3586" width="14.140625" style="23" bestFit="1" customWidth="1"/>
    <col min="3587" max="3589" width="13.140625" style="23" bestFit="1" customWidth="1"/>
    <col min="3590" max="3590" width="12.140625" style="23" bestFit="1" customWidth="1"/>
    <col min="3591" max="3591" width="13.140625" style="23" bestFit="1" customWidth="1"/>
    <col min="3592" max="3593" width="12.140625" style="23" bestFit="1" customWidth="1"/>
    <col min="3594" max="3594" width="11.85546875" style="23" bestFit="1" customWidth="1"/>
    <col min="3595" max="3595" width="11.140625" style="23" customWidth="1"/>
    <col min="3596" max="3596" width="13.42578125" style="23" customWidth="1"/>
    <col min="3597" max="3597" width="13.140625" style="23" bestFit="1" customWidth="1"/>
    <col min="3598" max="3598" width="12.140625" style="23" bestFit="1" customWidth="1"/>
    <col min="3599" max="3599" width="12" style="23" customWidth="1"/>
    <col min="3600" max="3600" width="14.5703125" style="23" bestFit="1" customWidth="1"/>
    <col min="3601" max="3601" width="4.5703125" style="23" bestFit="1" customWidth="1"/>
    <col min="3602" max="3840" width="9.140625" style="23"/>
    <col min="3841" max="3841" width="4.5703125" style="23" bestFit="1" customWidth="1"/>
    <col min="3842" max="3842" width="14.140625" style="23" bestFit="1" customWidth="1"/>
    <col min="3843" max="3845" width="13.140625" style="23" bestFit="1" customWidth="1"/>
    <col min="3846" max="3846" width="12.140625" style="23" bestFit="1" customWidth="1"/>
    <col min="3847" max="3847" width="13.140625" style="23" bestFit="1" customWidth="1"/>
    <col min="3848" max="3849" width="12.140625" style="23" bestFit="1" customWidth="1"/>
    <col min="3850" max="3850" width="11.85546875" style="23" bestFit="1" customWidth="1"/>
    <col min="3851" max="3851" width="11.140625" style="23" customWidth="1"/>
    <col min="3852" max="3852" width="13.42578125" style="23" customWidth="1"/>
    <col min="3853" max="3853" width="13.140625" style="23" bestFit="1" customWidth="1"/>
    <col min="3854" max="3854" width="12.140625" style="23" bestFit="1" customWidth="1"/>
    <col min="3855" max="3855" width="12" style="23" customWidth="1"/>
    <col min="3856" max="3856" width="14.5703125" style="23" bestFit="1" customWidth="1"/>
    <col min="3857" max="3857" width="4.5703125" style="23" bestFit="1" customWidth="1"/>
    <col min="3858" max="4096" width="9.140625" style="23"/>
    <col min="4097" max="4097" width="4.5703125" style="23" bestFit="1" customWidth="1"/>
    <col min="4098" max="4098" width="14.140625" style="23" bestFit="1" customWidth="1"/>
    <col min="4099" max="4101" width="13.140625" style="23" bestFit="1" customWidth="1"/>
    <col min="4102" max="4102" width="12.140625" style="23" bestFit="1" customWidth="1"/>
    <col min="4103" max="4103" width="13.140625" style="23" bestFit="1" customWidth="1"/>
    <col min="4104" max="4105" width="12.140625" style="23" bestFit="1" customWidth="1"/>
    <col min="4106" max="4106" width="11.85546875" style="23" bestFit="1" customWidth="1"/>
    <col min="4107" max="4107" width="11.140625" style="23" customWidth="1"/>
    <col min="4108" max="4108" width="13.42578125" style="23" customWidth="1"/>
    <col min="4109" max="4109" width="13.140625" style="23" bestFit="1" customWidth="1"/>
    <col min="4110" max="4110" width="12.140625" style="23" bestFit="1" customWidth="1"/>
    <col min="4111" max="4111" width="12" style="23" customWidth="1"/>
    <col min="4112" max="4112" width="14.5703125" style="23" bestFit="1" customWidth="1"/>
    <col min="4113" max="4113" width="4.5703125" style="23" bestFit="1" customWidth="1"/>
    <col min="4114" max="4352" width="9.140625" style="23"/>
    <col min="4353" max="4353" width="4.5703125" style="23" bestFit="1" customWidth="1"/>
    <col min="4354" max="4354" width="14.140625" style="23" bestFit="1" customWidth="1"/>
    <col min="4355" max="4357" width="13.140625" style="23" bestFit="1" customWidth="1"/>
    <col min="4358" max="4358" width="12.140625" style="23" bestFit="1" customWidth="1"/>
    <col min="4359" max="4359" width="13.140625" style="23" bestFit="1" customWidth="1"/>
    <col min="4360" max="4361" width="12.140625" style="23" bestFit="1" customWidth="1"/>
    <col min="4362" max="4362" width="11.85546875" style="23" bestFit="1" customWidth="1"/>
    <col min="4363" max="4363" width="11.140625" style="23" customWidth="1"/>
    <col min="4364" max="4364" width="13.42578125" style="23" customWidth="1"/>
    <col min="4365" max="4365" width="13.140625" style="23" bestFit="1" customWidth="1"/>
    <col min="4366" max="4366" width="12.140625" style="23" bestFit="1" customWidth="1"/>
    <col min="4367" max="4367" width="12" style="23" customWidth="1"/>
    <col min="4368" max="4368" width="14.5703125" style="23" bestFit="1" customWidth="1"/>
    <col min="4369" max="4369" width="4.5703125" style="23" bestFit="1" customWidth="1"/>
    <col min="4370" max="4608" width="9.140625" style="23"/>
    <col min="4609" max="4609" width="4.5703125" style="23" bestFit="1" customWidth="1"/>
    <col min="4610" max="4610" width="14.140625" style="23" bestFit="1" customWidth="1"/>
    <col min="4611" max="4613" width="13.140625" style="23" bestFit="1" customWidth="1"/>
    <col min="4614" max="4614" width="12.140625" style="23" bestFit="1" customWidth="1"/>
    <col min="4615" max="4615" width="13.140625" style="23" bestFit="1" customWidth="1"/>
    <col min="4616" max="4617" width="12.140625" style="23" bestFit="1" customWidth="1"/>
    <col min="4618" max="4618" width="11.85546875" style="23" bestFit="1" customWidth="1"/>
    <col min="4619" max="4619" width="11.140625" style="23" customWidth="1"/>
    <col min="4620" max="4620" width="13.42578125" style="23" customWidth="1"/>
    <col min="4621" max="4621" width="13.140625" style="23" bestFit="1" customWidth="1"/>
    <col min="4622" max="4622" width="12.140625" style="23" bestFit="1" customWidth="1"/>
    <col min="4623" max="4623" width="12" style="23" customWidth="1"/>
    <col min="4624" max="4624" width="14.5703125" style="23" bestFit="1" customWidth="1"/>
    <col min="4625" max="4625" width="4.5703125" style="23" bestFit="1" customWidth="1"/>
    <col min="4626" max="4864" width="9.140625" style="23"/>
    <col min="4865" max="4865" width="4.5703125" style="23" bestFit="1" customWidth="1"/>
    <col min="4866" max="4866" width="14.140625" style="23" bestFit="1" customWidth="1"/>
    <col min="4867" max="4869" width="13.140625" style="23" bestFit="1" customWidth="1"/>
    <col min="4870" max="4870" width="12.140625" style="23" bestFit="1" customWidth="1"/>
    <col min="4871" max="4871" width="13.140625" style="23" bestFit="1" customWidth="1"/>
    <col min="4872" max="4873" width="12.140625" style="23" bestFit="1" customWidth="1"/>
    <col min="4874" max="4874" width="11.85546875" style="23" bestFit="1" customWidth="1"/>
    <col min="4875" max="4875" width="11.140625" style="23" customWidth="1"/>
    <col min="4876" max="4876" width="13.42578125" style="23" customWidth="1"/>
    <col min="4877" max="4877" width="13.140625" style="23" bestFit="1" customWidth="1"/>
    <col min="4878" max="4878" width="12.140625" style="23" bestFit="1" customWidth="1"/>
    <col min="4879" max="4879" width="12" style="23" customWidth="1"/>
    <col min="4880" max="4880" width="14.5703125" style="23" bestFit="1" customWidth="1"/>
    <col min="4881" max="4881" width="4.5703125" style="23" bestFit="1" customWidth="1"/>
    <col min="4882" max="5120" width="9.140625" style="23"/>
    <col min="5121" max="5121" width="4.5703125" style="23" bestFit="1" customWidth="1"/>
    <col min="5122" max="5122" width="14.140625" style="23" bestFit="1" customWidth="1"/>
    <col min="5123" max="5125" width="13.140625" style="23" bestFit="1" customWidth="1"/>
    <col min="5126" max="5126" width="12.140625" style="23" bestFit="1" customWidth="1"/>
    <col min="5127" max="5127" width="13.140625" style="23" bestFit="1" customWidth="1"/>
    <col min="5128" max="5129" width="12.140625" style="23" bestFit="1" customWidth="1"/>
    <col min="5130" max="5130" width="11.85546875" style="23" bestFit="1" customWidth="1"/>
    <col min="5131" max="5131" width="11.140625" style="23" customWidth="1"/>
    <col min="5132" max="5132" width="13.42578125" style="23" customWidth="1"/>
    <col min="5133" max="5133" width="13.140625" style="23" bestFit="1" customWidth="1"/>
    <col min="5134" max="5134" width="12.140625" style="23" bestFit="1" customWidth="1"/>
    <col min="5135" max="5135" width="12" style="23" customWidth="1"/>
    <col min="5136" max="5136" width="14.5703125" style="23" bestFit="1" customWidth="1"/>
    <col min="5137" max="5137" width="4.5703125" style="23" bestFit="1" customWidth="1"/>
    <col min="5138" max="5376" width="9.140625" style="23"/>
    <col min="5377" max="5377" width="4.5703125" style="23" bestFit="1" customWidth="1"/>
    <col min="5378" max="5378" width="14.140625" style="23" bestFit="1" customWidth="1"/>
    <col min="5379" max="5381" width="13.140625" style="23" bestFit="1" customWidth="1"/>
    <col min="5382" max="5382" width="12.140625" style="23" bestFit="1" customWidth="1"/>
    <col min="5383" max="5383" width="13.140625" style="23" bestFit="1" customWidth="1"/>
    <col min="5384" max="5385" width="12.140625" style="23" bestFit="1" customWidth="1"/>
    <col min="5386" max="5386" width="11.85546875" style="23" bestFit="1" customWidth="1"/>
    <col min="5387" max="5387" width="11.140625" style="23" customWidth="1"/>
    <col min="5388" max="5388" width="13.42578125" style="23" customWidth="1"/>
    <col min="5389" max="5389" width="13.140625" style="23" bestFit="1" customWidth="1"/>
    <col min="5390" max="5390" width="12.140625" style="23" bestFit="1" customWidth="1"/>
    <col min="5391" max="5391" width="12" style="23" customWidth="1"/>
    <col min="5392" max="5392" width="14.5703125" style="23" bestFit="1" customWidth="1"/>
    <col min="5393" max="5393" width="4.5703125" style="23" bestFit="1" customWidth="1"/>
    <col min="5394" max="5632" width="9.140625" style="23"/>
    <col min="5633" max="5633" width="4.5703125" style="23" bestFit="1" customWidth="1"/>
    <col min="5634" max="5634" width="14.140625" style="23" bestFit="1" customWidth="1"/>
    <col min="5635" max="5637" width="13.140625" style="23" bestFit="1" customWidth="1"/>
    <col min="5638" max="5638" width="12.140625" style="23" bestFit="1" customWidth="1"/>
    <col min="5639" max="5639" width="13.140625" style="23" bestFit="1" customWidth="1"/>
    <col min="5640" max="5641" width="12.140625" style="23" bestFit="1" customWidth="1"/>
    <col min="5642" max="5642" width="11.85546875" style="23" bestFit="1" customWidth="1"/>
    <col min="5643" max="5643" width="11.140625" style="23" customWidth="1"/>
    <col min="5644" max="5644" width="13.42578125" style="23" customWidth="1"/>
    <col min="5645" max="5645" width="13.140625" style="23" bestFit="1" customWidth="1"/>
    <col min="5646" max="5646" width="12.140625" style="23" bestFit="1" customWidth="1"/>
    <col min="5647" max="5647" width="12" style="23" customWidth="1"/>
    <col min="5648" max="5648" width="14.5703125" style="23" bestFit="1" customWidth="1"/>
    <col min="5649" max="5649" width="4.5703125" style="23" bestFit="1" customWidth="1"/>
    <col min="5650" max="5888" width="9.140625" style="23"/>
    <col min="5889" max="5889" width="4.5703125" style="23" bestFit="1" customWidth="1"/>
    <col min="5890" max="5890" width="14.140625" style="23" bestFit="1" customWidth="1"/>
    <col min="5891" max="5893" width="13.140625" style="23" bestFit="1" customWidth="1"/>
    <col min="5894" max="5894" width="12.140625" style="23" bestFit="1" customWidth="1"/>
    <col min="5895" max="5895" width="13.140625" style="23" bestFit="1" customWidth="1"/>
    <col min="5896" max="5897" width="12.140625" style="23" bestFit="1" customWidth="1"/>
    <col min="5898" max="5898" width="11.85546875" style="23" bestFit="1" customWidth="1"/>
    <col min="5899" max="5899" width="11.140625" style="23" customWidth="1"/>
    <col min="5900" max="5900" width="13.42578125" style="23" customWidth="1"/>
    <col min="5901" max="5901" width="13.140625" style="23" bestFit="1" customWidth="1"/>
    <col min="5902" max="5902" width="12.140625" style="23" bestFit="1" customWidth="1"/>
    <col min="5903" max="5903" width="12" style="23" customWidth="1"/>
    <col min="5904" max="5904" width="14.5703125" style="23" bestFit="1" customWidth="1"/>
    <col min="5905" max="5905" width="4.5703125" style="23" bestFit="1" customWidth="1"/>
    <col min="5906" max="6144" width="9.140625" style="23"/>
    <col min="6145" max="6145" width="4.5703125" style="23" bestFit="1" customWidth="1"/>
    <col min="6146" max="6146" width="14.140625" style="23" bestFit="1" customWidth="1"/>
    <col min="6147" max="6149" width="13.140625" style="23" bestFit="1" customWidth="1"/>
    <col min="6150" max="6150" width="12.140625" style="23" bestFit="1" customWidth="1"/>
    <col min="6151" max="6151" width="13.140625" style="23" bestFit="1" customWidth="1"/>
    <col min="6152" max="6153" width="12.140625" style="23" bestFit="1" customWidth="1"/>
    <col min="6154" max="6154" width="11.85546875" style="23" bestFit="1" customWidth="1"/>
    <col min="6155" max="6155" width="11.140625" style="23" customWidth="1"/>
    <col min="6156" max="6156" width="13.42578125" style="23" customWidth="1"/>
    <col min="6157" max="6157" width="13.140625" style="23" bestFit="1" customWidth="1"/>
    <col min="6158" max="6158" width="12.140625" style="23" bestFit="1" customWidth="1"/>
    <col min="6159" max="6159" width="12" style="23" customWidth="1"/>
    <col min="6160" max="6160" width="14.5703125" style="23" bestFit="1" customWidth="1"/>
    <col min="6161" max="6161" width="4.5703125" style="23" bestFit="1" customWidth="1"/>
    <col min="6162" max="6400" width="9.140625" style="23"/>
    <col min="6401" max="6401" width="4.5703125" style="23" bestFit="1" customWidth="1"/>
    <col min="6402" max="6402" width="14.140625" style="23" bestFit="1" customWidth="1"/>
    <col min="6403" max="6405" width="13.140625" style="23" bestFit="1" customWidth="1"/>
    <col min="6406" max="6406" width="12.140625" style="23" bestFit="1" customWidth="1"/>
    <col min="6407" max="6407" width="13.140625" style="23" bestFit="1" customWidth="1"/>
    <col min="6408" max="6409" width="12.140625" style="23" bestFit="1" customWidth="1"/>
    <col min="6410" max="6410" width="11.85546875" style="23" bestFit="1" customWidth="1"/>
    <col min="6411" max="6411" width="11.140625" style="23" customWidth="1"/>
    <col min="6412" max="6412" width="13.42578125" style="23" customWidth="1"/>
    <col min="6413" max="6413" width="13.140625" style="23" bestFit="1" customWidth="1"/>
    <col min="6414" max="6414" width="12.140625" style="23" bestFit="1" customWidth="1"/>
    <col min="6415" max="6415" width="12" style="23" customWidth="1"/>
    <col min="6416" max="6416" width="14.5703125" style="23" bestFit="1" customWidth="1"/>
    <col min="6417" max="6417" width="4.5703125" style="23" bestFit="1" customWidth="1"/>
    <col min="6418" max="6656" width="9.140625" style="23"/>
    <col min="6657" max="6657" width="4.5703125" style="23" bestFit="1" customWidth="1"/>
    <col min="6658" max="6658" width="14.140625" style="23" bestFit="1" customWidth="1"/>
    <col min="6659" max="6661" width="13.140625" style="23" bestFit="1" customWidth="1"/>
    <col min="6662" max="6662" width="12.140625" style="23" bestFit="1" customWidth="1"/>
    <col min="6663" max="6663" width="13.140625" style="23" bestFit="1" customWidth="1"/>
    <col min="6664" max="6665" width="12.140625" style="23" bestFit="1" customWidth="1"/>
    <col min="6666" max="6666" width="11.85546875" style="23" bestFit="1" customWidth="1"/>
    <col min="6667" max="6667" width="11.140625" style="23" customWidth="1"/>
    <col min="6668" max="6668" width="13.42578125" style="23" customWidth="1"/>
    <col min="6669" max="6669" width="13.140625" style="23" bestFit="1" customWidth="1"/>
    <col min="6670" max="6670" width="12.140625" style="23" bestFit="1" customWidth="1"/>
    <col min="6671" max="6671" width="12" style="23" customWidth="1"/>
    <col min="6672" max="6672" width="14.5703125" style="23" bestFit="1" customWidth="1"/>
    <col min="6673" max="6673" width="4.5703125" style="23" bestFit="1" customWidth="1"/>
    <col min="6674" max="6912" width="9.140625" style="23"/>
    <col min="6913" max="6913" width="4.5703125" style="23" bestFit="1" customWidth="1"/>
    <col min="6914" max="6914" width="14.140625" style="23" bestFit="1" customWidth="1"/>
    <col min="6915" max="6917" width="13.140625" style="23" bestFit="1" customWidth="1"/>
    <col min="6918" max="6918" width="12.140625" style="23" bestFit="1" customWidth="1"/>
    <col min="6919" max="6919" width="13.140625" style="23" bestFit="1" customWidth="1"/>
    <col min="6920" max="6921" width="12.140625" style="23" bestFit="1" customWidth="1"/>
    <col min="6922" max="6922" width="11.85546875" style="23" bestFit="1" customWidth="1"/>
    <col min="6923" max="6923" width="11.140625" style="23" customWidth="1"/>
    <col min="6924" max="6924" width="13.42578125" style="23" customWidth="1"/>
    <col min="6925" max="6925" width="13.140625" style="23" bestFit="1" customWidth="1"/>
    <col min="6926" max="6926" width="12.140625" style="23" bestFit="1" customWidth="1"/>
    <col min="6927" max="6927" width="12" style="23" customWidth="1"/>
    <col min="6928" max="6928" width="14.5703125" style="23" bestFit="1" customWidth="1"/>
    <col min="6929" max="6929" width="4.5703125" style="23" bestFit="1" customWidth="1"/>
    <col min="6930" max="7168" width="9.140625" style="23"/>
    <col min="7169" max="7169" width="4.5703125" style="23" bestFit="1" customWidth="1"/>
    <col min="7170" max="7170" width="14.140625" style="23" bestFit="1" customWidth="1"/>
    <col min="7171" max="7173" width="13.140625" style="23" bestFit="1" customWidth="1"/>
    <col min="7174" max="7174" width="12.140625" style="23" bestFit="1" customWidth="1"/>
    <col min="7175" max="7175" width="13.140625" style="23" bestFit="1" customWidth="1"/>
    <col min="7176" max="7177" width="12.140625" style="23" bestFit="1" customWidth="1"/>
    <col min="7178" max="7178" width="11.85546875" style="23" bestFit="1" customWidth="1"/>
    <col min="7179" max="7179" width="11.140625" style="23" customWidth="1"/>
    <col min="7180" max="7180" width="13.42578125" style="23" customWidth="1"/>
    <col min="7181" max="7181" width="13.140625" style="23" bestFit="1" customWidth="1"/>
    <col min="7182" max="7182" width="12.140625" style="23" bestFit="1" customWidth="1"/>
    <col min="7183" max="7183" width="12" style="23" customWidth="1"/>
    <col min="7184" max="7184" width="14.5703125" style="23" bestFit="1" customWidth="1"/>
    <col min="7185" max="7185" width="4.5703125" style="23" bestFit="1" customWidth="1"/>
    <col min="7186" max="7424" width="9.140625" style="23"/>
    <col min="7425" max="7425" width="4.5703125" style="23" bestFit="1" customWidth="1"/>
    <col min="7426" max="7426" width="14.140625" style="23" bestFit="1" customWidth="1"/>
    <col min="7427" max="7429" width="13.140625" style="23" bestFit="1" customWidth="1"/>
    <col min="7430" max="7430" width="12.140625" style="23" bestFit="1" customWidth="1"/>
    <col min="7431" max="7431" width="13.140625" style="23" bestFit="1" customWidth="1"/>
    <col min="7432" max="7433" width="12.140625" style="23" bestFit="1" customWidth="1"/>
    <col min="7434" max="7434" width="11.85546875" style="23" bestFit="1" customWidth="1"/>
    <col min="7435" max="7435" width="11.140625" style="23" customWidth="1"/>
    <col min="7436" max="7436" width="13.42578125" style="23" customWidth="1"/>
    <col min="7437" max="7437" width="13.140625" style="23" bestFit="1" customWidth="1"/>
    <col min="7438" max="7438" width="12.140625" style="23" bestFit="1" customWidth="1"/>
    <col min="7439" max="7439" width="12" style="23" customWidth="1"/>
    <col min="7440" max="7440" width="14.5703125" style="23" bestFit="1" customWidth="1"/>
    <col min="7441" max="7441" width="4.5703125" style="23" bestFit="1" customWidth="1"/>
    <col min="7442" max="7680" width="9.140625" style="23"/>
    <col min="7681" max="7681" width="4.5703125" style="23" bestFit="1" customWidth="1"/>
    <col min="7682" max="7682" width="14.140625" style="23" bestFit="1" customWidth="1"/>
    <col min="7683" max="7685" width="13.140625" style="23" bestFit="1" customWidth="1"/>
    <col min="7686" max="7686" width="12.140625" style="23" bestFit="1" customWidth="1"/>
    <col min="7687" max="7687" width="13.140625" style="23" bestFit="1" customWidth="1"/>
    <col min="7688" max="7689" width="12.140625" style="23" bestFit="1" customWidth="1"/>
    <col min="7690" max="7690" width="11.85546875" style="23" bestFit="1" customWidth="1"/>
    <col min="7691" max="7691" width="11.140625" style="23" customWidth="1"/>
    <col min="7692" max="7692" width="13.42578125" style="23" customWidth="1"/>
    <col min="7693" max="7693" width="13.140625" style="23" bestFit="1" customWidth="1"/>
    <col min="7694" max="7694" width="12.140625" style="23" bestFit="1" customWidth="1"/>
    <col min="7695" max="7695" width="12" style="23" customWidth="1"/>
    <col min="7696" max="7696" width="14.5703125" style="23" bestFit="1" customWidth="1"/>
    <col min="7697" max="7697" width="4.5703125" style="23" bestFit="1" customWidth="1"/>
    <col min="7698" max="7936" width="9.140625" style="23"/>
    <col min="7937" max="7937" width="4.5703125" style="23" bestFit="1" customWidth="1"/>
    <col min="7938" max="7938" width="14.140625" style="23" bestFit="1" customWidth="1"/>
    <col min="7939" max="7941" width="13.140625" style="23" bestFit="1" customWidth="1"/>
    <col min="7942" max="7942" width="12.140625" style="23" bestFit="1" customWidth="1"/>
    <col min="7943" max="7943" width="13.140625" style="23" bestFit="1" customWidth="1"/>
    <col min="7944" max="7945" width="12.140625" style="23" bestFit="1" customWidth="1"/>
    <col min="7946" max="7946" width="11.85546875" style="23" bestFit="1" customWidth="1"/>
    <col min="7947" max="7947" width="11.140625" style="23" customWidth="1"/>
    <col min="7948" max="7948" width="13.42578125" style="23" customWidth="1"/>
    <col min="7949" max="7949" width="13.140625" style="23" bestFit="1" customWidth="1"/>
    <col min="7950" max="7950" width="12.140625" style="23" bestFit="1" customWidth="1"/>
    <col min="7951" max="7951" width="12" style="23" customWidth="1"/>
    <col min="7952" max="7952" width="14.5703125" style="23" bestFit="1" customWidth="1"/>
    <col min="7953" max="7953" width="4.5703125" style="23" bestFit="1" customWidth="1"/>
    <col min="7954" max="8192" width="9.140625" style="23"/>
    <col min="8193" max="8193" width="4.5703125" style="23" bestFit="1" customWidth="1"/>
    <col min="8194" max="8194" width="14.140625" style="23" bestFit="1" customWidth="1"/>
    <col min="8195" max="8197" width="13.140625" style="23" bestFit="1" customWidth="1"/>
    <col min="8198" max="8198" width="12.140625" style="23" bestFit="1" customWidth="1"/>
    <col min="8199" max="8199" width="13.140625" style="23" bestFit="1" customWidth="1"/>
    <col min="8200" max="8201" width="12.140625" style="23" bestFit="1" customWidth="1"/>
    <col min="8202" max="8202" width="11.85546875" style="23" bestFit="1" customWidth="1"/>
    <col min="8203" max="8203" width="11.140625" style="23" customWidth="1"/>
    <col min="8204" max="8204" width="13.42578125" style="23" customWidth="1"/>
    <col min="8205" max="8205" width="13.140625" style="23" bestFit="1" customWidth="1"/>
    <col min="8206" max="8206" width="12.140625" style="23" bestFit="1" customWidth="1"/>
    <col min="8207" max="8207" width="12" style="23" customWidth="1"/>
    <col min="8208" max="8208" width="14.5703125" style="23" bestFit="1" customWidth="1"/>
    <col min="8209" max="8209" width="4.5703125" style="23" bestFit="1" customWidth="1"/>
    <col min="8210" max="8448" width="9.140625" style="23"/>
    <col min="8449" max="8449" width="4.5703125" style="23" bestFit="1" customWidth="1"/>
    <col min="8450" max="8450" width="14.140625" style="23" bestFit="1" customWidth="1"/>
    <col min="8451" max="8453" width="13.140625" style="23" bestFit="1" customWidth="1"/>
    <col min="8454" max="8454" width="12.140625" style="23" bestFit="1" customWidth="1"/>
    <col min="8455" max="8455" width="13.140625" style="23" bestFit="1" customWidth="1"/>
    <col min="8456" max="8457" width="12.140625" style="23" bestFit="1" customWidth="1"/>
    <col min="8458" max="8458" width="11.85546875" style="23" bestFit="1" customWidth="1"/>
    <col min="8459" max="8459" width="11.140625" style="23" customWidth="1"/>
    <col min="8460" max="8460" width="13.42578125" style="23" customWidth="1"/>
    <col min="8461" max="8461" width="13.140625" style="23" bestFit="1" customWidth="1"/>
    <col min="8462" max="8462" width="12.140625" style="23" bestFit="1" customWidth="1"/>
    <col min="8463" max="8463" width="12" style="23" customWidth="1"/>
    <col min="8464" max="8464" width="14.5703125" style="23" bestFit="1" customWidth="1"/>
    <col min="8465" max="8465" width="4.5703125" style="23" bestFit="1" customWidth="1"/>
    <col min="8466" max="8704" width="9.140625" style="23"/>
    <col min="8705" max="8705" width="4.5703125" style="23" bestFit="1" customWidth="1"/>
    <col min="8706" max="8706" width="14.140625" style="23" bestFit="1" customWidth="1"/>
    <col min="8707" max="8709" width="13.140625" style="23" bestFit="1" customWidth="1"/>
    <col min="8710" max="8710" width="12.140625" style="23" bestFit="1" customWidth="1"/>
    <col min="8711" max="8711" width="13.140625" style="23" bestFit="1" customWidth="1"/>
    <col min="8712" max="8713" width="12.140625" style="23" bestFit="1" customWidth="1"/>
    <col min="8714" max="8714" width="11.85546875" style="23" bestFit="1" customWidth="1"/>
    <col min="8715" max="8715" width="11.140625" style="23" customWidth="1"/>
    <col min="8716" max="8716" width="13.42578125" style="23" customWidth="1"/>
    <col min="8717" max="8717" width="13.140625" style="23" bestFit="1" customWidth="1"/>
    <col min="8718" max="8718" width="12.140625" style="23" bestFit="1" customWidth="1"/>
    <col min="8719" max="8719" width="12" style="23" customWidth="1"/>
    <col min="8720" max="8720" width="14.5703125" style="23" bestFit="1" customWidth="1"/>
    <col min="8721" max="8721" width="4.5703125" style="23" bestFit="1" customWidth="1"/>
    <col min="8722" max="8960" width="9.140625" style="23"/>
    <col min="8961" max="8961" width="4.5703125" style="23" bestFit="1" customWidth="1"/>
    <col min="8962" max="8962" width="14.140625" style="23" bestFit="1" customWidth="1"/>
    <col min="8963" max="8965" width="13.140625" style="23" bestFit="1" customWidth="1"/>
    <col min="8966" max="8966" width="12.140625" style="23" bestFit="1" customWidth="1"/>
    <col min="8967" max="8967" width="13.140625" style="23" bestFit="1" customWidth="1"/>
    <col min="8968" max="8969" width="12.140625" style="23" bestFit="1" customWidth="1"/>
    <col min="8970" max="8970" width="11.85546875" style="23" bestFit="1" customWidth="1"/>
    <col min="8971" max="8971" width="11.140625" style="23" customWidth="1"/>
    <col min="8972" max="8972" width="13.42578125" style="23" customWidth="1"/>
    <col min="8973" max="8973" width="13.140625" style="23" bestFit="1" customWidth="1"/>
    <col min="8974" max="8974" width="12.140625" style="23" bestFit="1" customWidth="1"/>
    <col min="8975" max="8975" width="12" style="23" customWidth="1"/>
    <col min="8976" max="8976" width="14.5703125" style="23" bestFit="1" customWidth="1"/>
    <col min="8977" max="8977" width="4.5703125" style="23" bestFit="1" customWidth="1"/>
    <col min="8978" max="9216" width="9.140625" style="23"/>
    <col min="9217" max="9217" width="4.5703125" style="23" bestFit="1" customWidth="1"/>
    <col min="9218" max="9218" width="14.140625" style="23" bestFit="1" customWidth="1"/>
    <col min="9219" max="9221" width="13.140625" style="23" bestFit="1" customWidth="1"/>
    <col min="9222" max="9222" width="12.140625" style="23" bestFit="1" customWidth="1"/>
    <col min="9223" max="9223" width="13.140625" style="23" bestFit="1" customWidth="1"/>
    <col min="9224" max="9225" width="12.140625" style="23" bestFit="1" customWidth="1"/>
    <col min="9226" max="9226" width="11.85546875" style="23" bestFit="1" customWidth="1"/>
    <col min="9227" max="9227" width="11.140625" style="23" customWidth="1"/>
    <col min="9228" max="9228" width="13.42578125" style="23" customWidth="1"/>
    <col min="9229" max="9229" width="13.140625" style="23" bestFit="1" customWidth="1"/>
    <col min="9230" max="9230" width="12.140625" style="23" bestFit="1" customWidth="1"/>
    <col min="9231" max="9231" width="12" style="23" customWidth="1"/>
    <col min="9232" max="9232" width="14.5703125" style="23" bestFit="1" customWidth="1"/>
    <col min="9233" max="9233" width="4.5703125" style="23" bestFit="1" customWidth="1"/>
    <col min="9234" max="9472" width="9.140625" style="23"/>
    <col min="9473" max="9473" width="4.5703125" style="23" bestFit="1" customWidth="1"/>
    <col min="9474" max="9474" width="14.140625" style="23" bestFit="1" customWidth="1"/>
    <col min="9475" max="9477" width="13.140625" style="23" bestFit="1" customWidth="1"/>
    <col min="9478" max="9478" width="12.140625" style="23" bestFit="1" customWidth="1"/>
    <col min="9479" max="9479" width="13.140625" style="23" bestFit="1" customWidth="1"/>
    <col min="9480" max="9481" width="12.140625" style="23" bestFit="1" customWidth="1"/>
    <col min="9482" max="9482" width="11.85546875" style="23" bestFit="1" customWidth="1"/>
    <col min="9483" max="9483" width="11.140625" style="23" customWidth="1"/>
    <col min="9484" max="9484" width="13.42578125" style="23" customWidth="1"/>
    <col min="9485" max="9485" width="13.140625" style="23" bestFit="1" customWidth="1"/>
    <col min="9486" max="9486" width="12.140625" style="23" bestFit="1" customWidth="1"/>
    <col min="9487" max="9487" width="12" style="23" customWidth="1"/>
    <col min="9488" max="9488" width="14.5703125" style="23" bestFit="1" customWidth="1"/>
    <col min="9489" max="9489" width="4.5703125" style="23" bestFit="1" customWidth="1"/>
    <col min="9490" max="9728" width="9.140625" style="23"/>
    <col min="9729" max="9729" width="4.5703125" style="23" bestFit="1" customWidth="1"/>
    <col min="9730" max="9730" width="14.140625" style="23" bestFit="1" customWidth="1"/>
    <col min="9731" max="9733" width="13.140625" style="23" bestFit="1" customWidth="1"/>
    <col min="9734" max="9734" width="12.140625" style="23" bestFit="1" customWidth="1"/>
    <col min="9735" max="9735" width="13.140625" style="23" bestFit="1" customWidth="1"/>
    <col min="9736" max="9737" width="12.140625" style="23" bestFit="1" customWidth="1"/>
    <col min="9738" max="9738" width="11.85546875" style="23" bestFit="1" customWidth="1"/>
    <col min="9739" max="9739" width="11.140625" style="23" customWidth="1"/>
    <col min="9740" max="9740" width="13.42578125" style="23" customWidth="1"/>
    <col min="9741" max="9741" width="13.140625" style="23" bestFit="1" customWidth="1"/>
    <col min="9742" max="9742" width="12.140625" style="23" bestFit="1" customWidth="1"/>
    <col min="9743" max="9743" width="12" style="23" customWidth="1"/>
    <col min="9744" max="9744" width="14.5703125" style="23" bestFit="1" customWidth="1"/>
    <col min="9745" max="9745" width="4.5703125" style="23" bestFit="1" customWidth="1"/>
    <col min="9746" max="9984" width="9.140625" style="23"/>
    <col min="9985" max="9985" width="4.5703125" style="23" bestFit="1" customWidth="1"/>
    <col min="9986" max="9986" width="14.140625" style="23" bestFit="1" customWidth="1"/>
    <col min="9987" max="9989" width="13.140625" style="23" bestFit="1" customWidth="1"/>
    <col min="9990" max="9990" width="12.140625" style="23" bestFit="1" customWidth="1"/>
    <col min="9991" max="9991" width="13.140625" style="23" bestFit="1" customWidth="1"/>
    <col min="9992" max="9993" width="12.140625" style="23" bestFit="1" customWidth="1"/>
    <col min="9994" max="9994" width="11.85546875" style="23" bestFit="1" customWidth="1"/>
    <col min="9995" max="9995" width="11.140625" style="23" customWidth="1"/>
    <col min="9996" max="9996" width="13.42578125" style="23" customWidth="1"/>
    <col min="9997" max="9997" width="13.140625" style="23" bestFit="1" customWidth="1"/>
    <col min="9998" max="9998" width="12.140625" style="23" bestFit="1" customWidth="1"/>
    <col min="9999" max="9999" width="12" style="23" customWidth="1"/>
    <col min="10000" max="10000" width="14.5703125" style="23" bestFit="1" customWidth="1"/>
    <col min="10001" max="10001" width="4.5703125" style="23" bestFit="1" customWidth="1"/>
    <col min="10002" max="10240" width="9.140625" style="23"/>
    <col min="10241" max="10241" width="4.5703125" style="23" bestFit="1" customWidth="1"/>
    <col min="10242" max="10242" width="14.140625" style="23" bestFit="1" customWidth="1"/>
    <col min="10243" max="10245" width="13.140625" style="23" bestFit="1" customWidth="1"/>
    <col min="10246" max="10246" width="12.140625" style="23" bestFit="1" customWidth="1"/>
    <col min="10247" max="10247" width="13.140625" style="23" bestFit="1" customWidth="1"/>
    <col min="10248" max="10249" width="12.140625" style="23" bestFit="1" customWidth="1"/>
    <col min="10250" max="10250" width="11.85546875" style="23" bestFit="1" customWidth="1"/>
    <col min="10251" max="10251" width="11.140625" style="23" customWidth="1"/>
    <col min="10252" max="10252" width="13.42578125" style="23" customWidth="1"/>
    <col min="10253" max="10253" width="13.140625" style="23" bestFit="1" customWidth="1"/>
    <col min="10254" max="10254" width="12.140625" style="23" bestFit="1" customWidth="1"/>
    <col min="10255" max="10255" width="12" style="23" customWidth="1"/>
    <col min="10256" max="10256" width="14.5703125" style="23" bestFit="1" customWidth="1"/>
    <col min="10257" max="10257" width="4.5703125" style="23" bestFit="1" customWidth="1"/>
    <col min="10258" max="10496" width="9.140625" style="23"/>
    <col min="10497" max="10497" width="4.5703125" style="23" bestFit="1" customWidth="1"/>
    <col min="10498" max="10498" width="14.140625" style="23" bestFit="1" customWidth="1"/>
    <col min="10499" max="10501" width="13.140625" style="23" bestFit="1" customWidth="1"/>
    <col min="10502" max="10502" width="12.140625" style="23" bestFit="1" customWidth="1"/>
    <col min="10503" max="10503" width="13.140625" style="23" bestFit="1" customWidth="1"/>
    <col min="10504" max="10505" width="12.140625" style="23" bestFit="1" customWidth="1"/>
    <col min="10506" max="10506" width="11.85546875" style="23" bestFit="1" customWidth="1"/>
    <col min="10507" max="10507" width="11.140625" style="23" customWidth="1"/>
    <col min="10508" max="10508" width="13.42578125" style="23" customWidth="1"/>
    <col min="10509" max="10509" width="13.140625" style="23" bestFit="1" customWidth="1"/>
    <col min="10510" max="10510" width="12.140625" style="23" bestFit="1" customWidth="1"/>
    <col min="10511" max="10511" width="12" style="23" customWidth="1"/>
    <col min="10512" max="10512" width="14.5703125" style="23" bestFit="1" customWidth="1"/>
    <col min="10513" max="10513" width="4.5703125" style="23" bestFit="1" customWidth="1"/>
    <col min="10514" max="10752" width="9.140625" style="23"/>
    <col min="10753" max="10753" width="4.5703125" style="23" bestFit="1" customWidth="1"/>
    <col min="10754" max="10754" width="14.140625" style="23" bestFit="1" customWidth="1"/>
    <col min="10755" max="10757" width="13.140625" style="23" bestFit="1" customWidth="1"/>
    <col min="10758" max="10758" width="12.140625" style="23" bestFit="1" customWidth="1"/>
    <col min="10759" max="10759" width="13.140625" style="23" bestFit="1" customWidth="1"/>
    <col min="10760" max="10761" width="12.140625" style="23" bestFit="1" customWidth="1"/>
    <col min="10762" max="10762" width="11.85546875" style="23" bestFit="1" customWidth="1"/>
    <col min="10763" max="10763" width="11.140625" style="23" customWidth="1"/>
    <col min="10764" max="10764" width="13.42578125" style="23" customWidth="1"/>
    <col min="10765" max="10765" width="13.140625" style="23" bestFit="1" customWidth="1"/>
    <col min="10766" max="10766" width="12.140625" style="23" bestFit="1" customWidth="1"/>
    <col min="10767" max="10767" width="12" style="23" customWidth="1"/>
    <col min="10768" max="10768" width="14.5703125" style="23" bestFit="1" customWidth="1"/>
    <col min="10769" max="10769" width="4.5703125" style="23" bestFit="1" customWidth="1"/>
    <col min="10770" max="11008" width="9.140625" style="23"/>
    <col min="11009" max="11009" width="4.5703125" style="23" bestFit="1" customWidth="1"/>
    <col min="11010" max="11010" width="14.140625" style="23" bestFit="1" customWidth="1"/>
    <col min="11011" max="11013" width="13.140625" style="23" bestFit="1" customWidth="1"/>
    <col min="11014" max="11014" width="12.140625" style="23" bestFit="1" customWidth="1"/>
    <col min="11015" max="11015" width="13.140625" style="23" bestFit="1" customWidth="1"/>
    <col min="11016" max="11017" width="12.140625" style="23" bestFit="1" customWidth="1"/>
    <col min="11018" max="11018" width="11.85546875" style="23" bestFit="1" customWidth="1"/>
    <col min="11019" max="11019" width="11.140625" style="23" customWidth="1"/>
    <col min="11020" max="11020" width="13.42578125" style="23" customWidth="1"/>
    <col min="11021" max="11021" width="13.140625" style="23" bestFit="1" customWidth="1"/>
    <col min="11022" max="11022" width="12.140625" style="23" bestFit="1" customWidth="1"/>
    <col min="11023" max="11023" width="12" style="23" customWidth="1"/>
    <col min="11024" max="11024" width="14.5703125" style="23" bestFit="1" customWidth="1"/>
    <col min="11025" max="11025" width="4.5703125" style="23" bestFit="1" customWidth="1"/>
    <col min="11026" max="11264" width="9.140625" style="23"/>
    <col min="11265" max="11265" width="4.5703125" style="23" bestFit="1" customWidth="1"/>
    <col min="11266" max="11266" width="14.140625" style="23" bestFit="1" customWidth="1"/>
    <col min="11267" max="11269" width="13.140625" style="23" bestFit="1" customWidth="1"/>
    <col min="11270" max="11270" width="12.140625" style="23" bestFit="1" customWidth="1"/>
    <col min="11271" max="11271" width="13.140625" style="23" bestFit="1" customWidth="1"/>
    <col min="11272" max="11273" width="12.140625" style="23" bestFit="1" customWidth="1"/>
    <col min="11274" max="11274" width="11.85546875" style="23" bestFit="1" customWidth="1"/>
    <col min="11275" max="11275" width="11.140625" style="23" customWidth="1"/>
    <col min="11276" max="11276" width="13.42578125" style="23" customWidth="1"/>
    <col min="11277" max="11277" width="13.140625" style="23" bestFit="1" customWidth="1"/>
    <col min="11278" max="11278" width="12.140625" style="23" bestFit="1" customWidth="1"/>
    <col min="11279" max="11279" width="12" style="23" customWidth="1"/>
    <col min="11280" max="11280" width="14.5703125" style="23" bestFit="1" customWidth="1"/>
    <col min="11281" max="11281" width="4.5703125" style="23" bestFit="1" customWidth="1"/>
    <col min="11282" max="11520" width="9.140625" style="23"/>
    <col min="11521" max="11521" width="4.5703125" style="23" bestFit="1" customWidth="1"/>
    <col min="11522" max="11522" width="14.140625" style="23" bestFit="1" customWidth="1"/>
    <col min="11523" max="11525" width="13.140625" style="23" bestFit="1" customWidth="1"/>
    <col min="11526" max="11526" width="12.140625" style="23" bestFit="1" customWidth="1"/>
    <col min="11527" max="11527" width="13.140625" style="23" bestFit="1" customWidth="1"/>
    <col min="11528" max="11529" width="12.140625" style="23" bestFit="1" customWidth="1"/>
    <col min="11530" max="11530" width="11.85546875" style="23" bestFit="1" customWidth="1"/>
    <col min="11531" max="11531" width="11.140625" style="23" customWidth="1"/>
    <col min="11532" max="11532" width="13.42578125" style="23" customWidth="1"/>
    <col min="11533" max="11533" width="13.140625" style="23" bestFit="1" customWidth="1"/>
    <col min="11534" max="11534" width="12.140625" style="23" bestFit="1" customWidth="1"/>
    <col min="11535" max="11535" width="12" style="23" customWidth="1"/>
    <col min="11536" max="11536" width="14.5703125" style="23" bestFit="1" customWidth="1"/>
    <col min="11537" max="11537" width="4.5703125" style="23" bestFit="1" customWidth="1"/>
    <col min="11538" max="11776" width="9.140625" style="23"/>
    <col min="11777" max="11777" width="4.5703125" style="23" bestFit="1" customWidth="1"/>
    <col min="11778" max="11778" width="14.140625" style="23" bestFit="1" customWidth="1"/>
    <col min="11779" max="11781" width="13.140625" style="23" bestFit="1" customWidth="1"/>
    <col min="11782" max="11782" width="12.140625" style="23" bestFit="1" customWidth="1"/>
    <col min="11783" max="11783" width="13.140625" style="23" bestFit="1" customWidth="1"/>
    <col min="11784" max="11785" width="12.140625" style="23" bestFit="1" customWidth="1"/>
    <col min="11786" max="11786" width="11.85546875" style="23" bestFit="1" customWidth="1"/>
    <col min="11787" max="11787" width="11.140625" style="23" customWidth="1"/>
    <col min="11788" max="11788" width="13.42578125" style="23" customWidth="1"/>
    <col min="11789" max="11789" width="13.140625" style="23" bestFit="1" customWidth="1"/>
    <col min="11790" max="11790" width="12.140625" style="23" bestFit="1" customWidth="1"/>
    <col min="11791" max="11791" width="12" style="23" customWidth="1"/>
    <col min="11792" max="11792" width="14.5703125" style="23" bestFit="1" customWidth="1"/>
    <col min="11793" max="11793" width="4.5703125" style="23" bestFit="1" customWidth="1"/>
    <col min="11794" max="12032" width="9.140625" style="23"/>
    <col min="12033" max="12033" width="4.5703125" style="23" bestFit="1" customWidth="1"/>
    <col min="12034" max="12034" width="14.140625" style="23" bestFit="1" customWidth="1"/>
    <col min="12035" max="12037" width="13.140625" style="23" bestFit="1" customWidth="1"/>
    <col min="12038" max="12038" width="12.140625" style="23" bestFit="1" customWidth="1"/>
    <col min="12039" max="12039" width="13.140625" style="23" bestFit="1" customWidth="1"/>
    <col min="12040" max="12041" width="12.140625" style="23" bestFit="1" customWidth="1"/>
    <col min="12042" max="12042" width="11.85546875" style="23" bestFit="1" customWidth="1"/>
    <col min="12043" max="12043" width="11.140625" style="23" customWidth="1"/>
    <col min="12044" max="12044" width="13.42578125" style="23" customWidth="1"/>
    <col min="12045" max="12045" width="13.140625" style="23" bestFit="1" customWidth="1"/>
    <col min="12046" max="12046" width="12.140625" style="23" bestFit="1" customWidth="1"/>
    <col min="12047" max="12047" width="12" style="23" customWidth="1"/>
    <col min="12048" max="12048" width="14.5703125" style="23" bestFit="1" customWidth="1"/>
    <col min="12049" max="12049" width="4.5703125" style="23" bestFit="1" customWidth="1"/>
    <col min="12050" max="12288" width="9.140625" style="23"/>
    <col min="12289" max="12289" width="4.5703125" style="23" bestFit="1" customWidth="1"/>
    <col min="12290" max="12290" width="14.140625" style="23" bestFit="1" customWidth="1"/>
    <col min="12291" max="12293" width="13.140625" style="23" bestFit="1" customWidth="1"/>
    <col min="12294" max="12294" width="12.140625" style="23" bestFit="1" customWidth="1"/>
    <col min="12295" max="12295" width="13.140625" style="23" bestFit="1" customWidth="1"/>
    <col min="12296" max="12297" width="12.140625" style="23" bestFit="1" customWidth="1"/>
    <col min="12298" max="12298" width="11.85546875" style="23" bestFit="1" customWidth="1"/>
    <col min="12299" max="12299" width="11.140625" style="23" customWidth="1"/>
    <col min="12300" max="12300" width="13.42578125" style="23" customWidth="1"/>
    <col min="12301" max="12301" width="13.140625" style="23" bestFit="1" customWidth="1"/>
    <col min="12302" max="12302" width="12.140625" style="23" bestFit="1" customWidth="1"/>
    <col min="12303" max="12303" width="12" style="23" customWidth="1"/>
    <col min="12304" max="12304" width="14.5703125" style="23" bestFit="1" customWidth="1"/>
    <col min="12305" max="12305" width="4.5703125" style="23" bestFit="1" customWidth="1"/>
    <col min="12306" max="12544" width="9.140625" style="23"/>
    <col min="12545" max="12545" width="4.5703125" style="23" bestFit="1" customWidth="1"/>
    <col min="12546" max="12546" width="14.140625" style="23" bestFit="1" customWidth="1"/>
    <col min="12547" max="12549" width="13.140625" style="23" bestFit="1" customWidth="1"/>
    <col min="12550" max="12550" width="12.140625" style="23" bestFit="1" customWidth="1"/>
    <col min="12551" max="12551" width="13.140625" style="23" bestFit="1" customWidth="1"/>
    <col min="12552" max="12553" width="12.140625" style="23" bestFit="1" customWidth="1"/>
    <col min="12554" max="12554" width="11.85546875" style="23" bestFit="1" customWidth="1"/>
    <col min="12555" max="12555" width="11.140625" style="23" customWidth="1"/>
    <col min="12556" max="12556" width="13.42578125" style="23" customWidth="1"/>
    <col min="12557" max="12557" width="13.140625" style="23" bestFit="1" customWidth="1"/>
    <col min="12558" max="12558" width="12.140625" style="23" bestFit="1" customWidth="1"/>
    <col min="12559" max="12559" width="12" style="23" customWidth="1"/>
    <col min="12560" max="12560" width="14.5703125" style="23" bestFit="1" customWidth="1"/>
    <col min="12561" max="12561" width="4.5703125" style="23" bestFit="1" customWidth="1"/>
    <col min="12562" max="12800" width="9.140625" style="23"/>
    <col min="12801" max="12801" width="4.5703125" style="23" bestFit="1" customWidth="1"/>
    <col min="12802" max="12802" width="14.140625" style="23" bestFit="1" customWidth="1"/>
    <col min="12803" max="12805" width="13.140625" style="23" bestFit="1" customWidth="1"/>
    <col min="12806" max="12806" width="12.140625" style="23" bestFit="1" customWidth="1"/>
    <col min="12807" max="12807" width="13.140625" style="23" bestFit="1" customWidth="1"/>
    <col min="12808" max="12809" width="12.140625" style="23" bestFit="1" customWidth="1"/>
    <col min="12810" max="12810" width="11.85546875" style="23" bestFit="1" customWidth="1"/>
    <col min="12811" max="12811" width="11.140625" style="23" customWidth="1"/>
    <col min="12812" max="12812" width="13.42578125" style="23" customWidth="1"/>
    <col min="12813" max="12813" width="13.140625" style="23" bestFit="1" customWidth="1"/>
    <col min="12814" max="12814" width="12.140625" style="23" bestFit="1" customWidth="1"/>
    <col min="12815" max="12815" width="12" style="23" customWidth="1"/>
    <col min="12816" max="12816" width="14.5703125" style="23" bestFit="1" customWidth="1"/>
    <col min="12817" max="12817" width="4.5703125" style="23" bestFit="1" customWidth="1"/>
    <col min="12818" max="13056" width="9.140625" style="23"/>
    <col min="13057" max="13057" width="4.5703125" style="23" bestFit="1" customWidth="1"/>
    <col min="13058" max="13058" width="14.140625" style="23" bestFit="1" customWidth="1"/>
    <col min="13059" max="13061" width="13.140625" style="23" bestFit="1" customWidth="1"/>
    <col min="13062" max="13062" width="12.140625" style="23" bestFit="1" customWidth="1"/>
    <col min="13063" max="13063" width="13.140625" style="23" bestFit="1" customWidth="1"/>
    <col min="13064" max="13065" width="12.140625" style="23" bestFit="1" customWidth="1"/>
    <col min="13066" max="13066" width="11.85546875" style="23" bestFit="1" customWidth="1"/>
    <col min="13067" max="13067" width="11.140625" style="23" customWidth="1"/>
    <col min="13068" max="13068" width="13.42578125" style="23" customWidth="1"/>
    <col min="13069" max="13069" width="13.140625" style="23" bestFit="1" customWidth="1"/>
    <col min="13070" max="13070" width="12.140625" style="23" bestFit="1" customWidth="1"/>
    <col min="13071" max="13071" width="12" style="23" customWidth="1"/>
    <col min="13072" max="13072" width="14.5703125" style="23" bestFit="1" customWidth="1"/>
    <col min="13073" max="13073" width="4.5703125" style="23" bestFit="1" customWidth="1"/>
    <col min="13074" max="13312" width="9.140625" style="23"/>
    <col min="13313" max="13313" width="4.5703125" style="23" bestFit="1" customWidth="1"/>
    <col min="13314" max="13314" width="14.140625" style="23" bestFit="1" customWidth="1"/>
    <col min="13315" max="13317" width="13.140625" style="23" bestFit="1" customWidth="1"/>
    <col min="13318" max="13318" width="12.140625" style="23" bestFit="1" customWidth="1"/>
    <col min="13319" max="13319" width="13.140625" style="23" bestFit="1" customWidth="1"/>
    <col min="13320" max="13321" width="12.140625" style="23" bestFit="1" customWidth="1"/>
    <col min="13322" max="13322" width="11.85546875" style="23" bestFit="1" customWidth="1"/>
    <col min="13323" max="13323" width="11.140625" style="23" customWidth="1"/>
    <col min="13324" max="13324" width="13.42578125" style="23" customWidth="1"/>
    <col min="13325" max="13325" width="13.140625" style="23" bestFit="1" customWidth="1"/>
    <col min="13326" max="13326" width="12.140625" style="23" bestFit="1" customWidth="1"/>
    <col min="13327" max="13327" width="12" style="23" customWidth="1"/>
    <col min="13328" max="13328" width="14.5703125" style="23" bestFit="1" customWidth="1"/>
    <col min="13329" max="13329" width="4.5703125" style="23" bestFit="1" customWidth="1"/>
    <col min="13330" max="13568" width="9.140625" style="23"/>
    <col min="13569" max="13569" width="4.5703125" style="23" bestFit="1" customWidth="1"/>
    <col min="13570" max="13570" width="14.140625" style="23" bestFit="1" customWidth="1"/>
    <col min="13571" max="13573" width="13.140625" style="23" bestFit="1" customWidth="1"/>
    <col min="13574" max="13574" width="12.140625" style="23" bestFit="1" customWidth="1"/>
    <col min="13575" max="13575" width="13.140625" style="23" bestFit="1" customWidth="1"/>
    <col min="13576" max="13577" width="12.140625" style="23" bestFit="1" customWidth="1"/>
    <col min="13578" max="13578" width="11.85546875" style="23" bestFit="1" customWidth="1"/>
    <col min="13579" max="13579" width="11.140625" style="23" customWidth="1"/>
    <col min="13580" max="13580" width="13.42578125" style="23" customWidth="1"/>
    <col min="13581" max="13581" width="13.140625" style="23" bestFit="1" customWidth="1"/>
    <col min="13582" max="13582" width="12.140625" style="23" bestFit="1" customWidth="1"/>
    <col min="13583" max="13583" width="12" style="23" customWidth="1"/>
    <col min="13584" max="13584" width="14.5703125" style="23" bestFit="1" customWidth="1"/>
    <col min="13585" max="13585" width="4.5703125" style="23" bestFit="1" customWidth="1"/>
    <col min="13586" max="13824" width="9.140625" style="23"/>
    <col min="13825" max="13825" width="4.5703125" style="23" bestFit="1" customWidth="1"/>
    <col min="13826" max="13826" width="14.140625" style="23" bestFit="1" customWidth="1"/>
    <col min="13827" max="13829" width="13.140625" style="23" bestFit="1" customWidth="1"/>
    <col min="13830" max="13830" width="12.140625" style="23" bestFit="1" customWidth="1"/>
    <col min="13831" max="13831" width="13.140625" style="23" bestFit="1" customWidth="1"/>
    <col min="13832" max="13833" width="12.140625" style="23" bestFit="1" customWidth="1"/>
    <col min="13834" max="13834" width="11.85546875" style="23" bestFit="1" customWidth="1"/>
    <col min="13835" max="13835" width="11.140625" style="23" customWidth="1"/>
    <col min="13836" max="13836" width="13.42578125" style="23" customWidth="1"/>
    <col min="13837" max="13837" width="13.140625" style="23" bestFit="1" customWidth="1"/>
    <col min="13838" max="13838" width="12.140625" style="23" bestFit="1" customWidth="1"/>
    <col min="13839" max="13839" width="12" style="23" customWidth="1"/>
    <col min="13840" max="13840" width="14.5703125" style="23" bestFit="1" customWidth="1"/>
    <col min="13841" max="13841" width="4.5703125" style="23" bestFit="1" customWidth="1"/>
    <col min="13842" max="14080" width="9.140625" style="23"/>
    <col min="14081" max="14081" width="4.5703125" style="23" bestFit="1" customWidth="1"/>
    <col min="14082" max="14082" width="14.140625" style="23" bestFit="1" customWidth="1"/>
    <col min="14083" max="14085" width="13.140625" style="23" bestFit="1" customWidth="1"/>
    <col min="14086" max="14086" width="12.140625" style="23" bestFit="1" customWidth="1"/>
    <col min="14087" max="14087" width="13.140625" style="23" bestFit="1" customWidth="1"/>
    <col min="14088" max="14089" width="12.140625" style="23" bestFit="1" customWidth="1"/>
    <col min="14090" max="14090" width="11.85546875" style="23" bestFit="1" customWidth="1"/>
    <col min="14091" max="14091" width="11.140625" style="23" customWidth="1"/>
    <col min="14092" max="14092" width="13.42578125" style="23" customWidth="1"/>
    <col min="14093" max="14093" width="13.140625" style="23" bestFit="1" customWidth="1"/>
    <col min="14094" max="14094" width="12.140625" style="23" bestFit="1" customWidth="1"/>
    <col min="14095" max="14095" width="12" style="23" customWidth="1"/>
    <col min="14096" max="14096" width="14.5703125" style="23" bestFit="1" customWidth="1"/>
    <col min="14097" max="14097" width="4.5703125" style="23" bestFit="1" customWidth="1"/>
    <col min="14098" max="14336" width="9.140625" style="23"/>
    <col min="14337" max="14337" width="4.5703125" style="23" bestFit="1" customWidth="1"/>
    <col min="14338" max="14338" width="14.140625" style="23" bestFit="1" customWidth="1"/>
    <col min="14339" max="14341" width="13.140625" style="23" bestFit="1" customWidth="1"/>
    <col min="14342" max="14342" width="12.140625" style="23" bestFit="1" customWidth="1"/>
    <col min="14343" max="14343" width="13.140625" style="23" bestFit="1" customWidth="1"/>
    <col min="14344" max="14345" width="12.140625" style="23" bestFit="1" customWidth="1"/>
    <col min="14346" max="14346" width="11.85546875" style="23" bestFit="1" customWidth="1"/>
    <col min="14347" max="14347" width="11.140625" style="23" customWidth="1"/>
    <col min="14348" max="14348" width="13.42578125" style="23" customWidth="1"/>
    <col min="14349" max="14349" width="13.140625" style="23" bestFit="1" customWidth="1"/>
    <col min="14350" max="14350" width="12.140625" style="23" bestFit="1" customWidth="1"/>
    <col min="14351" max="14351" width="12" style="23" customWidth="1"/>
    <col min="14352" max="14352" width="14.5703125" style="23" bestFit="1" customWidth="1"/>
    <col min="14353" max="14353" width="4.5703125" style="23" bestFit="1" customWidth="1"/>
    <col min="14354" max="14592" width="9.140625" style="23"/>
    <col min="14593" max="14593" width="4.5703125" style="23" bestFit="1" customWidth="1"/>
    <col min="14594" max="14594" width="14.140625" style="23" bestFit="1" customWidth="1"/>
    <col min="14595" max="14597" width="13.140625" style="23" bestFit="1" customWidth="1"/>
    <col min="14598" max="14598" width="12.140625" style="23" bestFit="1" customWidth="1"/>
    <col min="14599" max="14599" width="13.140625" style="23" bestFit="1" customWidth="1"/>
    <col min="14600" max="14601" width="12.140625" style="23" bestFit="1" customWidth="1"/>
    <col min="14602" max="14602" width="11.85546875" style="23" bestFit="1" customWidth="1"/>
    <col min="14603" max="14603" width="11.140625" style="23" customWidth="1"/>
    <col min="14604" max="14604" width="13.42578125" style="23" customWidth="1"/>
    <col min="14605" max="14605" width="13.140625" style="23" bestFit="1" customWidth="1"/>
    <col min="14606" max="14606" width="12.140625" style="23" bestFit="1" customWidth="1"/>
    <col min="14607" max="14607" width="12" style="23" customWidth="1"/>
    <col min="14608" max="14608" width="14.5703125" style="23" bestFit="1" customWidth="1"/>
    <col min="14609" max="14609" width="4.5703125" style="23" bestFit="1" customWidth="1"/>
    <col min="14610" max="14848" width="9.140625" style="23"/>
    <col min="14849" max="14849" width="4.5703125" style="23" bestFit="1" customWidth="1"/>
    <col min="14850" max="14850" width="14.140625" style="23" bestFit="1" customWidth="1"/>
    <col min="14851" max="14853" width="13.140625" style="23" bestFit="1" customWidth="1"/>
    <col min="14854" max="14854" width="12.140625" style="23" bestFit="1" customWidth="1"/>
    <col min="14855" max="14855" width="13.140625" style="23" bestFit="1" customWidth="1"/>
    <col min="14856" max="14857" width="12.140625" style="23" bestFit="1" customWidth="1"/>
    <col min="14858" max="14858" width="11.85546875" style="23" bestFit="1" customWidth="1"/>
    <col min="14859" max="14859" width="11.140625" style="23" customWidth="1"/>
    <col min="14860" max="14860" width="13.42578125" style="23" customWidth="1"/>
    <col min="14861" max="14861" width="13.140625" style="23" bestFit="1" customWidth="1"/>
    <col min="14862" max="14862" width="12.140625" style="23" bestFit="1" customWidth="1"/>
    <col min="14863" max="14863" width="12" style="23" customWidth="1"/>
    <col min="14864" max="14864" width="14.5703125" style="23" bestFit="1" customWidth="1"/>
    <col min="14865" max="14865" width="4.5703125" style="23" bestFit="1" customWidth="1"/>
    <col min="14866" max="15104" width="9.140625" style="23"/>
    <col min="15105" max="15105" width="4.5703125" style="23" bestFit="1" customWidth="1"/>
    <col min="15106" max="15106" width="14.140625" style="23" bestFit="1" customWidth="1"/>
    <col min="15107" max="15109" width="13.140625" style="23" bestFit="1" customWidth="1"/>
    <col min="15110" max="15110" width="12.140625" style="23" bestFit="1" customWidth="1"/>
    <col min="15111" max="15111" width="13.140625" style="23" bestFit="1" customWidth="1"/>
    <col min="15112" max="15113" width="12.140625" style="23" bestFit="1" customWidth="1"/>
    <col min="15114" max="15114" width="11.85546875" style="23" bestFit="1" customWidth="1"/>
    <col min="15115" max="15115" width="11.140625" style="23" customWidth="1"/>
    <col min="15116" max="15116" width="13.42578125" style="23" customWidth="1"/>
    <col min="15117" max="15117" width="13.140625" style="23" bestFit="1" customWidth="1"/>
    <col min="15118" max="15118" width="12.140625" style="23" bestFit="1" customWidth="1"/>
    <col min="15119" max="15119" width="12" style="23" customWidth="1"/>
    <col min="15120" max="15120" width="14.5703125" style="23" bestFit="1" customWidth="1"/>
    <col min="15121" max="15121" width="4.5703125" style="23" bestFit="1" customWidth="1"/>
    <col min="15122" max="15360" width="9.140625" style="23"/>
    <col min="15361" max="15361" width="4.5703125" style="23" bestFit="1" customWidth="1"/>
    <col min="15362" max="15362" width="14.140625" style="23" bestFit="1" customWidth="1"/>
    <col min="15363" max="15365" width="13.140625" style="23" bestFit="1" customWidth="1"/>
    <col min="15366" max="15366" width="12.140625" style="23" bestFit="1" customWidth="1"/>
    <col min="15367" max="15367" width="13.140625" style="23" bestFit="1" customWidth="1"/>
    <col min="15368" max="15369" width="12.140625" style="23" bestFit="1" customWidth="1"/>
    <col min="15370" max="15370" width="11.85546875" style="23" bestFit="1" customWidth="1"/>
    <col min="15371" max="15371" width="11.140625" style="23" customWidth="1"/>
    <col min="15372" max="15372" width="13.42578125" style="23" customWidth="1"/>
    <col min="15373" max="15373" width="13.140625" style="23" bestFit="1" customWidth="1"/>
    <col min="15374" max="15374" width="12.140625" style="23" bestFit="1" customWidth="1"/>
    <col min="15375" max="15375" width="12" style="23" customWidth="1"/>
    <col min="15376" max="15376" width="14.5703125" style="23" bestFit="1" customWidth="1"/>
    <col min="15377" max="15377" width="4.5703125" style="23" bestFit="1" customWidth="1"/>
    <col min="15378" max="15616" width="9.140625" style="23"/>
    <col min="15617" max="15617" width="4.5703125" style="23" bestFit="1" customWidth="1"/>
    <col min="15618" max="15618" width="14.140625" style="23" bestFit="1" customWidth="1"/>
    <col min="15619" max="15621" width="13.140625" style="23" bestFit="1" customWidth="1"/>
    <col min="15622" max="15622" width="12.140625" style="23" bestFit="1" customWidth="1"/>
    <col min="15623" max="15623" width="13.140625" style="23" bestFit="1" customWidth="1"/>
    <col min="15624" max="15625" width="12.140625" style="23" bestFit="1" customWidth="1"/>
    <col min="15626" max="15626" width="11.85546875" style="23" bestFit="1" customWidth="1"/>
    <col min="15627" max="15627" width="11.140625" style="23" customWidth="1"/>
    <col min="15628" max="15628" width="13.42578125" style="23" customWidth="1"/>
    <col min="15629" max="15629" width="13.140625" style="23" bestFit="1" customWidth="1"/>
    <col min="15630" max="15630" width="12.140625" style="23" bestFit="1" customWidth="1"/>
    <col min="15631" max="15631" width="12" style="23" customWidth="1"/>
    <col min="15632" max="15632" width="14.5703125" style="23" bestFit="1" customWidth="1"/>
    <col min="15633" max="15633" width="4.5703125" style="23" bestFit="1" customWidth="1"/>
    <col min="15634" max="15872" width="9.140625" style="23"/>
    <col min="15873" max="15873" width="4.5703125" style="23" bestFit="1" customWidth="1"/>
    <col min="15874" max="15874" width="14.140625" style="23" bestFit="1" customWidth="1"/>
    <col min="15875" max="15877" width="13.140625" style="23" bestFit="1" customWidth="1"/>
    <col min="15878" max="15878" width="12.140625" style="23" bestFit="1" customWidth="1"/>
    <col min="15879" max="15879" width="13.140625" style="23" bestFit="1" customWidth="1"/>
    <col min="15880" max="15881" width="12.140625" style="23" bestFit="1" customWidth="1"/>
    <col min="15882" max="15882" width="11.85546875" style="23" bestFit="1" customWidth="1"/>
    <col min="15883" max="15883" width="11.140625" style="23" customWidth="1"/>
    <col min="15884" max="15884" width="13.42578125" style="23" customWidth="1"/>
    <col min="15885" max="15885" width="13.140625" style="23" bestFit="1" customWidth="1"/>
    <col min="15886" max="15886" width="12.140625" style="23" bestFit="1" customWidth="1"/>
    <col min="15887" max="15887" width="12" style="23" customWidth="1"/>
    <col min="15888" max="15888" width="14.5703125" style="23" bestFit="1" customWidth="1"/>
    <col min="15889" max="15889" width="4.5703125" style="23" bestFit="1" customWidth="1"/>
    <col min="15890" max="16128" width="9.140625" style="23"/>
    <col min="16129" max="16129" width="4.5703125" style="23" bestFit="1" customWidth="1"/>
    <col min="16130" max="16130" width="14.140625" style="23" bestFit="1" customWidth="1"/>
    <col min="16131" max="16133" width="13.140625" style="23" bestFit="1" customWidth="1"/>
    <col min="16134" max="16134" width="12.140625" style="23" bestFit="1" customWidth="1"/>
    <col min="16135" max="16135" width="13.140625" style="23" bestFit="1" customWidth="1"/>
    <col min="16136" max="16137" width="12.140625" style="23" bestFit="1" customWidth="1"/>
    <col min="16138" max="16138" width="11.85546875" style="23" bestFit="1" customWidth="1"/>
    <col min="16139" max="16139" width="11.140625" style="23" customWidth="1"/>
    <col min="16140" max="16140" width="13.42578125" style="23" customWidth="1"/>
    <col min="16141" max="16141" width="13.140625" style="23" bestFit="1" customWidth="1"/>
    <col min="16142" max="16142" width="12.140625" style="23" bestFit="1" customWidth="1"/>
    <col min="16143" max="16143" width="12" style="23" customWidth="1"/>
    <col min="16144" max="16144" width="14.5703125" style="23" bestFit="1" customWidth="1"/>
    <col min="16145" max="16145" width="4.5703125" style="23" bestFit="1" customWidth="1"/>
    <col min="16146" max="16384" width="9.140625" style="23"/>
  </cols>
  <sheetData>
    <row r="1" spans="1:17" x14ac:dyDescent="0.2">
      <c r="A1" s="22" t="s">
        <v>1</v>
      </c>
      <c r="C1" s="42"/>
      <c r="O1" s="42"/>
    </row>
    <row r="2" spans="1:17" x14ac:dyDescent="0.2">
      <c r="A2" s="4" t="s">
        <v>229</v>
      </c>
      <c r="C2" s="23" t="s">
        <v>158</v>
      </c>
      <c r="K2" s="24"/>
      <c r="L2" s="25"/>
      <c r="M2" s="25"/>
      <c r="N2" s="25"/>
      <c r="Q2" s="24"/>
    </row>
    <row r="3" spans="1:17" x14ac:dyDescent="0.2">
      <c r="A3" s="26" t="str">
        <f>'Exhibit A - City'!A3</f>
        <v>FOR THE YEAR ENDED JUNE 30, 2025</v>
      </c>
      <c r="K3" s="24"/>
      <c r="L3" s="25"/>
      <c r="M3" s="25"/>
      <c r="N3" s="25"/>
      <c r="Q3" s="24"/>
    </row>
    <row r="4" spans="1:17" ht="15.75" x14ac:dyDescent="0.25">
      <c r="A4" s="83" t="s">
        <v>273</v>
      </c>
      <c r="K4" s="24"/>
      <c r="L4" s="25"/>
      <c r="M4" s="25"/>
      <c r="N4" s="25"/>
      <c r="Q4" s="24"/>
    </row>
    <row r="5" spans="1:17" x14ac:dyDescent="0.2">
      <c r="A5" s="100" t="s">
        <v>452</v>
      </c>
      <c r="P5" s="39"/>
    </row>
    <row r="6" spans="1:17" x14ac:dyDescent="0.2">
      <c r="A6" s="28"/>
      <c r="B6" s="28"/>
      <c r="C6" s="28"/>
      <c r="D6" s="28"/>
      <c r="E6" s="28"/>
      <c r="F6" s="28"/>
      <c r="G6" s="28"/>
      <c r="H6" s="28"/>
      <c r="I6" s="28"/>
      <c r="J6" s="28"/>
      <c r="K6" s="28"/>
      <c r="L6" s="28"/>
      <c r="M6" s="28"/>
      <c r="N6" s="28"/>
      <c r="O6" s="28"/>
      <c r="P6" s="28"/>
      <c r="Q6" s="28"/>
    </row>
    <row r="7" spans="1:17" s="34" customFormat="1" ht="38.25" x14ac:dyDescent="0.2">
      <c r="A7" s="32" t="s">
        <v>8</v>
      </c>
      <c r="B7" s="32" t="s">
        <v>9</v>
      </c>
      <c r="C7" s="32" t="s">
        <v>215</v>
      </c>
      <c r="D7" s="32" t="s">
        <v>216</v>
      </c>
      <c r="E7" s="32" t="s">
        <v>217</v>
      </c>
      <c r="F7" s="32" t="s">
        <v>218</v>
      </c>
      <c r="G7" s="32" t="s">
        <v>219</v>
      </c>
      <c r="H7" s="32" t="s">
        <v>233</v>
      </c>
      <c r="I7" s="32" t="s">
        <v>220</v>
      </c>
      <c r="J7" s="32" t="s">
        <v>221</v>
      </c>
      <c r="K7" s="32" t="s">
        <v>222</v>
      </c>
      <c r="L7" s="32" t="s">
        <v>223</v>
      </c>
      <c r="M7" s="32" t="s">
        <v>224</v>
      </c>
      <c r="N7" s="32" t="s">
        <v>225</v>
      </c>
      <c r="O7" s="32" t="s">
        <v>226</v>
      </c>
      <c r="P7" s="33" t="s">
        <v>32</v>
      </c>
      <c r="Q7" s="32" t="s">
        <v>8</v>
      </c>
    </row>
    <row r="8" spans="1:17" x14ac:dyDescent="0.2">
      <c r="A8" s="23">
        <v>1</v>
      </c>
      <c r="B8" s="23" t="s">
        <v>274</v>
      </c>
      <c r="C8" s="35">
        <v>5760364</v>
      </c>
      <c r="D8" s="35">
        <v>1208863</v>
      </c>
      <c r="E8" s="35">
        <v>66345</v>
      </c>
      <c r="F8" s="35">
        <v>34081</v>
      </c>
      <c r="G8" s="35">
        <v>632419</v>
      </c>
      <c r="H8" s="35">
        <v>47424</v>
      </c>
      <c r="I8" s="35">
        <v>536201</v>
      </c>
      <c r="J8" s="35">
        <v>843800</v>
      </c>
      <c r="K8" s="35">
        <v>0</v>
      </c>
      <c r="L8" s="35">
        <v>1192463</v>
      </c>
      <c r="M8" s="35">
        <v>992402</v>
      </c>
      <c r="N8" s="35">
        <v>0</v>
      </c>
      <c r="O8" s="35">
        <v>20794</v>
      </c>
      <c r="P8" s="35">
        <f t="shared" ref="P8:P52" si="0">SUM(C8:O8)</f>
        <v>11335156</v>
      </c>
      <c r="Q8" s="23">
        <v>1</v>
      </c>
    </row>
    <row r="9" spans="1:17" x14ac:dyDescent="0.2">
      <c r="A9" s="23">
        <v>2</v>
      </c>
      <c r="B9" s="23" t="s">
        <v>275</v>
      </c>
      <c r="C9" s="35">
        <v>26790362</v>
      </c>
      <c r="D9" s="35">
        <v>4756068</v>
      </c>
      <c r="E9" s="35">
        <v>18697622</v>
      </c>
      <c r="F9" s="35">
        <v>123066</v>
      </c>
      <c r="G9" s="35">
        <v>4391297</v>
      </c>
      <c r="H9" s="35">
        <v>1601291</v>
      </c>
      <c r="I9" s="35">
        <v>2495259</v>
      </c>
      <c r="J9" s="35">
        <v>701006</v>
      </c>
      <c r="K9" s="35">
        <v>231959</v>
      </c>
      <c r="L9" s="35">
        <v>8136093</v>
      </c>
      <c r="M9" s="35">
        <v>18269950</v>
      </c>
      <c r="N9" s="35">
        <v>0</v>
      </c>
      <c r="O9" s="35">
        <v>1179874</v>
      </c>
      <c r="P9" s="35">
        <f t="shared" si="0"/>
        <v>87373847</v>
      </c>
      <c r="Q9" s="23">
        <v>2</v>
      </c>
    </row>
    <row r="10" spans="1:17" x14ac:dyDescent="0.2">
      <c r="A10" s="23">
        <v>3</v>
      </c>
      <c r="B10" s="23" t="s">
        <v>276</v>
      </c>
      <c r="C10" s="35">
        <v>0</v>
      </c>
      <c r="D10" s="35">
        <v>0</v>
      </c>
      <c r="E10" s="35">
        <v>0</v>
      </c>
      <c r="F10" s="35">
        <v>0</v>
      </c>
      <c r="G10" s="35">
        <v>0</v>
      </c>
      <c r="H10" s="35">
        <v>0</v>
      </c>
      <c r="I10" s="35">
        <v>0</v>
      </c>
      <c r="J10" s="35">
        <v>0</v>
      </c>
      <c r="K10" s="35">
        <v>0</v>
      </c>
      <c r="L10" s="35">
        <v>0</v>
      </c>
      <c r="M10" s="35">
        <v>0</v>
      </c>
      <c r="N10" s="35">
        <v>0</v>
      </c>
      <c r="O10" s="35">
        <v>0</v>
      </c>
      <c r="P10" s="35">
        <f t="shared" si="0"/>
        <v>0</v>
      </c>
      <c r="Q10" s="23">
        <v>3</v>
      </c>
    </row>
    <row r="11" spans="1:17" x14ac:dyDescent="0.2">
      <c r="A11" s="23">
        <v>4</v>
      </c>
      <c r="B11" s="23" t="s">
        <v>277</v>
      </c>
      <c r="C11" s="35">
        <v>0</v>
      </c>
      <c r="D11" s="35">
        <v>0</v>
      </c>
      <c r="E11" s="35">
        <v>0</v>
      </c>
      <c r="F11" s="35">
        <v>0</v>
      </c>
      <c r="G11" s="35">
        <v>0</v>
      </c>
      <c r="H11" s="35">
        <v>0</v>
      </c>
      <c r="I11" s="35">
        <v>0</v>
      </c>
      <c r="J11" s="35">
        <v>0</v>
      </c>
      <c r="K11" s="35">
        <v>0</v>
      </c>
      <c r="L11" s="35">
        <v>0</v>
      </c>
      <c r="M11" s="35">
        <v>0</v>
      </c>
      <c r="N11" s="35">
        <v>0</v>
      </c>
      <c r="O11" s="35">
        <v>0</v>
      </c>
      <c r="P11" s="35">
        <f t="shared" si="0"/>
        <v>0</v>
      </c>
      <c r="Q11" s="23">
        <v>4</v>
      </c>
    </row>
    <row r="12" spans="1:17" x14ac:dyDescent="0.2">
      <c r="A12" s="23">
        <v>5</v>
      </c>
      <c r="B12" s="23" t="s">
        <v>278</v>
      </c>
      <c r="C12" s="35">
        <v>0</v>
      </c>
      <c r="D12" s="35">
        <v>0</v>
      </c>
      <c r="E12" s="35">
        <v>0</v>
      </c>
      <c r="F12" s="35">
        <v>0</v>
      </c>
      <c r="G12" s="35">
        <v>0</v>
      </c>
      <c r="H12" s="35">
        <v>0</v>
      </c>
      <c r="I12" s="35">
        <v>0</v>
      </c>
      <c r="J12" s="35">
        <v>0</v>
      </c>
      <c r="K12" s="35">
        <v>0</v>
      </c>
      <c r="L12" s="35">
        <v>0</v>
      </c>
      <c r="M12" s="35">
        <v>0</v>
      </c>
      <c r="N12" s="35">
        <v>0</v>
      </c>
      <c r="O12" s="35">
        <v>0</v>
      </c>
      <c r="P12" s="35">
        <f t="shared" si="0"/>
        <v>0</v>
      </c>
      <c r="Q12" s="23">
        <v>5</v>
      </c>
    </row>
    <row r="13" spans="1:17" x14ac:dyDescent="0.2">
      <c r="A13" s="23">
        <v>6</v>
      </c>
      <c r="B13" s="23" t="s">
        <v>279</v>
      </c>
      <c r="C13" s="35">
        <v>0</v>
      </c>
      <c r="D13" s="35">
        <v>0</v>
      </c>
      <c r="E13" s="35">
        <v>0</v>
      </c>
      <c r="F13" s="35">
        <v>0</v>
      </c>
      <c r="G13" s="35">
        <v>0</v>
      </c>
      <c r="H13" s="35">
        <v>0</v>
      </c>
      <c r="I13" s="35">
        <v>0</v>
      </c>
      <c r="J13" s="35">
        <v>0</v>
      </c>
      <c r="K13" s="35">
        <v>0</v>
      </c>
      <c r="L13" s="35">
        <v>0</v>
      </c>
      <c r="M13" s="35">
        <v>0</v>
      </c>
      <c r="N13" s="35">
        <v>0</v>
      </c>
      <c r="O13" s="35">
        <v>0</v>
      </c>
      <c r="P13" s="35">
        <f t="shared" si="0"/>
        <v>0</v>
      </c>
      <c r="Q13" s="23">
        <v>6</v>
      </c>
    </row>
    <row r="14" spans="1:17" x14ac:dyDescent="0.2">
      <c r="A14" s="23">
        <v>7</v>
      </c>
      <c r="B14" s="23" t="s">
        <v>280</v>
      </c>
      <c r="C14" s="35">
        <v>54795088</v>
      </c>
      <c r="D14" s="35">
        <v>17232698</v>
      </c>
      <c r="E14" s="35">
        <v>92394582</v>
      </c>
      <c r="F14" s="35">
        <v>0</v>
      </c>
      <c r="G14" s="35">
        <v>175378.11</v>
      </c>
      <c r="H14" s="35">
        <v>6064100</v>
      </c>
      <c r="I14" s="35">
        <v>4450722.76</v>
      </c>
      <c r="J14" s="35">
        <v>1960088.65</v>
      </c>
      <c r="K14" s="35">
        <v>0</v>
      </c>
      <c r="L14" s="35">
        <v>25517705</v>
      </c>
      <c r="M14" s="35">
        <v>50560320</v>
      </c>
      <c r="N14" s="35">
        <v>0</v>
      </c>
      <c r="O14" s="35">
        <v>72860489.040000007</v>
      </c>
      <c r="P14" s="35">
        <f t="shared" si="0"/>
        <v>326011171.56</v>
      </c>
      <c r="Q14" s="23">
        <v>7</v>
      </c>
    </row>
    <row r="15" spans="1:17" x14ac:dyDescent="0.2">
      <c r="A15" s="23">
        <v>8</v>
      </c>
      <c r="B15" s="23" t="s">
        <v>281</v>
      </c>
      <c r="C15" s="35">
        <v>0</v>
      </c>
      <c r="D15" s="35">
        <v>0</v>
      </c>
      <c r="E15" s="35">
        <v>0</v>
      </c>
      <c r="F15" s="35">
        <v>0</v>
      </c>
      <c r="G15" s="35">
        <v>0</v>
      </c>
      <c r="H15" s="35">
        <v>0</v>
      </c>
      <c r="I15" s="35">
        <v>0</v>
      </c>
      <c r="J15" s="35">
        <v>0</v>
      </c>
      <c r="K15" s="35">
        <v>0</v>
      </c>
      <c r="L15" s="35">
        <v>0</v>
      </c>
      <c r="M15" s="35">
        <v>0</v>
      </c>
      <c r="N15" s="35">
        <v>0</v>
      </c>
      <c r="O15" s="35">
        <v>0</v>
      </c>
      <c r="P15" s="35">
        <f t="shared" si="0"/>
        <v>0</v>
      </c>
      <c r="Q15" s="23">
        <v>8</v>
      </c>
    </row>
    <row r="16" spans="1:17" x14ac:dyDescent="0.2">
      <c r="A16" s="23">
        <v>9</v>
      </c>
      <c r="B16" s="23" t="s">
        <v>282</v>
      </c>
      <c r="C16" s="35">
        <v>1349510</v>
      </c>
      <c r="D16" s="35">
        <v>19003</v>
      </c>
      <c r="E16" s="35">
        <v>2889</v>
      </c>
      <c r="F16" s="35">
        <v>0</v>
      </c>
      <c r="G16" s="35">
        <v>57379</v>
      </c>
      <c r="H16" s="35">
        <v>54131</v>
      </c>
      <c r="I16" s="35">
        <v>62330</v>
      </c>
      <c r="J16" s="35">
        <v>0</v>
      </c>
      <c r="K16" s="35">
        <v>0</v>
      </c>
      <c r="L16" s="35">
        <v>3416722</v>
      </c>
      <c r="M16" s="35">
        <v>1146645</v>
      </c>
      <c r="N16" s="35">
        <v>0</v>
      </c>
      <c r="O16" s="35">
        <v>1052</v>
      </c>
      <c r="P16" s="35">
        <f t="shared" si="0"/>
        <v>6109661</v>
      </c>
      <c r="Q16" s="23">
        <v>9</v>
      </c>
    </row>
    <row r="17" spans="1:17" x14ac:dyDescent="0.2">
      <c r="A17" s="23">
        <v>10</v>
      </c>
      <c r="B17" s="23" t="s">
        <v>283</v>
      </c>
      <c r="C17" s="35">
        <v>10401735</v>
      </c>
      <c r="D17" s="35">
        <v>981040</v>
      </c>
      <c r="E17" s="35">
        <v>0</v>
      </c>
      <c r="F17" s="35">
        <v>348172</v>
      </c>
      <c r="G17" s="35">
        <v>0</v>
      </c>
      <c r="H17" s="35">
        <v>651023</v>
      </c>
      <c r="I17" s="35">
        <v>1571592</v>
      </c>
      <c r="J17" s="35">
        <v>0</v>
      </c>
      <c r="K17" s="35">
        <v>0</v>
      </c>
      <c r="L17" s="35">
        <v>2098550</v>
      </c>
      <c r="M17" s="35">
        <v>2898751</v>
      </c>
      <c r="N17" s="35">
        <v>0</v>
      </c>
      <c r="O17" s="35">
        <v>0</v>
      </c>
      <c r="P17" s="35">
        <f t="shared" si="0"/>
        <v>18950863</v>
      </c>
      <c r="Q17" s="23">
        <v>10</v>
      </c>
    </row>
    <row r="18" spans="1:17" x14ac:dyDescent="0.2">
      <c r="A18" s="23">
        <v>11</v>
      </c>
      <c r="B18" s="23" t="s">
        <v>284</v>
      </c>
      <c r="C18" s="35">
        <v>0</v>
      </c>
      <c r="D18" s="35">
        <v>0</v>
      </c>
      <c r="E18" s="35">
        <v>0</v>
      </c>
      <c r="F18" s="35">
        <v>0</v>
      </c>
      <c r="G18" s="35">
        <v>0</v>
      </c>
      <c r="H18" s="35">
        <v>0</v>
      </c>
      <c r="I18" s="35">
        <v>0</v>
      </c>
      <c r="J18" s="35">
        <v>0</v>
      </c>
      <c r="K18" s="35">
        <v>0</v>
      </c>
      <c r="L18" s="35">
        <v>0</v>
      </c>
      <c r="M18" s="35">
        <v>0</v>
      </c>
      <c r="N18" s="35">
        <v>0</v>
      </c>
      <c r="O18" s="35">
        <v>0</v>
      </c>
      <c r="P18" s="35">
        <f t="shared" si="0"/>
        <v>0</v>
      </c>
      <c r="Q18" s="23">
        <v>11</v>
      </c>
    </row>
    <row r="19" spans="1:17" x14ac:dyDescent="0.2">
      <c r="A19" s="23">
        <v>12</v>
      </c>
      <c r="B19" s="23" t="s">
        <v>285</v>
      </c>
      <c r="C19" s="35">
        <v>4601520</v>
      </c>
      <c r="D19" s="35">
        <v>571109</v>
      </c>
      <c r="E19" s="35">
        <v>1325773</v>
      </c>
      <c r="F19" s="35">
        <v>29848</v>
      </c>
      <c r="G19" s="35">
        <v>706467</v>
      </c>
      <c r="H19" s="35">
        <v>334335</v>
      </c>
      <c r="I19" s="35">
        <v>439766</v>
      </c>
      <c r="J19" s="35">
        <v>0</v>
      </c>
      <c r="K19" s="35">
        <v>0</v>
      </c>
      <c r="L19" s="35">
        <v>622882</v>
      </c>
      <c r="M19" s="35">
        <v>2927034</v>
      </c>
      <c r="N19" s="35">
        <v>0</v>
      </c>
      <c r="O19" s="35">
        <v>204437</v>
      </c>
      <c r="P19" s="35">
        <f t="shared" si="0"/>
        <v>11763171</v>
      </c>
      <c r="Q19" s="23">
        <v>12</v>
      </c>
    </row>
    <row r="20" spans="1:17" x14ac:dyDescent="0.2">
      <c r="A20" s="23">
        <v>13</v>
      </c>
      <c r="B20" s="23" t="s">
        <v>286</v>
      </c>
      <c r="C20" s="35">
        <v>0</v>
      </c>
      <c r="D20" s="35">
        <v>0</v>
      </c>
      <c r="E20" s="35">
        <v>0</v>
      </c>
      <c r="F20" s="35">
        <v>0</v>
      </c>
      <c r="G20" s="35">
        <v>0</v>
      </c>
      <c r="H20" s="35">
        <v>0</v>
      </c>
      <c r="I20" s="35">
        <v>0</v>
      </c>
      <c r="J20" s="35">
        <v>0</v>
      </c>
      <c r="K20" s="35">
        <v>0</v>
      </c>
      <c r="L20" s="35">
        <v>0</v>
      </c>
      <c r="M20" s="35">
        <v>0</v>
      </c>
      <c r="N20" s="35">
        <v>0</v>
      </c>
      <c r="O20" s="35">
        <v>0</v>
      </c>
      <c r="P20" s="35">
        <f t="shared" si="0"/>
        <v>0</v>
      </c>
      <c r="Q20" s="23">
        <v>13</v>
      </c>
    </row>
    <row r="21" spans="1:17" x14ac:dyDescent="0.2">
      <c r="A21" s="23">
        <v>14</v>
      </c>
      <c r="B21" s="23" t="s">
        <v>287</v>
      </c>
      <c r="C21" s="35">
        <v>0</v>
      </c>
      <c r="D21" s="35">
        <v>0</v>
      </c>
      <c r="E21" s="35">
        <v>0</v>
      </c>
      <c r="F21" s="35">
        <v>0</v>
      </c>
      <c r="G21" s="35">
        <v>0</v>
      </c>
      <c r="H21" s="35">
        <v>0</v>
      </c>
      <c r="I21" s="35">
        <v>0</v>
      </c>
      <c r="J21" s="35">
        <v>0</v>
      </c>
      <c r="K21" s="35">
        <v>0</v>
      </c>
      <c r="L21" s="35">
        <v>0</v>
      </c>
      <c r="M21" s="35">
        <v>0</v>
      </c>
      <c r="N21" s="35">
        <v>0</v>
      </c>
      <c r="O21" s="35">
        <v>0</v>
      </c>
      <c r="P21" s="35">
        <f t="shared" si="0"/>
        <v>0</v>
      </c>
      <c r="Q21" s="23">
        <v>14</v>
      </c>
    </row>
    <row r="22" spans="1:17" x14ac:dyDescent="0.2">
      <c r="A22" s="23">
        <v>15</v>
      </c>
      <c r="B22" s="23" t="s">
        <v>288</v>
      </c>
      <c r="C22" s="35">
        <v>0</v>
      </c>
      <c r="D22" s="35">
        <v>0</v>
      </c>
      <c r="E22" s="35">
        <v>0</v>
      </c>
      <c r="F22" s="35">
        <v>0</v>
      </c>
      <c r="G22" s="35">
        <v>0</v>
      </c>
      <c r="H22" s="35">
        <v>0</v>
      </c>
      <c r="I22" s="35">
        <v>0</v>
      </c>
      <c r="J22" s="35">
        <v>0</v>
      </c>
      <c r="K22" s="35">
        <v>0</v>
      </c>
      <c r="L22" s="35">
        <v>0</v>
      </c>
      <c r="M22" s="35">
        <v>0</v>
      </c>
      <c r="N22" s="35">
        <v>0</v>
      </c>
      <c r="O22" s="35">
        <v>0</v>
      </c>
      <c r="P22" s="35">
        <f t="shared" si="0"/>
        <v>0</v>
      </c>
      <c r="Q22" s="23">
        <v>15</v>
      </c>
    </row>
    <row r="23" spans="1:17" x14ac:dyDescent="0.2">
      <c r="A23" s="23">
        <v>16</v>
      </c>
      <c r="B23" s="23" t="s">
        <v>289</v>
      </c>
      <c r="C23" s="35">
        <v>8584290</v>
      </c>
      <c r="D23" s="35">
        <v>1140420</v>
      </c>
      <c r="E23" s="35">
        <v>3166695</v>
      </c>
      <c r="F23" s="35">
        <v>0</v>
      </c>
      <c r="G23" s="35">
        <v>1764488</v>
      </c>
      <c r="H23" s="35">
        <v>382171</v>
      </c>
      <c r="I23" s="35">
        <v>904146</v>
      </c>
      <c r="J23" s="35">
        <v>0</v>
      </c>
      <c r="K23" s="35">
        <v>0</v>
      </c>
      <c r="L23" s="35">
        <v>359573</v>
      </c>
      <c r="M23" s="35">
        <v>3039050</v>
      </c>
      <c r="N23" s="35">
        <v>0</v>
      </c>
      <c r="O23" s="35">
        <v>1537</v>
      </c>
      <c r="P23" s="35">
        <f t="shared" si="0"/>
        <v>19342370</v>
      </c>
      <c r="Q23" s="23">
        <v>16</v>
      </c>
    </row>
    <row r="24" spans="1:17" x14ac:dyDescent="0.2">
      <c r="A24" s="23">
        <v>17</v>
      </c>
      <c r="B24" s="23" t="s">
        <v>290</v>
      </c>
      <c r="C24" s="35">
        <v>0</v>
      </c>
      <c r="D24" s="35">
        <v>0</v>
      </c>
      <c r="E24" s="35">
        <v>0</v>
      </c>
      <c r="F24" s="35">
        <v>0</v>
      </c>
      <c r="G24" s="35">
        <v>0</v>
      </c>
      <c r="H24" s="35">
        <v>0</v>
      </c>
      <c r="I24" s="35">
        <v>0</v>
      </c>
      <c r="J24" s="35">
        <v>0</v>
      </c>
      <c r="K24" s="35">
        <v>0</v>
      </c>
      <c r="L24" s="35">
        <v>0</v>
      </c>
      <c r="M24" s="35">
        <v>0</v>
      </c>
      <c r="N24" s="35">
        <v>0</v>
      </c>
      <c r="O24" s="35">
        <v>0</v>
      </c>
      <c r="P24" s="35">
        <f t="shared" si="0"/>
        <v>0</v>
      </c>
      <c r="Q24" s="23">
        <v>17</v>
      </c>
    </row>
    <row r="25" spans="1:17" x14ac:dyDescent="0.2">
      <c r="A25" s="23">
        <v>18</v>
      </c>
      <c r="B25" s="23" t="s">
        <v>291</v>
      </c>
      <c r="C25" s="35">
        <v>0</v>
      </c>
      <c r="D25" s="35">
        <v>0</v>
      </c>
      <c r="E25" s="35">
        <v>0</v>
      </c>
      <c r="F25" s="35">
        <v>0</v>
      </c>
      <c r="G25" s="35">
        <v>0</v>
      </c>
      <c r="H25" s="35">
        <v>0</v>
      </c>
      <c r="I25" s="35">
        <v>0</v>
      </c>
      <c r="J25" s="35">
        <v>0</v>
      </c>
      <c r="K25" s="35">
        <v>0</v>
      </c>
      <c r="L25" s="35">
        <v>0</v>
      </c>
      <c r="M25" s="35">
        <v>0</v>
      </c>
      <c r="N25" s="35">
        <v>0</v>
      </c>
      <c r="O25" s="35">
        <v>0</v>
      </c>
      <c r="P25" s="35">
        <f t="shared" si="0"/>
        <v>0</v>
      </c>
      <c r="Q25" s="23">
        <v>18</v>
      </c>
    </row>
    <row r="26" spans="1:17" x14ac:dyDescent="0.2">
      <c r="A26" s="23">
        <v>19</v>
      </c>
      <c r="B26" s="23" t="s">
        <v>292</v>
      </c>
      <c r="C26" s="35">
        <v>1492076</v>
      </c>
      <c r="D26" s="35">
        <v>165895</v>
      </c>
      <c r="E26" s="35">
        <v>0</v>
      </c>
      <c r="F26" s="35">
        <v>0</v>
      </c>
      <c r="G26" s="35">
        <v>59</v>
      </c>
      <c r="H26" s="35">
        <v>0</v>
      </c>
      <c r="I26" s="35">
        <v>83710</v>
      </c>
      <c r="J26" s="35">
        <v>0</v>
      </c>
      <c r="K26" s="35">
        <v>0</v>
      </c>
      <c r="L26" s="35">
        <v>26424</v>
      </c>
      <c r="M26" s="35">
        <v>159144</v>
      </c>
      <c r="N26" s="35">
        <v>0</v>
      </c>
      <c r="O26" s="35">
        <v>26349</v>
      </c>
      <c r="P26" s="35">
        <f t="shared" si="0"/>
        <v>1953657</v>
      </c>
      <c r="Q26" s="23">
        <v>19</v>
      </c>
    </row>
    <row r="27" spans="1:17" x14ac:dyDescent="0.2">
      <c r="A27" s="23">
        <v>20</v>
      </c>
      <c r="B27" s="23" t="s">
        <v>293</v>
      </c>
      <c r="C27" s="35">
        <v>1786841</v>
      </c>
      <c r="D27" s="35">
        <v>228464</v>
      </c>
      <c r="E27" s="35">
        <v>0</v>
      </c>
      <c r="F27" s="35">
        <v>0</v>
      </c>
      <c r="G27" s="35">
        <v>332885</v>
      </c>
      <c r="H27" s="35">
        <v>0</v>
      </c>
      <c r="I27" s="35">
        <v>73535</v>
      </c>
      <c r="J27" s="35">
        <v>0</v>
      </c>
      <c r="K27" s="35">
        <v>0</v>
      </c>
      <c r="L27" s="35">
        <v>0</v>
      </c>
      <c r="M27" s="35">
        <v>0</v>
      </c>
      <c r="N27" s="35">
        <v>0</v>
      </c>
      <c r="O27" s="35">
        <v>35800</v>
      </c>
      <c r="P27" s="35">
        <f t="shared" si="0"/>
        <v>2457525</v>
      </c>
      <c r="Q27" s="23">
        <v>20</v>
      </c>
    </row>
    <row r="28" spans="1:17" x14ac:dyDescent="0.2">
      <c r="A28" s="23">
        <v>21</v>
      </c>
      <c r="B28" s="23" t="s">
        <v>294</v>
      </c>
      <c r="C28" s="35">
        <v>103799949</v>
      </c>
      <c r="D28" s="35">
        <v>8974182</v>
      </c>
      <c r="E28" s="35">
        <v>29208075</v>
      </c>
      <c r="F28" s="35">
        <v>0</v>
      </c>
      <c r="G28" s="35">
        <v>8591808</v>
      </c>
      <c r="H28" s="35">
        <v>3500810</v>
      </c>
      <c r="I28" s="35">
        <v>6642218</v>
      </c>
      <c r="J28" s="35">
        <v>0</v>
      </c>
      <c r="K28" s="35">
        <v>0</v>
      </c>
      <c r="L28" s="35">
        <v>7681205</v>
      </c>
      <c r="M28" s="35">
        <v>0</v>
      </c>
      <c r="N28" s="35">
        <v>0</v>
      </c>
      <c r="O28" s="35">
        <v>10594859</v>
      </c>
      <c r="P28" s="35">
        <f t="shared" si="0"/>
        <v>178993106</v>
      </c>
      <c r="Q28" s="23">
        <v>21</v>
      </c>
    </row>
    <row r="29" spans="1:17" x14ac:dyDescent="0.2">
      <c r="A29" s="23">
        <v>22</v>
      </c>
      <c r="B29" s="23" t="s">
        <v>295</v>
      </c>
      <c r="C29" s="35">
        <v>1683412</v>
      </c>
      <c r="D29" s="35">
        <v>372969</v>
      </c>
      <c r="E29" s="35">
        <v>22143</v>
      </c>
      <c r="F29" s="35">
        <v>0</v>
      </c>
      <c r="G29" s="35">
        <v>411637</v>
      </c>
      <c r="H29" s="35">
        <v>0</v>
      </c>
      <c r="I29" s="35">
        <v>244685</v>
      </c>
      <c r="J29" s="35">
        <v>228000</v>
      </c>
      <c r="K29" s="35">
        <v>0</v>
      </c>
      <c r="L29" s="35">
        <v>164658</v>
      </c>
      <c r="M29" s="35">
        <v>374522</v>
      </c>
      <c r="N29" s="35">
        <v>0</v>
      </c>
      <c r="O29" s="35">
        <v>0</v>
      </c>
      <c r="P29" s="35">
        <f t="shared" si="0"/>
        <v>3502026</v>
      </c>
      <c r="Q29" s="23">
        <v>22</v>
      </c>
    </row>
    <row r="30" spans="1:17" x14ac:dyDescent="0.2">
      <c r="A30" s="23">
        <v>23</v>
      </c>
      <c r="B30" s="23" t="s">
        <v>296</v>
      </c>
      <c r="C30" s="35">
        <v>319732</v>
      </c>
      <c r="D30" s="35">
        <v>114588</v>
      </c>
      <c r="E30" s="35">
        <v>0</v>
      </c>
      <c r="F30" s="35">
        <v>4055</v>
      </c>
      <c r="G30" s="35">
        <v>0</v>
      </c>
      <c r="H30" s="35">
        <v>0</v>
      </c>
      <c r="I30" s="35">
        <v>35513</v>
      </c>
      <c r="J30" s="35">
        <v>11280</v>
      </c>
      <c r="K30" s="35">
        <v>0</v>
      </c>
      <c r="L30" s="35">
        <v>57098</v>
      </c>
      <c r="M30" s="35">
        <v>119961</v>
      </c>
      <c r="N30" s="35">
        <v>0</v>
      </c>
      <c r="O30" s="35">
        <v>12973</v>
      </c>
      <c r="P30" s="35">
        <f t="shared" si="0"/>
        <v>675200</v>
      </c>
      <c r="Q30" s="23">
        <v>23</v>
      </c>
    </row>
    <row r="31" spans="1:17" x14ac:dyDescent="0.2">
      <c r="A31" s="23">
        <v>24</v>
      </c>
      <c r="B31" s="23" t="s">
        <v>297</v>
      </c>
      <c r="C31" s="35">
        <v>9459717</v>
      </c>
      <c r="D31" s="35">
        <v>876302</v>
      </c>
      <c r="E31" s="35">
        <v>0</v>
      </c>
      <c r="F31" s="35">
        <v>0</v>
      </c>
      <c r="G31" s="35">
        <v>4363</v>
      </c>
      <c r="H31" s="35">
        <v>0</v>
      </c>
      <c r="I31" s="35">
        <v>1319565</v>
      </c>
      <c r="J31" s="35">
        <v>0</v>
      </c>
      <c r="K31" s="35">
        <v>0</v>
      </c>
      <c r="L31" s="35">
        <v>513272</v>
      </c>
      <c r="M31" s="35">
        <v>0</v>
      </c>
      <c r="N31" s="35">
        <v>0</v>
      </c>
      <c r="O31" s="35">
        <v>0</v>
      </c>
      <c r="P31" s="35">
        <f t="shared" si="0"/>
        <v>12173219</v>
      </c>
      <c r="Q31" s="23">
        <v>24</v>
      </c>
    </row>
    <row r="32" spans="1:17" x14ac:dyDescent="0.2">
      <c r="A32" s="23">
        <v>25</v>
      </c>
      <c r="B32" s="23" t="s">
        <v>298</v>
      </c>
      <c r="C32" s="35">
        <v>812800</v>
      </c>
      <c r="D32" s="35">
        <v>182768</v>
      </c>
      <c r="E32" s="35">
        <v>159256</v>
      </c>
      <c r="F32" s="35">
        <v>0</v>
      </c>
      <c r="G32" s="35">
        <v>241638</v>
      </c>
      <c r="H32" s="35">
        <v>27177</v>
      </c>
      <c r="I32" s="35">
        <v>149061</v>
      </c>
      <c r="J32" s="35">
        <v>0</v>
      </c>
      <c r="K32" s="35">
        <v>0</v>
      </c>
      <c r="L32" s="35">
        <v>0</v>
      </c>
      <c r="M32" s="35">
        <v>0</v>
      </c>
      <c r="N32" s="35">
        <v>0</v>
      </c>
      <c r="O32" s="35">
        <v>0</v>
      </c>
      <c r="P32" s="35">
        <f t="shared" si="0"/>
        <v>1572700</v>
      </c>
      <c r="Q32" s="23">
        <v>25</v>
      </c>
    </row>
    <row r="33" spans="1:17" x14ac:dyDescent="0.2">
      <c r="A33" s="23">
        <v>26</v>
      </c>
      <c r="B33" s="23" t="s">
        <v>299</v>
      </c>
      <c r="C33" s="35">
        <v>1079728</v>
      </c>
      <c r="D33" s="35">
        <v>296115</v>
      </c>
      <c r="E33" s="35">
        <v>0</v>
      </c>
      <c r="F33" s="35">
        <v>54771</v>
      </c>
      <c r="G33" s="35">
        <v>0</v>
      </c>
      <c r="H33" s="35">
        <v>0</v>
      </c>
      <c r="I33" s="35">
        <v>30638</v>
      </c>
      <c r="J33" s="35">
        <v>0</v>
      </c>
      <c r="K33" s="35">
        <v>0</v>
      </c>
      <c r="L33" s="35">
        <v>20980</v>
      </c>
      <c r="M33" s="35">
        <v>0</v>
      </c>
      <c r="N33" s="35">
        <v>8436516</v>
      </c>
      <c r="O33" s="35">
        <v>31266</v>
      </c>
      <c r="P33" s="35">
        <f t="shared" si="0"/>
        <v>9950014</v>
      </c>
      <c r="Q33" s="23">
        <v>26</v>
      </c>
    </row>
    <row r="34" spans="1:17" x14ac:dyDescent="0.2">
      <c r="A34" s="23">
        <v>27</v>
      </c>
      <c r="B34" s="23" t="s">
        <v>300</v>
      </c>
      <c r="C34" s="35">
        <v>3673999</v>
      </c>
      <c r="D34" s="35">
        <v>604533</v>
      </c>
      <c r="E34" s="35">
        <v>1528495</v>
      </c>
      <c r="F34" s="35">
        <v>0</v>
      </c>
      <c r="G34" s="35">
        <v>644649</v>
      </c>
      <c r="H34" s="35">
        <v>342193</v>
      </c>
      <c r="I34" s="35">
        <v>242194</v>
      </c>
      <c r="J34" s="35">
        <v>0</v>
      </c>
      <c r="K34" s="35">
        <v>50600</v>
      </c>
      <c r="L34" s="35">
        <v>239102</v>
      </c>
      <c r="M34" s="35">
        <v>1398881</v>
      </c>
      <c r="N34" s="35">
        <v>0</v>
      </c>
      <c r="O34" s="35">
        <v>219579</v>
      </c>
      <c r="P34" s="35">
        <f t="shared" si="0"/>
        <v>8944225</v>
      </c>
      <c r="Q34" s="23">
        <v>27</v>
      </c>
    </row>
    <row r="35" spans="1:17" x14ac:dyDescent="0.2">
      <c r="A35" s="23">
        <v>28</v>
      </c>
      <c r="B35" s="23" t="s">
        <v>301</v>
      </c>
      <c r="C35" s="35">
        <v>0</v>
      </c>
      <c r="D35" s="35">
        <v>0</v>
      </c>
      <c r="E35" s="35">
        <v>0</v>
      </c>
      <c r="F35" s="35">
        <v>0</v>
      </c>
      <c r="G35" s="35">
        <v>0</v>
      </c>
      <c r="H35" s="35">
        <v>0</v>
      </c>
      <c r="I35" s="35">
        <v>0</v>
      </c>
      <c r="J35" s="35">
        <v>0</v>
      </c>
      <c r="K35" s="35">
        <v>0</v>
      </c>
      <c r="L35" s="35">
        <v>0</v>
      </c>
      <c r="M35" s="35">
        <v>0</v>
      </c>
      <c r="N35" s="35">
        <v>0</v>
      </c>
      <c r="O35" s="35">
        <v>0</v>
      </c>
      <c r="P35" s="35">
        <f t="shared" si="0"/>
        <v>0</v>
      </c>
      <c r="Q35" s="23">
        <v>28</v>
      </c>
    </row>
    <row r="36" spans="1:17" x14ac:dyDescent="0.2">
      <c r="A36" s="23">
        <v>29</v>
      </c>
      <c r="B36" s="23" t="s">
        <v>244</v>
      </c>
      <c r="C36" s="35">
        <v>249561857</v>
      </c>
      <c r="D36" s="35">
        <v>45314733</v>
      </c>
      <c r="E36" s="35">
        <v>220777067</v>
      </c>
      <c r="F36" s="35">
        <v>680407</v>
      </c>
      <c r="G36" s="35">
        <v>27325623</v>
      </c>
      <c r="H36" s="35">
        <v>28520593</v>
      </c>
      <c r="I36" s="35">
        <v>27585494</v>
      </c>
      <c r="J36" s="35">
        <v>5043615</v>
      </c>
      <c r="K36" s="35">
        <v>0</v>
      </c>
      <c r="L36" s="35">
        <v>26366888</v>
      </c>
      <c r="M36" s="35">
        <v>0</v>
      </c>
      <c r="N36" s="35">
        <v>0</v>
      </c>
      <c r="O36" s="35">
        <v>4129061</v>
      </c>
      <c r="P36" s="35">
        <f t="shared" si="0"/>
        <v>635305338</v>
      </c>
      <c r="Q36" s="23">
        <v>29</v>
      </c>
    </row>
    <row r="37" spans="1:17" x14ac:dyDescent="0.2">
      <c r="A37" s="23">
        <v>30</v>
      </c>
      <c r="B37" s="23" t="s">
        <v>302</v>
      </c>
      <c r="C37" s="35">
        <v>16191039</v>
      </c>
      <c r="D37" s="35">
        <v>1824389</v>
      </c>
      <c r="E37" s="35">
        <v>3397228</v>
      </c>
      <c r="F37" s="35">
        <v>0</v>
      </c>
      <c r="G37" s="35">
        <v>2319</v>
      </c>
      <c r="H37" s="35">
        <v>304444</v>
      </c>
      <c r="I37" s="35">
        <v>2142515</v>
      </c>
      <c r="J37" s="35">
        <v>462435</v>
      </c>
      <c r="K37" s="35">
        <v>0</v>
      </c>
      <c r="L37" s="35">
        <v>208394</v>
      </c>
      <c r="M37" s="35">
        <v>4395347</v>
      </c>
      <c r="N37" s="35">
        <v>0</v>
      </c>
      <c r="O37" s="35">
        <v>0</v>
      </c>
      <c r="P37" s="35">
        <f t="shared" si="0"/>
        <v>28928110</v>
      </c>
      <c r="Q37" s="23">
        <v>30</v>
      </c>
    </row>
    <row r="38" spans="1:17" x14ac:dyDescent="0.2">
      <c r="A38" s="23">
        <v>31</v>
      </c>
      <c r="B38" s="23" t="s">
        <v>303</v>
      </c>
      <c r="C38" s="35">
        <v>0</v>
      </c>
      <c r="D38" s="35">
        <v>0</v>
      </c>
      <c r="E38" s="35">
        <v>0</v>
      </c>
      <c r="F38" s="35">
        <v>0</v>
      </c>
      <c r="G38" s="35">
        <v>0</v>
      </c>
      <c r="H38" s="35">
        <v>0</v>
      </c>
      <c r="I38" s="35">
        <v>0</v>
      </c>
      <c r="J38" s="35">
        <v>0</v>
      </c>
      <c r="K38" s="35">
        <v>0</v>
      </c>
      <c r="L38" s="35">
        <v>0</v>
      </c>
      <c r="M38" s="35">
        <v>0</v>
      </c>
      <c r="N38" s="35">
        <v>0</v>
      </c>
      <c r="O38" s="35">
        <v>0</v>
      </c>
      <c r="P38" s="35">
        <f t="shared" si="0"/>
        <v>0</v>
      </c>
      <c r="Q38" s="23">
        <v>31</v>
      </c>
    </row>
    <row r="39" spans="1:17" x14ac:dyDescent="0.2">
      <c r="A39" s="23">
        <v>32</v>
      </c>
      <c r="B39" s="23" t="s">
        <v>304</v>
      </c>
      <c r="C39" s="35">
        <v>2907915</v>
      </c>
      <c r="D39" s="35">
        <v>579374</v>
      </c>
      <c r="E39" s="35">
        <v>0</v>
      </c>
      <c r="F39" s="35">
        <v>0</v>
      </c>
      <c r="G39" s="35">
        <v>1055178</v>
      </c>
      <c r="H39" s="35">
        <v>94853</v>
      </c>
      <c r="I39" s="35">
        <v>499244</v>
      </c>
      <c r="J39" s="35">
        <v>147381</v>
      </c>
      <c r="K39" s="35">
        <v>0</v>
      </c>
      <c r="L39" s="35">
        <v>34564</v>
      </c>
      <c r="M39" s="35">
        <v>0</v>
      </c>
      <c r="N39" s="35">
        <v>0</v>
      </c>
      <c r="O39" s="35">
        <v>0</v>
      </c>
      <c r="P39" s="35">
        <f t="shared" si="0"/>
        <v>5318509</v>
      </c>
      <c r="Q39" s="23">
        <v>32</v>
      </c>
    </row>
    <row r="40" spans="1:17" x14ac:dyDescent="0.2">
      <c r="A40" s="23">
        <v>33</v>
      </c>
      <c r="B40" s="23" t="s">
        <v>246</v>
      </c>
      <c r="C40" s="35">
        <v>8137429</v>
      </c>
      <c r="D40" s="35">
        <v>1042985</v>
      </c>
      <c r="E40" s="35">
        <v>3834</v>
      </c>
      <c r="F40" s="35">
        <v>213744</v>
      </c>
      <c r="G40" s="35">
        <v>2166913</v>
      </c>
      <c r="H40" s="35">
        <v>426957</v>
      </c>
      <c r="I40" s="35">
        <v>822900</v>
      </c>
      <c r="J40" s="35">
        <v>0</v>
      </c>
      <c r="K40" s="35">
        <v>0</v>
      </c>
      <c r="L40" s="35">
        <v>403992</v>
      </c>
      <c r="M40" s="35">
        <v>1571222</v>
      </c>
      <c r="N40" s="35">
        <v>0</v>
      </c>
      <c r="O40" s="35">
        <v>0</v>
      </c>
      <c r="P40" s="35">
        <f t="shared" si="0"/>
        <v>14789976</v>
      </c>
      <c r="Q40" s="23">
        <v>33</v>
      </c>
    </row>
    <row r="41" spans="1:17" x14ac:dyDescent="0.2">
      <c r="A41" s="23">
        <v>34</v>
      </c>
      <c r="B41" s="23" t="s">
        <v>305</v>
      </c>
      <c r="C41" s="35">
        <v>22916890</v>
      </c>
      <c r="D41" s="35">
        <v>3891253</v>
      </c>
      <c r="E41" s="35">
        <v>11265112</v>
      </c>
      <c r="F41" s="35">
        <v>0</v>
      </c>
      <c r="G41" s="35">
        <v>2795786</v>
      </c>
      <c r="H41" s="35">
        <v>756302</v>
      </c>
      <c r="I41" s="35">
        <v>2354070</v>
      </c>
      <c r="J41" s="35">
        <v>0</v>
      </c>
      <c r="K41" s="35">
        <v>0</v>
      </c>
      <c r="L41" s="35">
        <v>1434942</v>
      </c>
      <c r="M41" s="35">
        <v>7974230</v>
      </c>
      <c r="N41" s="35">
        <v>0</v>
      </c>
      <c r="O41" s="35">
        <v>32481</v>
      </c>
      <c r="P41" s="35">
        <f t="shared" si="0"/>
        <v>53421066</v>
      </c>
      <c r="Q41" s="23">
        <v>34</v>
      </c>
    </row>
    <row r="42" spans="1:17" x14ac:dyDescent="0.2">
      <c r="A42" s="23">
        <v>35</v>
      </c>
      <c r="B42" s="23" t="s">
        <v>306</v>
      </c>
      <c r="C42" s="35">
        <v>0</v>
      </c>
      <c r="D42" s="35">
        <v>0</v>
      </c>
      <c r="E42" s="35">
        <v>0</v>
      </c>
      <c r="F42" s="35">
        <v>0</v>
      </c>
      <c r="G42" s="35">
        <v>0</v>
      </c>
      <c r="H42" s="35">
        <v>0</v>
      </c>
      <c r="I42" s="35">
        <v>0</v>
      </c>
      <c r="J42" s="35">
        <v>0</v>
      </c>
      <c r="K42" s="35">
        <v>0</v>
      </c>
      <c r="L42" s="35">
        <v>0</v>
      </c>
      <c r="M42" s="35">
        <v>0</v>
      </c>
      <c r="N42" s="35">
        <v>0</v>
      </c>
      <c r="O42" s="35">
        <v>0</v>
      </c>
      <c r="P42" s="35">
        <f t="shared" si="0"/>
        <v>0</v>
      </c>
      <c r="Q42" s="23">
        <v>35</v>
      </c>
    </row>
    <row r="43" spans="1:17" x14ac:dyDescent="0.2">
      <c r="A43" s="23">
        <v>36</v>
      </c>
      <c r="B43" s="23" t="s">
        <v>307</v>
      </c>
      <c r="C43" s="35">
        <v>13661421</v>
      </c>
      <c r="D43" s="35">
        <v>755005</v>
      </c>
      <c r="E43" s="35">
        <v>2598938</v>
      </c>
      <c r="F43" s="35">
        <v>0</v>
      </c>
      <c r="G43" s="35">
        <v>0</v>
      </c>
      <c r="H43" s="35">
        <v>399208</v>
      </c>
      <c r="I43" s="35">
        <v>603165</v>
      </c>
      <c r="J43" s="35">
        <v>0</v>
      </c>
      <c r="K43" s="35">
        <v>0</v>
      </c>
      <c r="L43" s="35">
        <v>433366</v>
      </c>
      <c r="M43" s="35">
        <v>3563181</v>
      </c>
      <c r="N43" s="35">
        <v>0</v>
      </c>
      <c r="O43" s="35">
        <v>134264</v>
      </c>
      <c r="P43" s="35">
        <f t="shared" si="0"/>
        <v>22148548</v>
      </c>
      <c r="Q43" s="23">
        <v>36</v>
      </c>
    </row>
    <row r="44" spans="1:17" x14ac:dyDescent="0.2">
      <c r="A44" s="23">
        <v>37</v>
      </c>
      <c r="B44" s="23" t="s">
        <v>308</v>
      </c>
      <c r="C44" s="35">
        <v>6075065</v>
      </c>
      <c r="D44" s="35">
        <v>623758</v>
      </c>
      <c r="E44" s="35">
        <v>1875168</v>
      </c>
      <c r="F44" s="35">
        <v>0</v>
      </c>
      <c r="G44" s="35">
        <v>134</v>
      </c>
      <c r="H44" s="35">
        <v>412094</v>
      </c>
      <c r="I44" s="35">
        <v>1209603</v>
      </c>
      <c r="J44" s="35">
        <v>0</v>
      </c>
      <c r="K44" s="35">
        <v>0</v>
      </c>
      <c r="L44" s="35">
        <v>153840</v>
      </c>
      <c r="M44" s="35">
        <v>0</v>
      </c>
      <c r="N44" s="35">
        <v>0</v>
      </c>
      <c r="O44" s="35">
        <v>3205847</v>
      </c>
      <c r="P44" s="35">
        <f t="shared" si="0"/>
        <v>13555509</v>
      </c>
      <c r="Q44" s="23">
        <v>37</v>
      </c>
    </row>
    <row r="45" spans="1:17" x14ac:dyDescent="0.2">
      <c r="A45" s="23">
        <v>38</v>
      </c>
      <c r="B45" s="23" t="s">
        <v>309</v>
      </c>
      <c r="C45" s="35">
        <v>877102</v>
      </c>
      <c r="D45" s="35">
        <v>349673</v>
      </c>
      <c r="E45" s="35">
        <v>0</v>
      </c>
      <c r="F45" s="35">
        <v>0</v>
      </c>
      <c r="G45" s="35">
        <v>359907</v>
      </c>
      <c r="H45" s="35">
        <v>13548</v>
      </c>
      <c r="I45" s="35">
        <v>168203</v>
      </c>
      <c r="J45" s="35">
        <v>0</v>
      </c>
      <c r="K45" s="35">
        <v>0</v>
      </c>
      <c r="L45" s="35">
        <v>142065</v>
      </c>
      <c r="M45" s="35">
        <v>0</v>
      </c>
      <c r="N45" s="35">
        <v>0</v>
      </c>
      <c r="O45" s="35">
        <v>35158</v>
      </c>
      <c r="P45" s="35">
        <f t="shared" si="0"/>
        <v>1945656</v>
      </c>
      <c r="Q45" s="23">
        <v>38</v>
      </c>
    </row>
    <row r="46" spans="1:17" x14ac:dyDescent="0.2">
      <c r="A46" s="23">
        <v>39</v>
      </c>
      <c r="B46" s="23" t="s">
        <v>310</v>
      </c>
      <c r="C46" s="35">
        <v>3617603</v>
      </c>
      <c r="D46" s="35">
        <v>473741</v>
      </c>
      <c r="E46" s="35">
        <v>1035013</v>
      </c>
      <c r="F46" s="35">
        <v>0</v>
      </c>
      <c r="G46" s="35">
        <v>500406</v>
      </c>
      <c r="H46" s="35">
        <v>116952</v>
      </c>
      <c r="I46" s="35">
        <v>383414</v>
      </c>
      <c r="J46" s="35">
        <v>260358</v>
      </c>
      <c r="K46" s="35">
        <v>0</v>
      </c>
      <c r="L46" s="35">
        <v>901905</v>
      </c>
      <c r="M46" s="35">
        <v>1341816</v>
      </c>
      <c r="N46" s="35">
        <v>0</v>
      </c>
      <c r="O46" s="35">
        <v>0</v>
      </c>
      <c r="P46" s="35">
        <f t="shared" si="0"/>
        <v>8631208</v>
      </c>
      <c r="Q46" s="23">
        <v>39</v>
      </c>
    </row>
    <row r="47" spans="1:17" x14ac:dyDescent="0.2">
      <c r="A47" s="23">
        <v>40</v>
      </c>
      <c r="B47" s="23" t="s">
        <v>311</v>
      </c>
      <c r="C47" s="43">
        <v>1245636</v>
      </c>
      <c r="D47" s="43">
        <v>305470</v>
      </c>
      <c r="E47" s="43">
        <v>435294</v>
      </c>
      <c r="F47" s="43">
        <v>16417</v>
      </c>
      <c r="G47" s="43">
        <v>191359</v>
      </c>
      <c r="H47" s="43">
        <v>0</v>
      </c>
      <c r="I47" s="43">
        <v>46357</v>
      </c>
      <c r="J47" s="43">
        <v>0</v>
      </c>
      <c r="K47" s="43">
        <v>0</v>
      </c>
      <c r="L47" s="43">
        <v>110864</v>
      </c>
      <c r="M47" s="43">
        <v>373110</v>
      </c>
      <c r="N47" s="43">
        <v>0</v>
      </c>
      <c r="O47" s="43">
        <v>423</v>
      </c>
      <c r="P47" s="43">
        <f t="shared" si="0"/>
        <v>2724930</v>
      </c>
      <c r="Q47" s="23">
        <v>40</v>
      </c>
    </row>
    <row r="48" spans="1:17" x14ac:dyDescent="0.2">
      <c r="A48" s="23">
        <v>41</v>
      </c>
      <c r="B48" s="23" t="s">
        <v>312</v>
      </c>
      <c r="C48" s="35">
        <v>0</v>
      </c>
      <c r="D48" s="35">
        <v>0</v>
      </c>
      <c r="E48" s="35">
        <v>0</v>
      </c>
      <c r="F48" s="35">
        <v>0</v>
      </c>
      <c r="G48" s="35">
        <v>0</v>
      </c>
      <c r="H48" s="35">
        <v>0</v>
      </c>
      <c r="I48" s="35">
        <v>0</v>
      </c>
      <c r="J48" s="35">
        <v>0</v>
      </c>
      <c r="K48" s="35">
        <v>0</v>
      </c>
      <c r="L48" s="35">
        <v>0</v>
      </c>
      <c r="M48" s="35">
        <v>0</v>
      </c>
      <c r="N48" s="35">
        <v>0</v>
      </c>
      <c r="O48" s="35">
        <v>0</v>
      </c>
      <c r="P48" s="35">
        <f t="shared" si="0"/>
        <v>0</v>
      </c>
      <c r="Q48" s="23">
        <v>41</v>
      </c>
    </row>
    <row r="49" spans="1:17" x14ac:dyDescent="0.2">
      <c r="A49" s="23">
        <v>42</v>
      </c>
      <c r="B49" s="23" t="s">
        <v>313</v>
      </c>
      <c r="C49" s="44">
        <v>47293378</v>
      </c>
      <c r="D49" s="44">
        <v>2060641</v>
      </c>
      <c r="E49" s="44">
        <v>1380304</v>
      </c>
      <c r="F49" s="44">
        <v>496698</v>
      </c>
      <c r="G49" s="44">
        <v>0</v>
      </c>
      <c r="H49" s="44">
        <v>1250809</v>
      </c>
      <c r="I49" s="44">
        <v>2455811</v>
      </c>
      <c r="J49" s="44">
        <v>0</v>
      </c>
      <c r="K49" s="44">
        <v>0</v>
      </c>
      <c r="L49" s="44">
        <v>1803381</v>
      </c>
      <c r="M49" s="44">
        <v>0</v>
      </c>
      <c r="N49" s="44">
        <v>0</v>
      </c>
      <c r="O49" s="44">
        <v>4868737</v>
      </c>
      <c r="P49" s="44">
        <f t="shared" si="0"/>
        <v>61609759</v>
      </c>
      <c r="Q49" s="23">
        <v>42</v>
      </c>
    </row>
    <row r="50" spans="1:17" x14ac:dyDescent="0.2">
      <c r="A50" s="23">
        <v>43</v>
      </c>
      <c r="B50" s="23" t="s">
        <v>314</v>
      </c>
      <c r="C50" s="35">
        <v>96437981</v>
      </c>
      <c r="D50" s="35">
        <v>3198701</v>
      </c>
      <c r="E50" s="35">
        <v>50649015</v>
      </c>
      <c r="F50" s="35">
        <v>0</v>
      </c>
      <c r="G50" s="35">
        <v>7775641</v>
      </c>
      <c r="H50" s="35">
        <v>6238425</v>
      </c>
      <c r="I50" s="35">
        <v>5972039</v>
      </c>
      <c r="J50" s="35">
        <v>0</v>
      </c>
      <c r="K50" s="35">
        <v>0</v>
      </c>
      <c r="L50" s="35">
        <v>18110959</v>
      </c>
      <c r="M50" s="35">
        <v>41786683</v>
      </c>
      <c r="N50" s="35">
        <v>0</v>
      </c>
      <c r="O50" s="35">
        <v>6306838</v>
      </c>
      <c r="P50" s="35">
        <f t="shared" si="0"/>
        <v>236476282</v>
      </c>
      <c r="Q50" s="23">
        <v>43</v>
      </c>
    </row>
    <row r="51" spans="1:17" x14ac:dyDescent="0.2">
      <c r="A51" s="23">
        <v>44</v>
      </c>
      <c r="B51" s="23" t="s">
        <v>315</v>
      </c>
      <c r="C51" s="35">
        <v>12548303</v>
      </c>
      <c r="D51" s="35">
        <v>2828285</v>
      </c>
      <c r="E51" s="35">
        <v>2056060</v>
      </c>
      <c r="F51" s="35">
        <v>0</v>
      </c>
      <c r="G51" s="35">
        <v>1043701</v>
      </c>
      <c r="H51" s="35">
        <v>340970</v>
      </c>
      <c r="I51" s="35">
        <v>370671</v>
      </c>
      <c r="J51" s="35">
        <v>0</v>
      </c>
      <c r="K51" s="35">
        <v>0</v>
      </c>
      <c r="L51" s="35">
        <v>410210</v>
      </c>
      <c r="M51" s="35">
        <v>4798950</v>
      </c>
      <c r="N51" s="35">
        <v>0</v>
      </c>
      <c r="O51" s="35">
        <v>0</v>
      </c>
      <c r="P51" s="35">
        <f t="shared" si="0"/>
        <v>24397150</v>
      </c>
      <c r="Q51" s="23">
        <v>44</v>
      </c>
    </row>
    <row r="52" spans="1:17" x14ac:dyDescent="0.2">
      <c r="A52" s="23">
        <v>45</v>
      </c>
      <c r="B52" s="23" t="s">
        <v>316</v>
      </c>
      <c r="C52" s="35">
        <v>0</v>
      </c>
      <c r="D52" s="35">
        <v>0</v>
      </c>
      <c r="E52" s="35">
        <v>0</v>
      </c>
      <c r="F52" s="35">
        <v>0</v>
      </c>
      <c r="G52" s="35">
        <v>0</v>
      </c>
      <c r="H52" s="35">
        <v>0</v>
      </c>
      <c r="I52" s="35">
        <v>0</v>
      </c>
      <c r="J52" s="35">
        <v>0</v>
      </c>
      <c r="K52" s="35">
        <v>0</v>
      </c>
      <c r="L52" s="35">
        <v>0</v>
      </c>
      <c r="M52" s="35">
        <v>0</v>
      </c>
      <c r="N52" s="35">
        <v>0</v>
      </c>
      <c r="O52" s="35">
        <v>0</v>
      </c>
      <c r="P52" s="35">
        <f t="shared" si="0"/>
        <v>0</v>
      </c>
      <c r="Q52" s="23">
        <v>45</v>
      </c>
    </row>
    <row r="53" spans="1:17" x14ac:dyDescent="0.2">
      <c r="A53" s="23">
        <v>46</v>
      </c>
      <c r="B53" s="23" t="s">
        <v>317</v>
      </c>
      <c r="C53" s="35">
        <v>0</v>
      </c>
      <c r="D53" s="35">
        <v>0</v>
      </c>
      <c r="E53" s="35">
        <v>0</v>
      </c>
      <c r="F53" s="35">
        <v>0</v>
      </c>
      <c r="G53" s="35">
        <v>0</v>
      </c>
      <c r="H53" s="35">
        <v>0</v>
      </c>
      <c r="I53" s="35">
        <v>0</v>
      </c>
      <c r="J53" s="35">
        <v>0</v>
      </c>
      <c r="K53" s="35">
        <v>0</v>
      </c>
      <c r="L53" s="35">
        <v>0</v>
      </c>
      <c r="M53" s="35">
        <v>0</v>
      </c>
      <c r="N53" s="35">
        <v>0</v>
      </c>
      <c r="O53" s="35">
        <v>0</v>
      </c>
      <c r="P53" s="35">
        <f t="shared" ref="P53:P102" si="1">SUM(C53:O53)</f>
        <v>0</v>
      </c>
      <c r="Q53" s="23">
        <v>46</v>
      </c>
    </row>
    <row r="54" spans="1:17" x14ac:dyDescent="0.2">
      <c r="A54" s="23">
        <v>47</v>
      </c>
      <c r="B54" s="23" t="s">
        <v>318</v>
      </c>
      <c r="C54" s="35">
        <v>22472483</v>
      </c>
      <c r="D54" s="35">
        <v>0</v>
      </c>
      <c r="E54" s="35">
        <v>9194727</v>
      </c>
      <c r="F54" s="35">
        <v>0</v>
      </c>
      <c r="G54" s="35">
        <v>172080</v>
      </c>
      <c r="H54" s="35">
        <v>828300</v>
      </c>
      <c r="I54" s="35">
        <v>1501312</v>
      </c>
      <c r="J54" s="35">
        <v>383980</v>
      </c>
      <c r="K54" s="35">
        <v>0</v>
      </c>
      <c r="L54" s="35">
        <v>4831845</v>
      </c>
      <c r="M54" s="35">
        <v>9483346</v>
      </c>
      <c r="N54" s="35">
        <v>0</v>
      </c>
      <c r="O54" s="35">
        <v>489171</v>
      </c>
      <c r="P54" s="35">
        <f t="shared" si="1"/>
        <v>49357244</v>
      </c>
      <c r="Q54" s="23">
        <v>47</v>
      </c>
    </row>
    <row r="55" spans="1:17" x14ac:dyDescent="0.2">
      <c r="A55" s="23">
        <v>48</v>
      </c>
      <c r="B55" s="23" t="s">
        <v>319</v>
      </c>
      <c r="C55" s="35">
        <v>0</v>
      </c>
      <c r="D55" s="35">
        <v>0</v>
      </c>
      <c r="E55" s="35">
        <v>0</v>
      </c>
      <c r="F55" s="35">
        <v>0</v>
      </c>
      <c r="G55" s="35">
        <v>0</v>
      </c>
      <c r="H55" s="35">
        <v>0</v>
      </c>
      <c r="I55" s="35">
        <v>0</v>
      </c>
      <c r="J55" s="35">
        <v>0</v>
      </c>
      <c r="K55" s="35">
        <v>0</v>
      </c>
      <c r="L55" s="35">
        <v>0</v>
      </c>
      <c r="M55" s="35">
        <v>0</v>
      </c>
      <c r="N55" s="35">
        <v>0</v>
      </c>
      <c r="O55" s="35">
        <v>0</v>
      </c>
      <c r="P55" s="35">
        <f t="shared" si="1"/>
        <v>0</v>
      </c>
      <c r="Q55" s="23">
        <v>48</v>
      </c>
    </row>
    <row r="56" spans="1:17" x14ac:dyDescent="0.2">
      <c r="A56" s="23">
        <v>49</v>
      </c>
      <c r="B56" s="23" t="s">
        <v>320</v>
      </c>
      <c r="C56" s="35">
        <v>4787183</v>
      </c>
      <c r="D56" s="35">
        <v>261109</v>
      </c>
      <c r="E56" s="35">
        <v>1678963</v>
      </c>
      <c r="F56" s="35">
        <v>0</v>
      </c>
      <c r="G56" s="35">
        <v>68942</v>
      </c>
      <c r="H56" s="35">
        <v>226543</v>
      </c>
      <c r="I56" s="35">
        <v>463550</v>
      </c>
      <c r="J56" s="35">
        <v>1661658</v>
      </c>
      <c r="K56" s="35">
        <v>0</v>
      </c>
      <c r="L56" s="35">
        <v>353306</v>
      </c>
      <c r="M56" s="35">
        <v>1976109</v>
      </c>
      <c r="N56" s="35">
        <v>0</v>
      </c>
      <c r="O56" s="35">
        <v>1200439</v>
      </c>
      <c r="P56" s="35">
        <f t="shared" si="1"/>
        <v>12677802</v>
      </c>
      <c r="Q56" s="23">
        <v>49</v>
      </c>
    </row>
    <row r="57" spans="1:17" x14ac:dyDescent="0.2">
      <c r="A57" s="23">
        <v>50</v>
      </c>
      <c r="B57" s="23" t="s">
        <v>321</v>
      </c>
      <c r="C57" s="43">
        <v>0</v>
      </c>
      <c r="D57" s="43">
        <v>0</v>
      </c>
      <c r="E57" s="43">
        <v>0</v>
      </c>
      <c r="F57" s="43">
        <v>0</v>
      </c>
      <c r="G57" s="43">
        <v>0</v>
      </c>
      <c r="H57" s="43">
        <v>0</v>
      </c>
      <c r="I57" s="43">
        <v>0</v>
      </c>
      <c r="J57" s="43">
        <v>0</v>
      </c>
      <c r="K57" s="43">
        <v>0</v>
      </c>
      <c r="L57" s="43">
        <v>0</v>
      </c>
      <c r="M57" s="43">
        <v>0</v>
      </c>
      <c r="N57" s="43">
        <v>0</v>
      </c>
      <c r="O57" s="43">
        <v>0</v>
      </c>
      <c r="P57" s="35">
        <f t="shared" si="1"/>
        <v>0</v>
      </c>
      <c r="Q57" s="23">
        <v>50</v>
      </c>
    </row>
    <row r="58" spans="1:17" x14ac:dyDescent="0.2">
      <c r="A58" s="23">
        <v>51</v>
      </c>
      <c r="B58" s="23" t="s">
        <v>322</v>
      </c>
      <c r="C58" s="35">
        <v>2642185</v>
      </c>
      <c r="D58" s="35">
        <v>0</v>
      </c>
      <c r="E58" s="35">
        <v>0</v>
      </c>
      <c r="F58" s="35">
        <v>0</v>
      </c>
      <c r="G58" s="35">
        <v>211254</v>
      </c>
      <c r="H58" s="35">
        <v>51067</v>
      </c>
      <c r="I58" s="35">
        <v>273153</v>
      </c>
      <c r="J58" s="35">
        <v>33200</v>
      </c>
      <c r="K58" s="35">
        <v>0</v>
      </c>
      <c r="L58" s="35">
        <v>76670</v>
      </c>
      <c r="M58" s="35">
        <v>0</v>
      </c>
      <c r="N58" s="35">
        <v>0</v>
      </c>
      <c r="O58" s="35">
        <v>43449</v>
      </c>
      <c r="P58" s="35">
        <f t="shared" si="1"/>
        <v>3330978</v>
      </c>
      <c r="Q58" s="23">
        <v>51</v>
      </c>
    </row>
    <row r="59" spans="1:17" x14ac:dyDescent="0.2">
      <c r="A59" s="23">
        <v>52</v>
      </c>
      <c r="B59" s="23" t="s">
        <v>323</v>
      </c>
      <c r="C59" s="35">
        <v>0</v>
      </c>
      <c r="D59" s="35">
        <v>0</v>
      </c>
      <c r="E59" s="35">
        <v>0</v>
      </c>
      <c r="F59" s="35">
        <v>0</v>
      </c>
      <c r="G59" s="35">
        <v>0</v>
      </c>
      <c r="H59" s="35">
        <v>0</v>
      </c>
      <c r="I59" s="35">
        <v>0</v>
      </c>
      <c r="J59" s="35">
        <v>0</v>
      </c>
      <c r="K59" s="35">
        <v>0</v>
      </c>
      <c r="L59" s="35">
        <v>0</v>
      </c>
      <c r="M59" s="35">
        <v>0</v>
      </c>
      <c r="N59" s="35">
        <v>0</v>
      </c>
      <c r="O59" s="35">
        <v>0</v>
      </c>
      <c r="P59" s="35">
        <f t="shared" si="1"/>
        <v>0</v>
      </c>
      <c r="Q59" s="23">
        <v>52</v>
      </c>
    </row>
    <row r="60" spans="1:17" x14ac:dyDescent="0.2">
      <c r="A60" s="23">
        <v>53</v>
      </c>
      <c r="B60" s="23" t="s">
        <v>324</v>
      </c>
      <c r="C60" s="35">
        <v>131603881</v>
      </c>
      <c r="D60" s="35">
        <v>15259237</v>
      </c>
      <c r="E60" s="35">
        <v>65252042</v>
      </c>
      <c r="F60" s="35">
        <v>0</v>
      </c>
      <c r="G60" s="35">
        <v>-92008</v>
      </c>
      <c r="H60" s="35">
        <v>1820344</v>
      </c>
      <c r="I60" s="35">
        <v>14571991</v>
      </c>
      <c r="J60" s="35">
        <v>0</v>
      </c>
      <c r="K60" s="35">
        <v>0</v>
      </c>
      <c r="L60" s="35">
        <v>8151777</v>
      </c>
      <c r="M60" s="35">
        <v>0</v>
      </c>
      <c r="N60" s="35">
        <v>0</v>
      </c>
      <c r="O60" s="35">
        <v>70668031</v>
      </c>
      <c r="P60" s="35">
        <f t="shared" si="1"/>
        <v>307235295</v>
      </c>
      <c r="Q60" s="23">
        <v>53</v>
      </c>
    </row>
    <row r="61" spans="1:17" x14ac:dyDescent="0.2">
      <c r="A61" s="23">
        <v>54</v>
      </c>
      <c r="B61" s="23" t="s">
        <v>325</v>
      </c>
      <c r="C61" s="35">
        <v>7300136</v>
      </c>
      <c r="D61" s="35">
        <v>723079</v>
      </c>
      <c r="E61" s="35">
        <v>613274</v>
      </c>
      <c r="F61" s="35">
        <v>4600</v>
      </c>
      <c r="G61" s="35">
        <v>1540081</v>
      </c>
      <c r="H61" s="35">
        <v>0</v>
      </c>
      <c r="I61" s="35">
        <v>1128270</v>
      </c>
      <c r="J61" s="35">
        <v>0</v>
      </c>
      <c r="K61" s="35">
        <v>0</v>
      </c>
      <c r="L61" s="35">
        <v>2010831</v>
      </c>
      <c r="M61" s="35">
        <v>2106879</v>
      </c>
      <c r="N61" s="35">
        <v>0</v>
      </c>
      <c r="O61" s="35">
        <v>0</v>
      </c>
      <c r="P61" s="35">
        <f t="shared" si="1"/>
        <v>15427150</v>
      </c>
      <c r="Q61" s="23">
        <v>54</v>
      </c>
    </row>
    <row r="62" spans="1:17" x14ac:dyDescent="0.2">
      <c r="A62" s="23">
        <v>55</v>
      </c>
      <c r="B62" s="23" t="s">
        <v>326</v>
      </c>
      <c r="C62" s="35">
        <v>686411</v>
      </c>
      <c r="D62" s="35">
        <v>181962</v>
      </c>
      <c r="E62" s="35">
        <v>0</v>
      </c>
      <c r="F62" s="35">
        <v>0</v>
      </c>
      <c r="G62" s="35">
        <v>223473</v>
      </c>
      <c r="H62" s="35">
        <v>0</v>
      </c>
      <c r="I62" s="35">
        <v>139310</v>
      </c>
      <c r="J62" s="35">
        <v>0</v>
      </c>
      <c r="K62" s="35">
        <v>0</v>
      </c>
      <c r="L62" s="35">
        <v>0</v>
      </c>
      <c r="M62" s="35">
        <v>0</v>
      </c>
      <c r="N62" s="35">
        <v>0</v>
      </c>
      <c r="O62" s="35">
        <v>23514</v>
      </c>
      <c r="P62" s="35">
        <f t="shared" si="1"/>
        <v>1254670</v>
      </c>
      <c r="Q62" s="23">
        <v>55</v>
      </c>
    </row>
    <row r="63" spans="1:17" x14ac:dyDescent="0.2">
      <c r="A63" s="23">
        <v>56</v>
      </c>
      <c r="B63" s="23" t="s">
        <v>327</v>
      </c>
      <c r="C63" s="35">
        <v>0</v>
      </c>
      <c r="D63" s="35">
        <v>0</v>
      </c>
      <c r="E63" s="35">
        <v>0</v>
      </c>
      <c r="F63" s="35">
        <v>0</v>
      </c>
      <c r="G63" s="35">
        <v>0</v>
      </c>
      <c r="H63" s="35">
        <v>0</v>
      </c>
      <c r="I63" s="35">
        <v>0</v>
      </c>
      <c r="J63" s="35">
        <v>0</v>
      </c>
      <c r="K63" s="35">
        <v>0</v>
      </c>
      <c r="L63" s="35">
        <v>0</v>
      </c>
      <c r="M63" s="35">
        <v>0</v>
      </c>
      <c r="N63" s="35">
        <v>0</v>
      </c>
      <c r="O63" s="35">
        <v>0</v>
      </c>
      <c r="P63" s="35">
        <f t="shared" si="1"/>
        <v>0</v>
      </c>
      <c r="Q63" s="23">
        <v>56</v>
      </c>
    </row>
    <row r="64" spans="1:17" x14ac:dyDescent="0.2">
      <c r="A64" s="23">
        <v>57</v>
      </c>
      <c r="B64" s="23" t="s">
        <v>328</v>
      </c>
      <c r="C64" s="35">
        <v>952177</v>
      </c>
      <c r="D64" s="35">
        <v>163230</v>
      </c>
      <c r="E64" s="35">
        <v>247772</v>
      </c>
      <c r="F64" s="35">
        <v>0</v>
      </c>
      <c r="G64" s="35">
        <v>301342</v>
      </c>
      <c r="H64" s="35">
        <v>144408</v>
      </c>
      <c r="I64" s="35">
        <v>135567</v>
      </c>
      <c r="J64" s="35">
        <v>0</v>
      </c>
      <c r="K64" s="35">
        <v>0</v>
      </c>
      <c r="L64" s="35">
        <v>156900</v>
      </c>
      <c r="M64" s="35">
        <v>374882</v>
      </c>
      <c r="N64" s="35">
        <v>0</v>
      </c>
      <c r="O64" s="35">
        <v>38265</v>
      </c>
      <c r="P64" s="35">
        <f t="shared" si="1"/>
        <v>2514543</v>
      </c>
      <c r="Q64" s="23">
        <v>57</v>
      </c>
    </row>
    <row r="65" spans="1:17" x14ac:dyDescent="0.2">
      <c r="A65" s="23">
        <v>58</v>
      </c>
      <c r="B65" s="23" t="s">
        <v>329</v>
      </c>
      <c r="C65" s="35">
        <v>8667559</v>
      </c>
      <c r="D65" s="35">
        <v>534897</v>
      </c>
      <c r="E65" s="35">
        <v>225</v>
      </c>
      <c r="F65" s="35">
        <v>0</v>
      </c>
      <c r="G65" s="35">
        <v>680768</v>
      </c>
      <c r="H65" s="35">
        <v>0</v>
      </c>
      <c r="I65" s="35">
        <v>436808</v>
      </c>
      <c r="J65" s="35">
        <v>0</v>
      </c>
      <c r="K65" s="35">
        <v>0</v>
      </c>
      <c r="L65" s="35">
        <v>350579</v>
      </c>
      <c r="M65" s="35">
        <v>0</v>
      </c>
      <c r="N65" s="35">
        <v>0</v>
      </c>
      <c r="O65" s="35">
        <v>630744</v>
      </c>
      <c r="P65" s="35">
        <f t="shared" si="1"/>
        <v>11301580</v>
      </c>
      <c r="Q65" s="23">
        <v>58</v>
      </c>
    </row>
    <row r="66" spans="1:17" x14ac:dyDescent="0.2">
      <c r="A66" s="23">
        <v>59</v>
      </c>
      <c r="B66" s="23" t="s">
        <v>330</v>
      </c>
      <c r="C66" s="35">
        <v>1719163</v>
      </c>
      <c r="D66" s="35">
        <v>224884</v>
      </c>
      <c r="E66" s="35">
        <v>487212</v>
      </c>
      <c r="F66" s="35">
        <v>0</v>
      </c>
      <c r="G66" s="35">
        <v>293828</v>
      </c>
      <c r="H66" s="35">
        <v>148444</v>
      </c>
      <c r="I66" s="35">
        <v>253877</v>
      </c>
      <c r="J66" s="35">
        <v>166720</v>
      </c>
      <c r="K66" s="35">
        <v>0</v>
      </c>
      <c r="L66" s="35">
        <v>381531</v>
      </c>
      <c r="M66" s="35">
        <v>560305</v>
      </c>
      <c r="N66" s="35">
        <v>0</v>
      </c>
      <c r="O66" s="35">
        <v>46839</v>
      </c>
      <c r="P66" s="35">
        <f t="shared" si="1"/>
        <v>4282803</v>
      </c>
      <c r="Q66" s="23">
        <v>59</v>
      </c>
    </row>
    <row r="67" spans="1:17" x14ac:dyDescent="0.2">
      <c r="A67" s="23">
        <v>60</v>
      </c>
      <c r="B67" s="23" t="s">
        <v>331</v>
      </c>
      <c r="C67" s="35">
        <v>13536639</v>
      </c>
      <c r="D67" s="35">
        <v>856884</v>
      </c>
      <c r="E67" s="35">
        <v>0</v>
      </c>
      <c r="F67" s="35">
        <v>0</v>
      </c>
      <c r="G67" s="35">
        <v>837583</v>
      </c>
      <c r="H67" s="35">
        <v>41760</v>
      </c>
      <c r="I67" s="35">
        <v>1113269</v>
      </c>
      <c r="J67" s="35">
        <v>381696</v>
      </c>
      <c r="K67" s="35">
        <v>0</v>
      </c>
      <c r="L67" s="35">
        <v>227334</v>
      </c>
      <c r="M67" s="35">
        <v>394887</v>
      </c>
      <c r="N67" s="35">
        <v>0</v>
      </c>
      <c r="O67" s="35">
        <v>0</v>
      </c>
      <c r="P67" s="35">
        <f t="shared" si="1"/>
        <v>17390052</v>
      </c>
      <c r="Q67" s="23">
        <v>60</v>
      </c>
    </row>
    <row r="68" spans="1:17" x14ac:dyDescent="0.2">
      <c r="A68" s="23">
        <v>61</v>
      </c>
      <c r="B68" s="23" t="s">
        <v>332</v>
      </c>
      <c r="C68" s="35">
        <v>2280307</v>
      </c>
      <c r="D68" s="35">
        <v>516418</v>
      </c>
      <c r="E68" s="35">
        <v>54822</v>
      </c>
      <c r="F68" s="35">
        <v>74932</v>
      </c>
      <c r="G68" s="35">
        <v>738377</v>
      </c>
      <c r="H68" s="35">
        <v>89283</v>
      </c>
      <c r="I68" s="35">
        <v>372574</v>
      </c>
      <c r="J68" s="35">
        <v>0</v>
      </c>
      <c r="K68" s="35">
        <v>0</v>
      </c>
      <c r="L68" s="35">
        <v>2617495</v>
      </c>
      <c r="M68" s="35">
        <v>1472477</v>
      </c>
      <c r="N68" s="35">
        <v>0</v>
      </c>
      <c r="O68" s="35">
        <v>0</v>
      </c>
      <c r="P68" s="35">
        <f t="shared" si="1"/>
        <v>8216685</v>
      </c>
      <c r="Q68" s="23">
        <v>61</v>
      </c>
    </row>
    <row r="69" spans="1:17" x14ac:dyDescent="0.2">
      <c r="A69" s="23">
        <v>62</v>
      </c>
      <c r="B69" s="23" t="s">
        <v>333</v>
      </c>
      <c r="C69" s="35">
        <v>3866628</v>
      </c>
      <c r="D69" s="35">
        <v>398008</v>
      </c>
      <c r="E69" s="35">
        <v>2122294</v>
      </c>
      <c r="F69" s="35">
        <v>6163</v>
      </c>
      <c r="G69" s="35">
        <v>717373</v>
      </c>
      <c r="H69" s="35">
        <v>129113</v>
      </c>
      <c r="I69" s="35">
        <v>869932</v>
      </c>
      <c r="J69" s="35">
        <v>0</v>
      </c>
      <c r="K69" s="35">
        <v>0</v>
      </c>
      <c r="L69" s="35">
        <v>53227</v>
      </c>
      <c r="M69" s="35">
        <v>2612193</v>
      </c>
      <c r="N69" s="35">
        <v>0</v>
      </c>
      <c r="O69" s="35">
        <v>13467574</v>
      </c>
      <c r="P69" s="35">
        <f t="shared" si="1"/>
        <v>24242505</v>
      </c>
      <c r="Q69" s="23">
        <v>62</v>
      </c>
    </row>
    <row r="70" spans="1:17" x14ac:dyDescent="0.2">
      <c r="A70" s="23">
        <v>63</v>
      </c>
      <c r="B70" s="23" t="s">
        <v>334</v>
      </c>
      <c r="C70" s="35">
        <v>4161554</v>
      </c>
      <c r="D70" s="35">
        <v>341337</v>
      </c>
      <c r="E70" s="35">
        <v>44038</v>
      </c>
      <c r="F70" s="35">
        <v>0</v>
      </c>
      <c r="G70" s="35">
        <v>404764</v>
      </c>
      <c r="H70" s="35">
        <v>51840</v>
      </c>
      <c r="I70" s="35">
        <v>355093</v>
      </c>
      <c r="J70" s="35">
        <v>229759</v>
      </c>
      <c r="K70" s="35">
        <v>0</v>
      </c>
      <c r="L70" s="35">
        <v>865909</v>
      </c>
      <c r="M70" s="35">
        <v>526885</v>
      </c>
      <c r="N70" s="35">
        <v>0</v>
      </c>
      <c r="O70" s="35">
        <v>0</v>
      </c>
      <c r="P70" s="35">
        <f t="shared" si="1"/>
        <v>6981179</v>
      </c>
      <c r="Q70" s="23">
        <v>63</v>
      </c>
    </row>
    <row r="71" spans="1:17" x14ac:dyDescent="0.2">
      <c r="A71" s="23">
        <v>64</v>
      </c>
      <c r="B71" s="23" t="s">
        <v>335</v>
      </c>
      <c r="C71" s="35">
        <v>0</v>
      </c>
      <c r="D71" s="35">
        <v>0</v>
      </c>
      <c r="E71" s="35">
        <v>0</v>
      </c>
      <c r="F71" s="35">
        <v>0</v>
      </c>
      <c r="G71" s="35">
        <v>0</v>
      </c>
      <c r="H71" s="35">
        <v>0</v>
      </c>
      <c r="I71" s="35">
        <v>0</v>
      </c>
      <c r="J71" s="35">
        <v>0</v>
      </c>
      <c r="K71" s="35">
        <v>0</v>
      </c>
      <c r="L71" s="35">
        <v>0</v>
      </c>
      <c r="M71" s="35">
        <v>0</v>
      </c>
      <c r="N71" s="35">
        <v>0</v>
      </c>
      <c r="O71" s="35">
        <v>0</v>
      </c>
      <c r="P71" s="35">
        <f t="shared" si="1"/>
        <v>0</v>
      </c>
      <c r="Q71" s="23">
        <v>64</v>
      </c>
    </row>
    <row r="72" spans="1:17" x14ac:dyDescent="0.2">
      <c r="A72" s="23">
        <v>65</v>
      </c>
      <c r="B72" s="23" t="s">
        <v>336</v>
      </c>
      <c r="C72" s="35">
        <v>1860756</v>
      </c>
      <c r="D72" s="35">
        <v>147903</v>
      </c>
      <c r="E72" s="35">
        <v>418484</v>
      </c>
      <c r="F72" s="35">
        <v>0</v>
      </c>
      <c r="G72" s="35">
        <v>213009</v>
      </c>
      <c r="H72" s="35">
        <v>0</v>
      </c>
      <c r="I72" s="35">
        <v>91597</v>
      </c>
      <c r="J72" s="35">
        <v>0</v>
      </c>
      <c r="K72" s="35">
        <v>0</v>
      </c>
      <c r="L72" s="35">
        <v>16312</v>
      </c>
      <c r="M72" s="35">
        <v>0</v>
      </c>
      <c r="N72" s="35">
        <v>0</v>
      </c>
      <c r="O72" s="35">
        <v>28180</v>
      </c>
      <c r="P72" s="35">
        <f t="shared" si="1"/>
        <v>2776241</v>
      </c>
      <c r="Q72" s="23">
        <v>65</v>
      </c>
    </row>
    <row r="73" spans="1:17" x14ac:dyDescent="0.2">
      <c r="A73" s="23">
        <v>66</v>
      </c>
      <c r="B73" s="23" t="s">
        <v>337</v>
      </c>
      <c r="C73" s="35">
        <v>5505209</v>
      </c>
      <c r="D73" s="35">
        <v>803617</v>
      </c>
      <c r="E73" s="35">
        <v>0</v>
      </c>
      <c r="F73" s="35">
        <v>520</v>
      </c>
      <c r="G73" s="35">
        <v>1146756</v>
      </c>
      <c r="H73" s="35">
        <v>121379</v>
      </c>
      <c r="I73" s="35">
        <v>928645</v>
      </c>
      <c r="J73" s="35">
        <v>400824</v>
      </c>
      <c r="K73" s="35">
        <v>0</v>
      </c>
      <c r="L73" s="35">
        <v>116763</v>
      </c>
      <c r="M73" s="35">
        <v>1338713</v>
      </c>
      <c r="N73" s="35">
        <v>0</v>
      </c>
      <c r="O73" s="35">
        <v>0</v>
      </c>
      <c r="P73" s="35">
        <f t="shared" si="1"/>
        <v>10362426</v>
      </c>
      <c r="Q73" s="23">
        <v>66</v>
      </c>
    </row>
    <row r="74" spans="1:17" x14ac:dyDescent="0.2">
      <c r="A74" s="23">
        <v>67</v>
      </c>
      <c r="B74" s="23" t="s">
        <v>338</v>
      </c>
      <c r="C74" s="35">
        <v>2812917</v>
      </c>
      <c r="D74" s="35">
        <v>50987</v>
      </c>
      <c r="E74" s="35">
        <v>254456</v>
      </c>
      <c r="F74" s="35">
        <v>0</v>
      </c>
      <c r="G74" s="35">
        <v>506399</v>
      </c>
      <c r="H74" s="35">
        <v>0</v>
      </c>
      <c r="I74" s="35">
        <v>317954</v>
      </c>
      <c r="J74" s="35">
        <v>24000</v>
      </c>
      <c r="K74" s="35">
        <v>0</v>
      </c>
      <c r="L74" s="35">
        <v>4340296</v>
      </c>
      <c r="M74" s="35">
        <v>367088</v>
      </c>
      <c r="N74" s="35">
        <v>0</v>
      </c>
      <c r="O74" s="35">
        <v>0</v>
      </c>
      <c r="P74" s="35">
        <f t="shared" si="1"/>
        <v>8674097</v>
      </c>
      <c r="Q74" s="23">
        <v>67</v>
      </c>
    </row>
    <row r="75" spans="1:17" x14ac:dyDescent="0.2">
      <c r="A75" s="23">
        <v>68</v>
      </c>
      <c r="B75" s="23" t="s">
        <v>339</v>
      </c>
      <c r="C75" s="35">
        <v>3684387</v>
      </c>
      <c r="D75" s="35">
        <v>414198</v>
      </c>
      <c r="E75" s="35">
        <v>0</v>
      </c>
      <c r="F75" s="35">
        <v>54140</v>
      </c>
      <c r="G75" s="35">
        <v>468393</v>
      </c>
      <c r="H75" s="35">
        <v>11214</v>
      </c>
      <c r="I75" s="35">
        <v>119081</v>
      </c>
      <c r="J75" s="35">
        <v>36996</v>
      </c>
      <c r="K75" s="35">
        <v>0</v>
      </c>
      <c r="L75" s="35">
        <v>796766</v>
      </c>
      <c r="M75" s="35">
        <v>415266</v>
      </c>
      <c r="N75" s="35">
        <v>0</v>
      </c>
      <c r="O75" s="35">
        <v>3326</v>
      </c>
      <c r="P75" s="35">
        <f t="shared" si="1"/>
        <v>6003767</v>
      </c>
      <c r="Q75" s="23">
        <v>68</v>
      </c>
    </row>
    <row r="76" spans="1:17" x14ac:dyDescent="0.2">
      <c r="A76" s="23">
        <v>69</v>
      </c>
      <c r="B76" s="23" t="s">
        <v>340</v>
      </c>
      <c r="C76" s="35">
        <v>8378834</v>
      </c>
      <c r="D76" s="35">
        <v>1362866</v>
      </c>
      <c r="E76" s="35">
        <v>13103</v>
      </c>
      <c r="F76" s="35">
        <v>11121</v>
      </c>
      <c r="G76" s="35">
        <v>2799477</v>
      </c>
      <c r="H76" s="35">
        <v>79524</v>
      </c>
      <c r="I76" s="35">
        <v>466147</v>
      </c>
      <c r="J76" s="35">
        <v>0</v>
      </c>
      <c r="K76" s="35">
        <v>0</v>
      </c>
      <c r="L76" s="35">
        <v>51709</v>
      </c>
      <c r="M76" s="35">
        <v>1675222</v>
      </c>
      <c r="N76" s="35">
        <v>0</v>
      </c>
      <c r="O76" s="35">
        <v>216623</v>
      </c>
      <c r="P76" s="35">
        <f t="shared" si="1"/>
        <v>15054626</v>
      </c>
      <c r="Q76" s="23">
        <v>69</v>
      </c>
    </row>
    <row r="77" spans="1:17" x14ac:dyDescent="0.2">
      <c r="A77" s="23">
        <v>70</v>
      </c>
      <c r="B77" s="23" t="s">
        <v>341</v>
      </c>
      <c r="C77" s="35">
        <v>5807717</v>
      </c>
      <c r="D77" s="35">
        <v>743987</v>
      </c>
      <c r="E77" s="35">
        <v>118680</v>
      </c>
      <c r="F77" s="35">
        <v>529355</v>
      </c>
      <c r="G77" s="35">
        <v>12258</v>
      </c>
      <c r="H77" s="35">
        <v>0</v>
      </c>
      <c r="I77" s="35">
        <v>471602</v>
      </c>
      <c r="J77" s="35">
        <v>0</v>
      </c>
      <c r="K77" s="35">
        <v>0</v>
      </c>
      <c r="L77" s="35">
        <v>72823</v>
      </c>
      <c r="M77" s="35">
        <v>0</v>
      </c>
      <c r="N77" s="35">
        <v>0</v>
      </c>
      <c r="O77" s="35">
        <v>2777411</v>
      </c>
      <c r="P77" s="35">
        <f t="shared" si="1"/>
        <v>10533833</v>
      </c>
      <c r="Q77" s="23">
        <v>70</v>
      </c>
    </row>
    <row r="78" spans="1:17" x14ac:dyDescent="0.2">
      <c r="A78" s="23">
        <v>71</v>
      </c>
      <c r="B78" s="23" t="s">
        <v>342</v>
      </c>
      <c r="C78" s="35">
        <v>0</v>
      </c>
      <c r="D78" s="35">
        <v>0</v>
      </c>
      <c r="E78" s="35">
        <v>0</v>
      </c>
      <c r="F78" s="35">
        <v>0</v>
      </c>
      <c r="G78" s="35">
        <v>0</v>
      </c>
      <c r="H78" s="35">
        <v>0</v>
      </c>
      <c r="I78" s="35">
        <v>0</v>
      </c>
      <c r="J78" s="35">
        <v>0</v>
      </c>
      <c r="K78" s="35">
        <v>0</v>
      </c>
      <c r="L78" s="35">
        <v>0</v>
      </c>
      <c r="M78" s="35">
        <v>0</v>
      </c>
      <c r="N78" s="35">
        <v>0</v>
      </c>
      <c r="O78" s="35">
        <v>0</v>
      </c>
      <c r="P78" s="35">
        <f t="shared" si="1"/>
        <v>0</v>
      </c>
      <c r="Q78" s="23">
        <v>71</v>
      </c>
    </row>
    <row r="79" spans="1:17" x14ac:dyDescent="0.2">
      <c r="A79" s="23">
        <v>72</v>
      </c>
      <c r="B79" s="23" t="s">
        <v>343</v>
      </c>
      <c r="C79" s="35">
        <v>4577891</v>
      </c>
      <c r="D79" s="35">
        <v>977755</v>
      </c>
      <c r="E79" s="35">
        <v>2137892</v>
      </c>
      <c r="F79" s="35">
        <v>0</v>
      </c>
      <c r="G79" s="35">
        <v>7381</v>
      </c>
      <c r="H79" s="35">
        <v>228751</v>
      </c>
      <c r="I79" s="35">
        <v>439144</v>
      </c>
      <c r="J79" s="35">
        <v>0</v>
      </c>
      <c r="K79" s="35">
        <v>0</v>
      </c>
      <c r="L79" s="35">
        <v>1230701</v>
      </c>
      <c r="M79" s="35">
        <v>1894902</v>
      </c>
      <c r="N79" s="35">
        <v>0</v>
      </c>
      <c r="O79" s="35">
        <v>15605</v>
      </c>
      <c r="P79" s="35">
        <f t="shared" si="1"/>
        <v>11510022</v>
      </c>
      <c r="Q79" s="23">
        <v>72</v>
      </c>
    </row>
    <row r="80" spans="1:17" x14ac:dyDescent="0.2">
      <c r="A80" s="23">
        <v>73</v>
      </c>
      <c r="B80" s="23" t="s">
        <v>344</v>
      </c>
      <c r="C80" s="35">
        <v>99421000</v>
      </c>
      <c r="D80" s="35">
        <v>14722000</v>
      </c>
      <c r="E80" s="35">
        <v>41413000</v>
      </c>
      <c r="F80" s="35">
        <v>0</v>
      </c>
      <c r="G80" s="35">
        <v>13489000</v>
      </c>
      <c r="H80" s="35">
        <v>2516000</v>
      </c>
      <c r="I80" s="35">
        <v>10570000</v>
      </c>
      <c r="J80" s="35">
        <v>0</v>
      </c>
      <c r="K80" s="35">
        <v>0</v>
      </c>
      <c r="L80" s="35">
        <v>8356000</v>
      </c>
      <c r="M80" s="35">
        <v>46438000</v>
      </c>
      <c r="N80" s="35">
        <v>0</v>
      </c>
      <c r="O80" s="35">
        <v>13039000</v>
      </c>
      <c r="P80" s="35">
        <f t="shared" si="1"/>
        <v>249964000</v>
      </c>
      <c r="Q80" s="23">
        <v>73</v>
      </c>
    </row>
    <row r="81" spans="1:17" x14ac:dyDescent="0.2">
      <c r="A81" s="23">
        <v>74</v>
      </c>
      <c r="B81" s="23" t="s">
        <v>345</v>
      </c>
      <c r="C81" s="35">
        <v>0</v>
      </c>
      <c r="D81" s="35">
        <v>0</v>
      </c>
      <c r="E81" s="35">
        <v>0</v>
      </c>
      <c r="F81" s="35">
        <v>0</v>
      </c>
      <c r="G81" s="35">
        <v>0</v>
      </c>
      <c r="H81" s="35">
        <v>0</v>
      </c>
      <c r="I81" s="35">
        <v>0</v>
      </c>
      <c r="J81" s="35">
        <v>0</v>
      </c>
      <c r="K81" s="35">
        <v>0</v>
      </c>
      <c r="L81" s="35">
        <v>0</v>
      </c>
      <c r="M81" s="35">
        <v>0</v>
      </c>
      <c r="N81" s="35">
        <v>0</v>
      </c>
      <c r="O81" s="35">
        <v>0</v>
      </c>
      <c r="P81" s="35">
        <f t="shared" si="1"/>
        <v>0</v>
      </c>
      <c r="Q81" s="23">
        <v>74</v>
      </c>
    </row>
    <row r="82" spans="1:17" x14ac:dyDescent="0.2">
      <c r="A82" s="23">
        <v>75</v>
      </c>
      <c r="B82" s="23" t="s">
        <v>346</v>
      </c>
      <c r="C82" s="35">
        <v>1092991</v>
      </c>
      <c r="D82" s="35">
        <v>182681</v>
      </c>
      <c r="E82" s="35">
        <v>0</v>
      </c>
      <c r="F82" s="35">
        <v>31092</v>
      </c>
      <c r="G82" s="35">
        <v>212275</v>
      </c>
      <c r="H82" s="35">
        <v>94119</v>
      </c>
      <c r="I82" s="35">
        <v>202584</v>
      </c>
      <c r="J82" s="35">
        <v>0</v>
      </c>
      <c r="K82" s="35">
        <v>0</v>
      </c>
      <c r="L82" s="35">
        <v>563839</v>
      </c>
      <c r="M82" s="35">
        <v>0</v>
      </c>
      <c r="N82" s="35">
        <v>0</v>
      </c>
      <c r="O82" s="35">
        <v>53030</v>
      </c>
      <c r="P82" s="35">
        <f t="shared" si="1"/>
        <v>2432611</v>
      </c>
      <c r="Q82" s="23">
        <v>75</v>
      </c>
    </row>
    <row r="83" spans="1:17" x14ac:dyDescent="0.2">
      <c r="A83" s="23">
        <v>76</v>
      </c>
      <c r="B83" s="23" t="s">
        <v>264</v>
      </c>
      <c r="C83" s="35">
        <v>0</v>
      </c>
      <c r="D83" s="35">
        <v>0</v>
      </c>
      <c r="E83" s="35">
        <v>0</v>
      </c>
      <c r="F83" s="35">
        <v>0</v>
      </c>
      <c r="G83" s="35">
        <v>0</v>
      </c>
      <c r="H83" s="35">
        <v>0</v>
      </c>
      <c r="I83" s="35">
        <v>0</v>
      </c>
      <c r="J83" s="35">
        <v>0</v>
      </c>
      <c r="K83" s="35">
        <v>0</v>
      </c>
      <c r="L83" s="35">
        <v>0</v>
      </c>
      <c r="M83" s="35">
        <v>0</v>
      </c>
      <c r="N83" s="35">
        <v>0</v>
      </c>
      <c r="O83" s="35">
        <v>0</v>
      </c>
      <c r="P83" s="35">
        <f t="shared" si="1"/>
        <v>0</v>
      </c>
      <c r="Q83" s="23">
        <v>76</v>
      </c>
    </row>
    <row r="84" spans="1:17" x14ac:dyDescent="0.2">
      <c r="A84" s="23">
        <v>77</v>
      </c>
      <c r="B84" s="23" t="s">
        <v>265</v>
      </c>
      <c r="C84" s="35">
        <v>16113057</v>
      </c>
      <c r="D84" s="35">
        <v>3966343</v>
      </c>
      <c r="E84" s="35">
        <v>9130924</v>
      </c>
      <c r="F84" s="35">
        <v>445052</v>
      </c>
      <c r="G84" s="35">
        <v>2490725</v>
      </c>
      <c r="H84" s="35">
        <v>1181047</v>
      </c>
      <c r="I84" s="35">
        <v>1468692</v>
      </c>
      <c r="J84" s="35">
        <v>851250</v>
      </c>
      <c r="K84" s="35">
        <v>94159</v>
      </c>
      <c r="L84" s="35">
        <v>2301977</v>
      </c>
      <c r="M84" s="35">
        <v>6488577</v>
      </c>
      <c r="N84" s="35">
        <v>0</v>
      </c>
      <c r="O84" s="35">
        <v>0</v>
      </c>
      <c r="P84" s="35">
        <f t="shared" si="1"/>
        <v>44531803</v>
      </c>
      <c r="Q84" s="23">
        <v>77</v>
      </c>
    </row>
    <row r="85" spans="1:17" x14ac:dyDescent="0.2">
      <c r="A85" s="23">
        <v>78</v>
      </c>
      <c r="B85" s="23" t="s">
        <v>347</v>
      </c>
      <c r="C85" s="35">
        <v>4532175</v>
      </c>
      <c r="D85" s="35">
        <v>627335</v>
      </c>
      <c r="E85" s="35">
        <v>1379325</v>
      </c>
      <c r="F85" s="35">
        <v>0</v>
      </c>
      <c r="G85" s="35">
        <v>58160</v>
      </c>
      <c r="H85" s="35">
        <v>231707</v>
      </c>
      <c r="I85" s="35">
        <v>287405</v>
      </c>
      <c r="J85" s="35">
        <v>189215</v>
      </c>
      <c r="K85" s="35">
        <v>306864</v>
      </c>
      <c r="L85" s="35">
        <v>3095270</v>
      </c>
      <c r="M85" s="35">
        <v>3124983</v>
      </c>
      <c r="N85" s="35">
        <v>0</v>
      </c>
      <c r="O85" s="35">
        <v>0</v>
      </c>
      <c r="P85" s="35">
        <f t="shared" si="1"/>
        <v>13832439</v>
      </c>
      <c r="Q85" s="23">
        <v>78</v>
      </c>
    </row>
    <row r="86" spans="1:17" x14ac:dyDescent="0.2">
      <c r="A86" s="23">
        <v>79</v>
      </c>
      <c r="B86" s="23" t="s">
        <v>348</v>
      </c>
      <c r="C86" s="35">
        <v>12770056</v>
      </c>
      <c r="D86" s="35">
        <v>1824343</v>
      </c>
      <c r="E86" s="35">
        <v>313641</v>
      </c>
      <c r="F86" s="35">
        <v>0</v>
      </c>
      <c r="G86" s="35">
        <v>5056</v>
      </c>
      <c r="H86" s="35">
        <v>233838</v>
      </c>
      <c r="I86" s="35">
        <v>1767319</v>
      </c>
      <c r="J86" s="35">
        <v>381463</v>
      </c>
      <c r="K86" s="35">
        <v>0</v>
      </c>
      <c r="L86" s="35">
        <v>2562724</v>
      </c>
      <c r="M86" s="35">
        <v>2786999</v>
      </c>
      <c r="N86" s="35">
        <v>0</v>
      </c>
      <c r="O86" s="35">
        <v>0</v>
      </c>
      <c r="P86" s="35">
        <f t="shared" si="1"/>
        <v>22645439</v>
      </c>
      <c r="Q86" s="23">
        <v>79</v>
      </c>
    </row>
    <row r="87" spans="1:17" x14ac:dyDescent="0.2">
      <c r="A87" s="23">
        <v>80</v>
      </c>
      <c r="B87" s="23" t="s">
        <v>349</v>
      </c>
      <c r="C87" s="35">
        <v>0</v>
      </c>
      <c r="D87" s="35">
        <v>0</v>
      </c>
      <c r="E87" s="35">
        <v>0</v>
      </c>
      <c r="F87" s="35">
        <v>0</v>
      </c>
      <c r="G87" s="35">
        <v>0</v>
      </c>
      <c r="H87" s="35">
        <v>0</v>
      </c>
      <c r="I87" s="35">
        <v>0</v>
      </c>
      <c r="J87" s="35">
        <v>0</v>
      </c>
      <c r="K87" s="35">
        <v>0</v>
      </c>
      <c r="L87" s="35">
        <v>0</v>
      </c>
      <c r="M87" s="35">
        <v>0</v>
      </c>
      <c r="N87" s="35">
        <v>0</v>
      </c>
      <c r="O87" s="35">
        <v>0</v>
      </c>
      <c r="P87" s="35">
        <f t="shared" si="1"/>
        <v>0</v>
      </c>
      <c r="Q87" s="23">
        <v>80</v>
      </c>
    </row>
    <row r="88" spans="1:17" x14ac:dyDescent="0.2">
      <c r="A88" s="23">
        <v>81</v>
      </c>
      <c r="B88" s="23" t="s">
        <v>350</v>
      </c>
      <c r="C88" s="35">
        <v>2131441</v>
      </c>
      <c r="D88" s="35">
        <v>403985</v>
      </c>
      <c r="E88" s="35">
        <v>0</v>
      </c>
      <c r="F88" s="35">
        <v>86480</v>
      </c>
      <c r="G88" s="35">
        <v>456338</v>
      </c>
      <c r="H88" s="35">
        <v>21229</v>
      </c>
      <c r="I88" s="35">
        <v>134122</v>
      </c>
      <c r="J88" s="35">
        <v>0</v>
      </c>
      <c r="K88" s="35">
        <v>0</v>
      </c>
      <c r="L88" s="35">
        <v>17278</v>
      </c>
      <c r="M88" s="35">
        <v>351734</v>
      </c>
      <c r="N88" s="35">
        <v>3033</v>
      </c>
      <c r="O88" s="35">
        <v>0</v>
      </c>
      <c r="P88" s="35">
        <f t="shared" si="1"/>
        <v>3605640</v>
      </c>
      <c r="Q88" s="23">
        <v>81</v>
      </c>
    </row>
    <row r="89" spans="1:17" x14ac:dyDescent="0.2">
      <c r="A89" s="23">
        <v>82</v>
      </c>
      <c r="B89" s="23" t="s">
        <v>351</v>
      </c>
      <c r="C89" s="35">
        <v>5691106</v>
      </c>
      <c r="D89" s="35">
        <v>836138</v>
      </c>
      <c r="E89" s="35">
        <v>0</v>
      </c>
      <c r="F89" s="35">
        <v>0</v>
      </c>
      <c r="G89" s="35">
        <v>956990</v>
      </c>
      <c r="H89" s="35">
        <v>0</v>
      </c>
      <c r="I89" s="35">
        <v>558926</v>
      </c>
      <c r="J89" s="35">
        <v>94771</v>
      </c>
      <c r="K89" s="35">
        <v>0</v>
      </c>
      <c r="L89" s="35">
        <v>986880</v>
      </c>
      <c r="M89" s="35">
        <v>0</v>
      </c>
      <c r="N89" s="35">
        <v>0</v>
      </c>
      <c r="O89" s="35">
        <v>0</v>
      </c>
      <c r="P89" s="35">
        <f t="shared" si="1"/>
        <v>9124811</v>
      </c>
      <c r="Q89" s="23">
        <v>82</v>
      </c>
    </row>
    <row r="90" spans="1:17" x14ac:dyDescent="0.2">
      <c r="A90" s="23">
        <v>83</v>
      </c>
      <c r="B90" s="23" t="s">
        <v>352</v>
      </c>
      <c r="C90" s="35">
        <v>3166759</v>
      </c>
      <c r="D90" s="35">
        <v>577579</v>
      </c>
      <c r="E90" s="35">
        <v>0</v>
      </c>
      <c r="F90" s="35">
        <v>0</v>
      </c>
      <c r="G90" s="35">
        <v>453121</v>
      </c>
      <c r="H90" s="35">
        <v>0</v>
      </c>
      <c r="I90" s="35">
        <v>148481</v>
      </c>
      <c r="J90" s="35">
        <v>162343</v>
      </c>
      <c r="K90" s="35">
        <v>0</v>
      </c>
      <c r="L90" s="35">
        <v>89579</v>
      </c>
      <c r="M90" s="35">
        <v>147878</v>
      </c>
      <c r="N90" s="35">
        <v>0</v>
      </c>
      <c r="O90" s="35">
        <v>124958</v>
      </c>
      <c r="P90" s="35">
        <f t="shared" si="1"/>
        <v>4870698</v>
      </c>
      <c r="Q90" s="23">
        <v>83</v>
      </c>
    </row>
    <row r="91" spans="1:17" x14ac:dyDescent="0.2">
      <c r="A91" s="23">
        <v>84</v>
      </c>
      <c r="B91" s="23" t="s">
        <v>353</v>
      </c>
      <c r="C91" s="35">
        <v>1128630</v>
      </c>
      <c r="D91" s="35">
        <v>517509</v>
      </c>
      <c r="E91" s="35">
        <v>284360</v>
      </c>
      <c r="F91" s="35">
        <v>0</v>
      </c>
      <c r="G91" s="35">
        <v>557643</v>
      </c>
      <c r="H91" s="35">
        <v>68528</v>
      </c>
      <c r="I91" s="35">
        <v>239315</v>
      </c>
      <c r="J91" s="35">
        <v>0</v>
      </c>
      <c r="K91" s="35">
        <v>0</v>
      </c>
      <c r="L91" s="35">
        <v>7837</v>
      </c>
      <c r="M91" s="35">
        <v>227897</v>
      </c>
      <c r="N91" s="35">
        <v>0</v>
      </c>
      <c r="O91" s="35">
        <v>69942</v>
      </c>
      <c r="P91" s="35">
        <f t="shared" si="1"/>
        <v>3101661</v>
      </c>
      <c r="Q91" s="23">
        <v>84</v>
      </c>
    </row>
    <row r="92" spans="1:17" x14ac:dyDescent="0.2">
      <c r="A92" s="23">
        <v>85</v>
      </c>
      <c r="B92" s="23" t="s">
        <v>354</v>
      </c>
      <c r="C92" s="35">
        <v>30837182</v>
      </c>
      <c r="D92" s="35">
        <v>3003128</v>
      </c>
      <c r="E92" s="35">
        <v>7596230</v>
      </c>
      <c r="F92" s="35">
        <v>589397</v>
      </c>
      <c r="G92" s="35">
        <v>3351746</v>
      </c>
      <c r="H92" s="35">
        <v>1145589</v>
      </c>
      <c r="I92" s="35">
        <v>2714849</v>
      </c>
      <c r="J92" s="35">
        <v>1719337</v>
      </c>
      <c r="K92" s="35">
        <v>0</v>
      </c>
      <c r="L92" s="35">
        <v>4070515</v>
      </c>
      <c r="M92" s="35">
        <v>21675453</v>
      </c>
      <c r="N92" s="35">
        <v>0</v>
      </c>
      <c r="O92" s="35">
        <v>7972790</v>
      </c>
      <c r="P92" s="35">
        <f t="shared" si="1"/>
        <v>84676216</v>
      </c>
      <c r="Q92" s="23">
        <v>85</v>
      </c>
    </row>
    <row r="93" spans="1:17" x14ac:dyDescent="0.2">
      <c r="A93" s="23">
        <v>86</v>
      </c>
      <c r="B93" s="23" t="s">
        <v>355</v>
      </c>
      <c r="C93" s="35">
        <v>24127344</v>
      </c>
      <c r="D93" s="35">
        <v>5801822</v>
      </c>
      <c r="E93" s="35">
        <v>0</v>
      </c>
      <c r="F93" s="35">
        <v>241652</v>
      </c>
      <c r="G93" s="35">
        <v>25586</v>
      </c>
      <c r="H93" s="35">
        <v>679645</v>
      </c>
      <c r="I93" s="35">
        <v>8187916</v>
      </c>
      <c r="J93" s="35">
        <v>1504206</v>
      </c>
      <c r="K93" s="35">
        <v>0</v>
      </c>
      <c r="L93" s="35">
        <v>3651248</v>
      </c>
      <c r="M93" s="35">
        <v>15850430</v>
      </c>
      <c r="N93" s="35">
        <v>0</v>
      </c>
      <c r="O93" s="35">
        <v>7160070</v>
      </c>
      <c r="P93" s="35">
        <f t="shared" si="1"/>
        <v>67229919</v>
      </c>
      <c r="Q93" s="23">
        <v>86</v>
      </c>
    </row>
    <row r="94" spans="1:17" x14ac:dyDescent="0.2">
      <c r="A94" s="23">
        <v>87</v>
      </c>
      <c r="B94" s="23" t="s">
        <v>356</v>
      </c>
      <c r="C94" s="35">
        <v>1850986</v>
      </c>
      <c r="D94" s="35">
        <v>0</v>
      </c>
      <c r="E94" s="35">
        <v>240609</v>
      </c>
      <c r="F94" s="35">
        <v>0</v>
      </c>
      <c r="G94" s="35">
        <v>195335</v>
      </c>
      <c r="H94" s="35">
        <v>0</v>
      </c>
      <c r="I94" s="35">
        <v>182801</v>
      </c>
      <c r="J94" s="35">
        <v>0</v>
      </c>
      <c r="K94" s="35">
        <v>0</v>
      </c>
      <c r="L94" s="35">
        <v>0</v>
      </c>
      <c r="M94" s="35">
        <v>155522</v>
      </c>
      <c r="N94" s="35">
        <v>0</v>
      </c>
      <c r="O94" s="35">
        <v>22067</v>
      </c>
      <c r="P94" s="35">
        <f t="shared" si="1"/>
        <v>2647320</v>
      </c>
      <c r="Q94" s="23">
        <v>87</v>
      </c>
    </row>
    <row r="95" spans="1:17" x14ac:dyDescent="0.2">
      <c r="A95" s="23">
        <v>88</v>
      </c>
      <c r="B95" s="23" t="s">
        <v>357</v>
      </c>
      <c r="C95" s="35">
        <v>0</v>
      </c>
      <c r="D95" s="35">
        <v>0</v>
      </c>
      <c r="E95" s="35">
        <v>0</v>
      </c>
      <c r="F95" s="35">
        <v>0</v>
      </c>
      <c r="G95" s="35">
        <v>0</v>
      </c>
      <c r="H95" s="35">
        <v>0</v>
      </c>
      <c r="I95" s="35">
        <v>0</v>
      </c>
      <c r="J95" s="35">
        <v>0</v>
      </c>
      <c r="K95" s="35">
        <v>0</v>
      </c>
      <c r="L95" s="35">
        <v>0</v>
      </c>
      <c r="M95" s="35">
        <v>0</v>
      </c>
      <c r="N95" s="35">
        <v>0</v>
      </c>
      <c r="O95" s="35">
        <v>0</v>
      </c>
      <c r="P95" s="35">
        <f t="shared" si="1"/>
        <v>0</v>
      </c>
      <c r="Q95" s="23">
        <v>88</v>
      </c>
    </row>
    <row r="96" spans="1:17" x14ac:dyDescent="0.2">
      <c r="A96" s="23">
        <v>89</v>
      </c>
      <c r="B96" s="23" t="s">
        <v>358</v>
      </c>
      <c r="C96" s="35">
        <v>0</v>
      </c>
      <c r="D96" s="35">
        <v>0</v>
      </c>
      <c r="E96" s="35">
        <v>0</v>
      </c>
      <c r="F96" s="35">
        <v>0</v>
      </c>
      <c r="G96" s="35">
        <v>0</v>
      </c>
      <c r="H96" s="35">
        <v>0</v>
      </c>
      <c r="I96" s="35">
        <v>0</v>
      </c>
      <c r="J96" s="35">
        <v>0</v>
      </c>
      <c r="K96" s="35">
        <v>0</v>
      </c>
      <c r="L96" s="35">
        <v>0</v>
      </c>
      <c r="M96" s="35">
        <v>0</v>
      </c>
      <c r="N96" s="35">
        <v>0</v>
      </c>
      <c r="O96" s="35">
        <v>0</v>
      </c>
      <c r="P96" s="35">
        <f t="shared" si="1"/>
        <v>0</v>
      </c>
      <c r="Q96" s="23">
        <v>89</v>
      </c>
    </row>
    <row r="97" spans="1:17" x14ac:dyDescent="0.2">
      <c r="A97" s="23">
        <v>90</v>
      </c>
      <c r="B97" s="23" t="s">
        <v>359</v>
      </c>
      <c r="C97" s="43">
        <v>0</v>
      </c>
      <c r="D97" s="43">
        <v>0</v>
      </c>
      <c r="E97" s="43">
        <v>0</v>
      </c>
      <c r="F97" s="43">
        <v>0</v>
      </c>
      <c r="G97" s="43">
        <v>0</v>
      </c>
      <c r="H97" s="43">
        <v>0</v>
      </c>
      <c r="I97" s="43">
        <v>0</v>
      </c>
      <c r="J97" s="43">
        <v>0</v>
      </c>
      <c r="K97" s="43">
        <v>0</v>
      </c>
      <c r="L97" s="43">
        <v>0</v>
      </c>
      <c r="M97" s="43">
        <v>0</v>
      </c>
      <c r="N97" s="43">
        <v>0</v>
      </c>
      <c r="O97" s="43">
        <v>0</v>
      </c>
      <c r="P97" s="35">
        <f t="shared" si="1"/>
        <v>0</v>
      </c>
      <c r="Q97" s="23">
        <v>90</v>
      </c>
    </row>
    <row r="98" spans="1:17" x14ac:dyDescent="0.2">
      <c r="A98" s="23">
        <v>91</v>
      </c>
      <c r="B98" s="23" t="s">
        <v>360</v>
      </c>
      <c r="C98" s="35">
        <v>10614471</v>
      </c>
      <c r="D98" s="35">
        <v>1175412</v>
      </c>
      <c r="E98" s="35">
        <v>0</v>
      </c>
      <c r="F98" s="35">
        <v>135886</v>
      </c>
      <c r="G98" s="35">
        <v>1221051</v>
      </c>
      <c r="H98" s="35">
        <v>80421</v>
      </c>
      <c r="I98" s="35">
        <v>600843</v>
      </c>
      <c r="J98" s="35">
        <v>0</v>
      </c>
      <c r="K98" s="35">
        <v>0</v>
      </c>
      <c r="L98" s="35">
        <v>475216</v>
      </c>
      <c r="M98" s="35">
        <v>0</v>
      </c>
      <c r="N98" s="35">
        <v>0</v>
      </c>
      <c r="O98" s="35">
        <v>0</v>
      </c>
      <c r="P98" s="35">
        <f t="shared" si="1"/>
        <v>14303300</v>
      </c>
      <c r="Q98" s="23">
        <v>91</v>
      </c>
    </row>
    <row r="99" spans="1:17" x14ac:dyDescent="0.2">
      <c r="A99" s="23">
        <v>92</v>
      </c>
      <c r="B99" s="23" t="s">
        <v>361</v>
      </c>
      <c r="C99" s="35">
        <v>1690837</v>
      </c>
      <c r="D99" s="35">
        <v>389301</v>
      </c>
      <c r="E99" s="35">
        <v>0</v>
      </c>
      <c r="F99" s="35">
        <v>58032</v>
      </c>
      <c r="G99" s="35">
        <v>865347</v>
      </c>
      <c r="H99" s="35">
        <v>0</v>
      </c>
      <c r="I99" s="35">
        <v>336689</v>
      </c>
      <c r="J99" s="35">
        <v>144596</v>
      </c>
      <c r="K99" s="35">
        <v>0</v>
      </c>
      <c r="L99" s="35">
        <v>116407</v>
      </c>
      <c r="M99" s="35">
        <v>255008</v>
      </c>
      <c r="N99" s="35">
        <v>0</v>
      </c>
      <c r="O99" s="35">
        <v>9180</v>
      </c>
      <c r="P99" s="35">
        <f t="shared" si="1"/>
        <v>3865397</v>
      </c>
      <c r="Q99" s="23">
        <v>92</v>
      </c>
    </row>
    <row r="100" spans="1:17" x14ac:dyDescent="0.2">
      <c r="A100" s="23">
        <v>93</v>
      </c>
      <c r="B100" s="23" t="s">
        <v>362</v>
      </c>
      <c r="C100" s="35">
        <v>3585936</v>
      </c>
      <c r="D100" s="35">
        <v>463237</v>
      </c>
      <c r="E100" s="35">
        <v>0</v>
      </c>
      <c r="F100" s="35">
        <v>26797</v>
      </c>
      <c r="G100" s="35">
        <v>0</v>
      </c>
      <c r="H100" s="35">
        <v>39758</v>
      </c>
      <c r="I100" s="35">
        <v>190063</v>
      </c>
      <c r="J100" s="35">
        <v>0</v>
      </c>
      <c r="K100" s="35">
        <v>0</v>
      </c>
      <c r="L100" s="35">
        <v>73555</v>
      </c>
      <c r="M100" s="35">
        <v>225075</v>
      </c>
      <c r="N100" s="35">
        <v>627536</v>
      </c>
      <c r="O100" s="35">
        <v>116599</v>
      </c>
      <c r="P100" s="35">
        <f t="shared" si="1"/>
        <v>5348556</v>
      </c>
      <c r="Q100" s="23">
        <v>93</v>
      </c>
    </row>
    <row r="101" spans="1:17" x14ac:dyDescent="0.2">
      <c r="A101" s="23">
        <v>94</v>
      </c>
      <c r="B101" s="23" t="s">
        <v>363</v>
      </c>
      <c r="C101" s="35">
        <v>5639118</v>
      </c>
      <c r="D101" s="35">
        <v>778648</v>
      </c>
      <c r="E101" s="35">
        <v>0</v>
      </c>
      <c r="F101" s="35">
        <v>0</v>
      </c>
      <c r="G101" s="35">
        <v>498476</v>
      </c>
      <c r="H101" s="35">
        <v>55476</v>
      </c>
      <c r="I101" s="35">
        <v>200711</v>
      </c>
      <c r="J101" s="35">
        <v>346170</v>
      </c>
      <c r="K101" s="35">
        <v>48452</v>
      </c>
      <c r="L101" s="35">
        <v>329715</v>
      </c>
      <c r="M101" s="35">
        <v>1445173</v>
      </c>
      <c r="N101" s="35">
        <v>0</v>
      </c>
      <c r="O101" s="35">
        <v>0</v>
      </c>
      <c r="P101" s="35">
        <f t="shared" si="1"/>
        <v>9341939</v>
      </c>
      <c r="Q101" s="23">
        <v>94</v>
      </c>
    </row>
    <row r="102" spans="1:17" x14ac:dyDescent="0.2">
      <c r="A102" s="36">
        <v>95</v>
      </c>
      <c r="B102" s="23" t="s">
        <v>364</v>
      </c>
      <c r="C102" s="37">
        <v>20354874</v>
      </c>
      <c r="D102" s="37">
        <v>234139</v>
      </c>
      <c r="E102" s="37">
        <v>9716549</v>
      </c>
      <c r="F102" s="37">
        <v>2875</v>
      </c>
      <c r="G102" s="37">
        <v>68984</v>
      </c>
      <c r="H102" s="37">
        <v>465130</v>
      </c>
      <c r="I102" s="37">
        <v>1309117</v>
      </c>
      <c r="J102" s="37">
        <v>1261987</v>
      </c>
      <c r="K102" s="37">
        <v>0</v>
      </c>
      <c r="L102" s="37">
        <v>6273442</v>
      </c>
      <c r="M102" s="37">
        <v>4589119</v>
      </c>
      <c r="N102" s="37">
        <v>0</v>
      </c>
      <c r="O102" s="37">
        <v>19265</v>
      </c>
      <c r="P102" s="37">
        <f t="shared" si="1"/>
        <v>44295481</v>
      </c>
      <c r="Q102" s="36">
        <v>95</v>
      </c>
    </row>
    <row r="103" spans="1:17" x14ac:dyDescent="0.2">
      <c r="A103" s="36">
        <v>95</v>
      </c>
      <c r="B103" s="28" t="s">
        <v>21</v>
      </c>
      <c r="C103" s="38">
        <f t="shared" ref="C103:P103" si="2">SUM(C8:C102)</f>
        <v>1199914722</v>
      </c>
      <c r="D103" s="38">
        <f t="shared" si="2"/>
        <v>160438983</v>
      </c>
      <c r="E103" s="38">
        <f t="shared" si="2"/>
        <v>594757530</v>
      </c>
      <c r="F103" s="38">
        <f t="shared" si="2"/>
        <v>4299353</v>
      </c>
      <c r="G103" s="38">
        <f t="shared" si="2"/>
        <v>97328797.109999999</v>
      </c>
      <c r="H103" s="38">
        <f t="shared" si="2"/>
        <v>62664267</v>
      </c>
      <c r="I103" s="38">
        <f t="shared" si="2"/>
        <v>117443330.75999999</v>
      </c>
      <c r="J103" s="38">
        <f t="shared" si="2"/>
        <v>19632134.649999999</v>
      </c>
      <c r="K103" s="38">
        <f t="shared" si="2"/>
        <v>732034</v>
      </c>
      <c r="L103" s="38">
        <f t="shared" si="2"/>
        <v>160236353</v>
      </c>
      <c r="M103" s="38">
        <f>SUM(M8:M102)</f>
        <v>276652201</v>
      </c>
      <c r="N103" s="38">
        <f t="shared" si="2"/>
        <v>9067085</v>
      </c>
      <c r="O103" s="38">
        <f t="shared" si="2"/>
        <v>222137890.04000002</v>
      </c>
      <c r="P103" s="38">
        <f t="shared" si="2"/>
        <v>2925304680.5599999</v>
      </c>
      <c r="Q103" s="36">
        <v>95</v>
      </c>
    </row>
    <row r="104" spans="1:17" x14ac:dyDescent="0.2">
      <c r="C104" s="42"/>
      <c r="O104" s="42"/>
    </row>
    <row r="105" spans="1:17" x14ac:dyDescent="0.2">
      <c r="C105" s="42"/>
      <c r="O105" s="42"/>
    </row>
    <row r="106" spans="1:17" x14ac:dyDescent="0.2">
      <c r="C106" s="42"/>
      <c r="O106" s="42"/>
    </row>
  </sheetData>
  <hyperlinks>
    <hyperlink ref="A5" location="'Table of Contents'!A1" display="Back to TOC" xr:uid="{1B3A8582-A762-48C3-B932-4A43A854DCD9}"/>
  </hyperlinks>
  <printOptions gridLines="1"/>
  <pageMargins left="0.25" right="0.25" top="0.5" bottom="0.5" header="0.5" footer="0.5"/>
  <pageSetup paperSize="5" scale="92"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60F8-EB11-40B8-90EF-AD479FFFC197}">
  <sheetPr>
    <pageSetUpPr fitToPage="1"/>
  </sheetPr>
  <dimension ref="A1:Q48"/>
  <sheetViews>
    <sheetView zoomScale="110" zoomScaleNormal="110" workbookViewId="0"/>
  </sheetViews>
  <sheetFormatPr defaultRowHeight="12.75" x14ac:dyDescent="0.2"/>
  <cols>
    <col min="1" max="1" width="4.85546875" style="23" customWidth="1"/>
    <col min="2" max="2" width="14.7109375" style="23" customWidth="1"/>
    <col min="3" max="5" width="12.140625" style="23" bestFit="1" customWidth="1"/>
    <col min="6" max="7" width="11.42578125" style="23" bestFit="1" customWidth="1"/>
    <col min="8" max="8" width="12.140625" style="23" bestFit="1" customWidth="1"/>
    <col min="9" max="9" width="10.42578125" style="23" customWidth="1"/>
    <col min="10" max="10" width="11" style="23" bestFit="1" customWidth="1"/>
    <col min="11" max="11" width="9.5703125" style="23" customWidth="1"/>
    <col min="12" max="12" width="12.28515625" style="23" bestFit="1" customWidth="1"/>
    <col min="13" max="13" width="12.140625" style="23" bestFit="1" customWidth="1"/>
    <col min="14" max="14" width="11.85546875" style="23" bestFit="1" customWidth="1"/>
    <col min="15" max="15" width="11" style="23" bestFit="1" customWidth="1"/>
    <col min="16" max="16" width="13.140625" style="23" bestFit="1" customWidth="1"/>
    <col min="17" max="17" width="3.7109375" style="23" bestFit="1" customWidth="1"/>
    <col min="18" max="256" width="9.140625" style="23"/>
    <col min="257" max="257" width="3.7109375" style="23" bestFit="1" customWidth="1"/>
    <col min="258" max="258" width="13" style="23" bestFit="1" customWidth="1"/>
    <col min="259" max="261" width="12.140625" style="23" bestFit="1" customWidth="1"/>
    <col min="262" max="263" width="11.42578125" style="23" bestFit="1" customWidth="1"/>
    <col min="264" max="264" width="12.140625" style="23" bestFit="1" customWidth="1"/>
    <col min="265" max="265" width="10.42578125" style="23" customWidth="1"/>
    <col min="266" max="266" width="11" style="23" bestFit="1" customWidth="1"/>
    <col min="267" max="267" width="8.85546875" style="23" customWidth="1"/>
    <col min="268" max="268" width="12.28515625" style="23" bestFit="1" customWidth="1"/>
    <col min="269" max="269" width="12.140625" style="23" bestFit="1" customWidth="1"/>
    <col min="270" max="270" width="11.85546875" style="23" bestFit="1" customWidth="1"/>
    <col min="271" max="271" width="11" style="23" bestFit="1" customWidth="1"/>
    <col min="272" max="272" width="13.140625" style="23" bestFit="1" customWidth="1"/>
    <col min="273" max="273" width="3.7109375" style="23" bestFit="1" customWidth="1"/>
    <col min="274" max="512" width="9.140625" style="23"/>
    <col min="513" max="513" width="3.7109375" style="23" bestFit="1" customWidth="1"/>
    <col min="514" max="514" width="13" style="23" bestFit="1" customWidth="1"/>
    <col min="515" max="517" width="12.140625" style="23" bestFit="1" customWidth="1"/>
    <col min="518" max="519" width="11.42578125" style="23" bestFit="1" customWidth="1"/>
    <col min="520" max="520" width="12.140625" style="23" bestFit="1" customWidth="1"/>
    <col min="521" max="521" width="10.42578125" style="23" customWidth="1"/>
    <col min="522" max="522" width="11" style="23" bestFit="1" customWidth="1"/>
    <col min="523" max="523" width="8.85546875" style="23" customWidth="1"/>
    <col min="524" max="524" width="12.28515625" style="23" bestFit="1" customWidth="1"/>
    <col min="525" max="525" width="12.140625" style="23" bestFit="1" customWidth="1"/>
    <col min="526" max="526" width="11.85546875" style="23" bestFit="1" customWidth="1"/>
    <col min="527" max="527" width="11" style="23" bestFit="1" customWidth="1"/>
    <col min="528" max="528" width="13.140625" style="23" bestFit="1" customWidth="1"/>
    <col min="529" max="529" width="3.7109375" style="23" bestFit="1" customWidth="1"/>
    <col min="530" max="768" width="9.140625" style="23"/>
    <col min="769" max="769" width="3.7109375" style="23" bestFit="1" customWidth="1"/>
    <col min="770" max="770" width="13" style="23" bestFit="1" customWidth="1"/>
    <col min="771" max="773" width="12.140625" style="23" bestFit="1" customWidth="1"/>
    <col min="774" max="775" width="11.42578125" style="23" bestFit="1" customWidth="1"/>
    <col min="776" max="776" width="12.140625" style="23" bestFit="1" customWidth="1"/>
    <col min="777" max="777" width="10.42578125" style="23" customWidth="1"/>
    <col min="778" max="778" width="11" style="23" bestFit="1" customWidth="1"/>
    <col min="779" max="779" width="8.85546875" style="23" customWidth="1"/>
    <col min="780" max="780" width="12.28515625" style="23" bestFit="1" customWidth="1"/>
    <col min="781" max="781" width="12.140625" style="23" bestFit="1" customWidth="1"/>
    <col min="782" max="782" width="11.85546875" style="23" bestFit="1" customWidth="1"/>
    <col min="783" max="783" width="11" style="23" bestFit="1" customWidth="1"/>
    <col min="784" max="784" width="13.140625" style="23" bestFit="1" customWidth="1"/>
    <col min="785" max="785" width="3.7109375" style="23" bestFit="1" customWidth="1"/>
    <col min="786" max="1024" width="9.140625" style="23"/>
    <col min="1025" max="1025" width="3.7109375" style="23" bestFit="1" customWidth="1"/>
    <col min="1026" max="1026" width="13" style="23" bestFit="1" customWidth="1"/>
    <col min="1027" max="1029" width="12.140625" style="23" bestFit="1" customWidth="1"/>
    <col min="1030" max="1031" width="11.42578125" style="23" bestFit="1" customWidth="1"/>
    <col min="1032" max="1032" width="12.140625" style="23" bestFit="1" customWidth="1"/>
    <col min="1033" max="1033" width="10.42578125" style="23" customWidth="1"/>
    <col min="1034" max="1034" width="11" style="23" bestFit="1" customWidth="1"/>
    <col min="1035" max="1035" width="8.85546875" style="23" customWidth="1"/>
    <col min="1036" max="1036" width="12.28515625" style="23" bestFit="1" customWidth="1"/>
    <col min="1037" max="1037" width="12.140625" style="23" bestFit="1" customWidth="1"/>
    <col min="1038" max="1038" width="11.85546875" style="23" bestFit="1" customWidth="1"/>
    <col min="1039" max="1039" width="11" style="23" bestFit="1" customWidth="1"/>
    <col min="1040" max="1040" width="13.140625" style="23" bestFit="1" customWidth="1"/>
    <col min="1041" max="1041" width="3.7109375" style="23" bestFit="1" customWidth="1"/>
    <col min="1042" max="1280" width="9.140625" style="23"/>
    <col min="1281" max="1281" width="3.7109375" style="23" bestFit="1" customWidth="1"/>
    <col min="1282" max="1282" width="13" style="23" bestFit="1" customWidth="1"/>
    <col min="1283" max="1285" width="12.140625" style="23" bestFit="1" customWidth="1"/>
    <col min="1286" max="1287" width="11.42578125" style="23" bestFit="1" customWidth="1"/>
    <col min="1288" max="1288" width="12.140625" style="23" bestFit="1" customWidth="1"/>
    <col min="1289" max="1289" width="10.42578125" style="23" customWidth="1"/>
    <col min="1290" max="1290" width="11" style="23" bestFit="1" customWidth="1"/>
    <col min="1291" max="1291" width="8.85546875" style="23" customWidth="1"/>
    <col min="1292" max="1292" width="12.28515625" style="23" bestFit="1" customWidth="1"/>
    <col min="1293" max="1293" width="12.140625" style="23" bestFit="1" customWidth="1"/>
    <col min="1294" max="1294" width="11.85546875" style="23" bestFit="1" customWidth="1"/>
    <col min="1295" max="1295" width="11" style="23" bestFit="1" customWidth="1"/>
    <col min="1296" max="1296" width="13.140625" style="23" bestFit="1" customWidth="1"/>
    <col min="1297" max="1297" width="3.7109375" style="23" bestFit="1" customWidth="1"/>
    <col min="1298" max="1536" width="9.140625" style="23"/>
    <col min="1537" max="1537" width="3.7109375" style="23" bestFit="1" customWidth="1"/>
    <col min="1538" max="1538" width="13" style="23" bestFit="1" customWidth="1"/>
    <col min="1539" max="1541" width="12.140625" style="23" bestFit="1" customWidth="1"/>
    <col min="1542" max="1543" width="11.42578125" style="23" bestFit="1" customWidth="1"/>
    <col min="1544" max="1544" width="12.140625" style="23" bestFit="1" customWidth="1"/>
    <col min="1545" max="1545" width="10.42578125" style="23" customWidth="1"/>
    <col min="1546" max="1546" width="11" style="23" bestFit="1" customWidth="1"/>
    <col min="1547" max="1547" width="8.85546875" style="23" customWidth="1"/>
    <col min="1548" max="1548" width="12.28515625" style="23" bestFit="1" customWidth="1"/>
    <col min="1549" max="1549" width="12.140625" style="23" bestFit="1" customWidth="1"/>
    <col min="1550" max="1550" width="11.85546875" style="23" bestFit="1" customWidth="1"/>
    <col min="1551" max="1551" width="11" style="23" bestFit="1" customWidth="1"/>
    <col min="1552" max="1552" width="13.140625" style="23" bestFit="1" customWidth="1"/>
    <col min="1553" max="1553" width="3.7109375" style="23" bestFit="1" customWidth="1"/>
    <col min="1554" max="1792" width="9.140625" style="23"/>
    <col min="1793" max="1793" width="3.7109375" style="23" bestFit="1" customWidth="1"/>
    <col min="1794" max="1794" width="13" style="23" bestFit="1" customWidth="1"/>
    <col min="1795" max="1797" width="12.140625" style="23" bestFit="1" customWidth="1"/>
    <col min="1798" max="1799" width="11.42578125" style="23" bestFit="1" customWidth="1"/>
    <col min="1800" max="1800" width="12.140625" style="23" bestFit="1" customWidth="1"/>
    <col min="1801" max="1801" width="10.42578125" style="23" customWidth="1"/>
    <col min="1802" max="1802" width="11" style="23" bestFit="1" customWidth="1"/>
    <col min="1803" max="1803" width="8.85546875" style="23" customWidth="1"/>
    <col min="1804" max="1804" width="12.28515625" style="23" bestFit="1" customWidth="1"/>
    <col min="1805" max="1805" width="12.140625" style="23" bestFit="1" customWidth="1"/>
    <col min="1806" max="1806" width="11.85546875" style="23" bestFit="1" customWidth="1"/>
    <col min="1807" max="1807" width="11" style="23" bestFit="1" customWidth="1"/>
    <col min="1808" max="1808" width="13.140625" style="23" bestFit="1" customWidth="1"/>
    <col min="1809" max="1809" width="3.7109375" style="23" bestFit="1" customWidth="1"/>
    <col min="1810" max="2048" width="9.140625" style="23"/>
    <col min="2049" max="2049" width="3.7109375" style="23" bestFit="1" customWidth="1"/>
    <col min="2050" max="2050" width="13" style="23" bestFit="1" customWidth="1"/>
    <col min="2051" max="2053" width="12.140625" style="23" bestFit="1" customWidth="1"/>
    <col min="2054" max="2055" width="11.42578125" style="23" bestFit="1" customWidth="1"/>
    <col min="2056" max="2056" width="12.140625" style="23" bestFit="1" customWidth="1"/>
    <col min="2057" max="2057" width="10.42578125" style="23" customWidth="1"/>
    <col min="2058" max="2058" width="11" style="23" bestFit="1" customWidth="1"/>
    <col min="2059" max="2059" width="8.85546875" style="23" customWidth="1"/>
    <col min="2060" max="2060" width="12.28515625" style="23" bestFit="1" customWidth="1"/>
    <col min="2061" max="2061" width="12.140625" style="23" bestFit="1" customWidth="1"/>
    <col min="2062" max="2062" width="11.85546875" style="23" bestFit="1" customWidth="1"/>
    <col min="2063" max="2063" width="11" style="23" bestFit="1" customWidth="1"/>
    <col min="2064" max="2064" width="13.140625" style="23" bestFit="1" customWidth="1"/>
    <col min="2065" max="2065" width="3.7109375" style="23" bestFit="1" customWidth="1"/>
    <col min="2066" max="2304" width="9.140625" style="23"/>
    <col min="2305" max="2305" width="3.7109375" style="23" bestFit="1" customWidth="1"/>
    <col min="2306" max="2306" width="13" style="23" bestFit="1" customWidth="1"/>
    <col min="2307" max="2309" width="12.140625" style="23" bestFit="1" customWidth="1"/>
    <col min="2310" max="2311" width="11.42578125" style="23" bestFit="1" customWidth="1"/>
    <col min="2312" max="2312" width="12.140625" style="23" bestFit="1" customWidth="1"/>
    <col min="2313" max="2313" width="10.42578125" style="23" customWidth="1"/>
    <col min="2314" max="2314" width="11" style="23" bestFit="1" customWidth="1"/>
    <col min="2315" max="2315" width="8.85546875" style="23" customWidth="1"/>
    <col min="2316" max="2316" width="12.28515625" style="23" bestFit="1" customWidth="1"/>
    <col min="2317" max="2317" width="12.140625" style="23" bestFit="1" customWidth="1"/>
    <col min="2318" max="2318" width="11.85546875" style="23" bestFit="1" customWidth="1"/>
    <col min="2319" max="2319" width="11" style="23" bestFit="1" customWidth="1"/>
    <col min="2320" max="2320" width="13.140625" style="23" bestFit="1" customWidth="1"/>
    <col min="2321" max="2321" width="3.7109375" style="23" bestFit="1" customWidth="1"/>
    <col min="2322" max="2560" width="9.140625" style="23"/>
    <col min="2561" max="2561" width="3.7109375" style="23" bestFit="1" customWidth="1"/>
    <col min="2562" max="2562" width="13" style="23" bestFit="1" customWidth="1"/>
    <col min="2563" max="2565" width="12.140625" style="23" bestFit="1" customWidth="1"/>
    <col min="2566" max="2567" width="11.42578125" style="23" bestFit="1" customWidth="1"/>
    <col min="2568" max="2568" width="12.140625" style="23" bestFit="1" customWidth="1"/>
    <col min="2569" max="2569" width="10.42578125" style="23" customWidth="1"/>
    <col min="2570" max="2570" width="11" style="23" bestFit="1" customWidth="1"/>
    <col min="2571" max="2571" width="8.85546875" style="23" customWidth="1"/>
    <col min="2572" max="2572" width="12.28515625" style="23" bestFit="1" customWidth="1"/>
    <col min="2573" max="2573" width="12.140625" style="23" bestFit="1" customWidth="1"/>
    <col min="2574" max="2574" width="11.85546875" style="23" bestFit="1" customWidth="1"/>
    <col min="2575" max="2575" width="11" style="23" bestFit="1" customWidth="1"/>
    <col min="2576" max="2576" width="13.140625" style="23" bestFit="1" customWidth="1"/>
    <col min="2577" max="2577" width="3.7109375" style="23" bestFit="1" customWidth="1"/>
    <col min="2578" max="2816" width="9.140625" style="23"/>
    <col min="2817" max="2817" width="3.7109375" style="23" bestFit="1" customWidth="1"/>
    <col min="2818" max="2818" width="13" style="23" bestFit="1" customWidth="1"/>
    <col min="2819" max="2821" width="12.140625" style="23" bestFit="1" customWidth="1"/>
    <col min="2822" max="2823" width="11.42578125" style="23" bestFit="1" customWidth="1"/>
    <col min="2824" max="2824" width="12.140625" style="23" bestFit="1" customWidth="1"/>
    <col min="2825" max="2825" width="10.42578125" style="23" customWidth="1"/>
    <col min="2826" max="2826" width="11" style="23" bestFit="1" customWidth="1"/>
    <col min="2827" max="2827" width="8.85546875" style="23" customWidth="1"/>
    <col min="2828" max="2828" width="12.28515625" style="23" bestFit="1" customWidth="1"/>
    <col min="2829" max="2829" width="12.140625" style="23" bestFit="1" customWidth="1"/>
    <col min="2830" max="2830" width="11.85546875" style="23" bestFit="1" customWidth="1"/>
    <col min="2831" max="2831" width="11" style="23" bestFit="1" customWidth="1"/>
    <col min="2832" max="2832" width="13.140625" style="23" bestFit="1" customWidth="1"/>
    <col min="2833" max="2833" width="3.7109375" style="23" bestFit="1" customWidth="1"/>
    <col min="2834" max="3072" width="9.140625" style="23"/>
    <col min="3073" max="3073" width="3.7109375" style="23" bestFit="1" customWidth="1"/>
    <col min="3074" max="3074" width="13" style="23" bestFit="1" customWidth="1"/>
    <col min="3075" max="3077" width="12.140625" style="23" bestFit="1" customWidth="1"/>
    <col min="3078" max="3079" width="11.42578125" style="23" bestFit="1" customWidth="1"/>
    <col min="3080" max="3080" width="12.140625" style="23" bestFit="1" customWidth="1"/>
    <col min="3081" max="3081" width="10.42578125" style="23" customWidth="1"/>
    <col min="3082" max="3082" width="11" style="23" bestFit="1" customWidth="1"/>
    <col min="3083" max="3083" width="8.85546875" style="23" customWidth="1"/>
    <col min="3084" max="3084" width="12.28515625" style="23" bestFit="1" customWidth="1"/>
    <col min="3085" max="3085" width="12.140625" style="23" bestFit="1" customWidth="1"/>
    <col min="3086" max="3086" width="11.85546875" style="23" bestFit="1" customWidth="1"/>
    <col min="3087" max="3087" width="11" style="23" bestFit="1" customWidth="1"/>
    <col min="3088" max="3088" width="13.140625" style="23" bestFit="1" customWidth="1"/>
    <col min="3089" max="3089" width="3.7109375" style="23" bestFit="1" customWidth="1"/>
    <col min="3090" max="3328" width="9.140625" style="23"/>
    <col min="3329" max="3329" width="3.7109375" style="23" bestFit="1" customWidth="1"/>
    <col min="3330" max="3330" width="13" style="23" bestFit="1" customWidth="1"/>
    <col min="3331" max="3333" width="12.140625" style="23" bestFit="1" customWidth="1"/>
    <col min="3334" max="3335" width="11.42578125" style="23" bestFit="1" customWidth="1"/>
    <col min="3336" max="3336" width="12.140625" style="23" bestFit="1" customWidth="1"/>
    <col min="3337" max="3337" width="10.42578125" style="23" customWidth="1"/>
    <col min="3338" max="3338" width="11" style="23" bestFit="1" customWidth="1"/>
    <col min="3339" max="3339" width="8.85546875" style="23" customWidth="1"/>
    <col min="3340" max="3340" width="12.28515625" style="23" bestFit="1" customWidth="1"/>
    <col min="3341" max="3341" width="12.140625" style="23" bestFit="1" customWidth="1"/>
    <col min="3342" max="3342" width="11.85546875" style="23" bestFit="1" customWidth="1"/>
    <col min="3343" max="3343" width="11" style="23" bestFit="1" customWidth="1"/>
    <col min="3344" max="3344" width="13.140625" style="23" bestFit="1" customWidth="1"/>
    <col min="3345" max="3345" width="3.7109375" style="23" bestFit="1" customWidth="1"/>
    <col min="3346" max="3584" width="9.140625" style="23"/>
    <col min="3585" max="3585" width="3.7109375" style="23" bestFit="1" customWidth="1"/>
    <col min="3586" max="3586" width="13" style="23" bestFit="1" customWidth="1"/>
    <col min="3587" max="3589" width="12.140625" style="23" bestFit="1" customWidth="1"/>
    <col min="3590" max="3591" width="11.42578125" style="23" bestFit="1" customWidth="1"/>
    <col min="3592" max="3592" width="12.140625" style="23" bestFit="1" customWidth="1"/>
    <col min="3593" max="3593" width="10.42578125" style="23" customWidth="1"/>
    <col min="3594" max="3594" width="11" style="23" bestFit="1" customWidth="1"/>
    <col min="3595" max="3595" width="8.85546875" style="23" customWidth="1"/>
    <col min="3596" max="3596" width="12.28515625" style="23" bestFit="1" customWidth="1"/>
    <col min="3597" max="3597" width="12.140625" style="23" bestFit="1" customWidth="1"/>
    <col min="3598" max="3598" width="11.85546875" style="23" bestFit="1" customWidth="1"/>
    <col min="3599" max="3599" width="11" style="23" bestFit="1" customWidth="1"/>
    <col min="3600" max="3600" width="13.140625" style="23" bestFit="1" customWidth="1"/>
    <col min="3601" max="3601" width="3.7109375" style="23" bestFit="1" customWidth="1"/>
    <col min="3602" max="3840" width="9.140625" style="23"/>
    <col min="3841" max="3841" width="3.7109375" style="23" bestFit="1" customWidth="1"/>
    <col min="3842" max="3842" width="13" style="23" bestFit="1" customWidth="1"/>
    <col min="3843" max="3845" width="12.140625" style="23" bestFit="1" customWidth="1"/>
    <col min="3846" max="3847" width="11.42578125" style="23" bestFit="1" customWidth="1"/>
    <col min="3848" max="3848" width="12.140625" style="23" bestFit="1" customWidth="1"/>
    <col min="3849" max="3849" width="10.42578125" style="23" customWidth="1"/>
    <col min="3850" max="3850" width="11" style="23" bestFit="1" customWidth="1"/>
    <col min="3851" max="3851" width="8.85546875" style="23" customWidth="1"/>
    <col min="3852" max="3852" width="12.28515625" style="23" bestFit="1" customWidth="1"/>
    <col min="3853" max="3853" width="12.140625" style="23" bestFit="1" customWidth="1"/>
    <col min="3854" max="3854" width="11.85546875" style="23" bestFit="1" customWidth="1"/>
    <col min="3855" max="3855" width="11" style="23" bestFit="1" customWidth="1"/>
    <col min="3856" max="3856" width="13.140625" style="23" bestFit="1" customWidth="1"/>
    <col min="3857" max="3857" width="3.7109375" style="23" bestFit="1" customWidth="1"/>
    <col min="3858" max="4096" width="9.140625" style="23"/>
    <col min="4097" max="4097" width="3.7109375" style="23" bestFit="1" customWidth="1"/>
    <col min="4098" max="4098" width="13" style="23" bestFit="1" customWidth="1"/>
    <col min="4099" max="4101" width="12.140625" style="23" bestFit="1" customWidth="1"/>
    <col min="4102" max="4103" width="11.42578125" style="23" bestFit="1" customWidth="1"/>
    <col min="4104" max="4104" width="12.140625" style="23" bestFit="1" customWidth="1"/>
    <col min="4105" max="4105" width="10.42578125" style="23" customWidth="1"/>
    <col min="4106" max="4106" width="11" style="23" bestFit="1" customWidth="1"/>
    <col min="4107" max="4107" width="8.85546875" style="23" customWidth="1"/>
    <col min="4108" max="4108" width="12.28515625" style="23" bestFit="1" customWidth="1"/>
    <col min="4109" max="4109" width="12.140625" style="23" bestFit="1" customWidth="1"/>
    <col min="4110" max="4110" width="11.85546875" style="23" bestFit="1" customWidth="1"/>
    <col min="4111" max="4111" width="11" style="23" bestFit="1" customWidth="1"/>
    <col min="4112" max="4112" width="13.140625" style="23" bestFit="1" customWidth="1"/>
    <col min="4113" max="4113" width="3.7109375" style="23" bestFit="1" customWidth="1"/>
    <col min="4114" max="4352" width="9.140625" style="23"/>
    <col min="4353" max="4353" width="3.7109375" style="23" bestFit="1" customWidth="1"/>
    <col min="4354" max="4354" width="13" style="23" bestFit="1" customWidth="1"/>
    <col min="4355" max="4357" width="12.140625" style="23" bestFit="1" customWidth="1"/>
    <col min="4358" max="4359" width="11.42578125" style="23" bestFit="1" customWidth="1"/>
    <col min="4360" max="4360" width="12.140625" style="23" bestFit="1" customWidth="1"/>
    <col min="4361" max="4361" width="10.42578125" style="23" customWidth="1"/>
    <col min="4362" max="4362" width="11" style="23" bestFit="1" customWidth="1"/>
    <col min="4363" max="4363" width="8.85546875" style="23" customWidth="1"/>
    <col min="4364" max="4364" width="12.28515625" style="23" bestFit="1" customWidth="1"/>
    <col min="4365" max="4365" width="12.140625" style="23" bestFit="1" customWidth="1"/>
    <col min="4366" max="4366" width="11.85546875" style="23" bestFit="1" customWidth="1"/>
    <col min="4367" max="4367" width="11" style="23" bestFit="1" customWidth="1"/>
    <col min="4368" max="4368" width="13.140625" style="23" bestFit="1" customWidth="1"/>
    <col min="4369" max="4369" width="3.7109375" style="23" bestFit="1" customWidth="1"/>
    <col min="4370" max="4608" width="9.140625" style="23"/>
    <col min="4609" max="4609" width="3.7109375" style="23" bestFit="1" customWidth="1"/>
    <col min="4610" max="4610" width="13" style="23" bestFit="1" customWidth="1"/>
    <col min="4611" max="4613" width="12.140625" style="23" bestFit="1" customWidth="1"/>
    <col min="4614" max="4615" width="11.42578125" style="23" bestFit="1" customWidth="1"/>
    <col min="4616" max="4616" width="12.140625" style="23" bestFit="1" customWidth="1"/>
    <col min="4617" max="4617" width="10.42578125" style="23" customWidth="1"/>
    <col min="4618" max="4618" width="11" style="23" bestFit="1" customWidth="1"/>
    <col min="4619" max="4619" width="8.85546875" style="23" customWidth="1"/>
    <col min="4620" max="4620" width="12.28515625" style="23" bestFit="1" customWidth="1"/>
    <col min="4621" max="4621" width="12.140625" style="23" bestFit="1" customWidth="1"/>
    <col min="4622" max="4622" width="11.85546875" style="23" bestFit="1" customWidth="1"/>
    <col min="4623" max="4623" width="11" style="23" bestFit="1" customWidth="1"/>
    <col min="4624" max="4624" width="13.140625" style="23" bestFit="1" customWidth="1"/>
    <col min="4625" max="4625" width="3.7109375" style="23" bestFit="1" customWidth="1"/>
    <col min="4626" max="4864" width="9.140625" style="23"/>
    <col min="4865" max="4865" width="3.7109375" style="23" bestFit="1" customWidth="1"/>
    <col min="4866" max="4866" width="13" style="23" bestFit="1" customWidth="1"/>
    <col min="4867" max="4869" width="12.140625" style="23" bestFit="1" customWidth="1"/>
    <col min="4870" max="4871" width="11.42578125" style="23" bestFit="1" customWidth="1"/>
    <col min="4872" max="4872" width="12.140625" style="23" bestFit="1" customWidth="1"/>
    <col min="4873" max="4873" width="10.42578125" style="23" customWidth="1"/>
    <col min="4874" max="4874" width="11" style="23" bestFit="1" customWidth="1"/>
    <col min="4875" max="4875" width="8.85546875" style="23" customWidth="1"/>
    <col min="4876" max="4876" width="12.28515625" style="23" bestFit="1" customWidth="1"/>
    <col min="4877" max="4877" width="12.140625" style="23" bestFit="1" customWidth="1"/>
    <col min="4878" max="4878" width="11.85546875" style="23" bestFit="1" customWidth="1"/>
    <col min="4879" max="4879" width="11" style="23" bestFit="1" customWidth="1"/>
    <col min="4880" max="4880" width="13.140625" style="23" bestFit="1" customWidth="1"/>
    <col min="4881" max="4881" width="3.7109375" style="23" bestFit="1" customWidth="1"/>
    <col min="4882" max="5120" width="9.140625" style="23"/>
    <col min="5121" max="5121" width="3.7109375" style="23" bestFit="1" customWidth="1"/>
    <col min="5122" max="5122" width="13" style="23" bestFit="1" customWidth="1"/>
    <col min="5123" max="5125" width="12.140625" style="23" bestFit="1" customWidth="1"/>
    <col min="5126" max="5127" width="11.42578125" style="23" bestFit="1" customWidth="1"/>
    <col min="5128" max="5128" width="12.140625" style="23" bestFit="1" customWidth="1"/>
    <col min="5129" max="5129" width="10.42578125" style="23" customWidth="1"/>
    <col min="5130" max="5130" width="11" style="23" bestFit="1" customWidth="1"/>
    <col min="5131" max="5131" width="8.85546875" style="23" customWidth="1"/>
    <col min="5132" max="5132" width="12.28515625" style="23" bestFit="1" customWidth="1"/>
    <col min="5133" max="5133" width="12.140625" style="23" bestFit="1" customWidth="1"/>
    <col min="5134" max="5134" width="11.85546875" style="23" bestFit="1" customWidth="1"/>
    <col min="5135" max="5135" width="11" style="23" bestFit="1" customWidth="1"/>
    <col min="5136" max="5136" width="13.140625" style="23" bestFit="1" customWidth="1"/>
    <col min="5137" max="5137" width="3.7109375" style="23" bestFit="1" customWidth="1"/>
    <col min="5138" max="5376" width="9.140625" style="23"/>
    <col min="5377" max="5377" width="3.7109375" style="23" bestFit="1" customWidth="1"/>
    <col min="5378" max="5378" width="13" style="23" bestFit="1" customWidth="1"/>
    <col min="5379" max="5381" width="12.140625" style="23" bestFit="1" customWidth="1"/>
    <col min="5382" max="5383" width="11.42578125" style="23" bestFit="1" customWidth="1"/>
    <col min="5384" max="5384" width="12.140625" style="23" bestFit="1" customWidth="1"/>
    <col min="5385" max="5385" width="10.42578125" style="23" customWidth="1"/>
    <col min="5386" max="5386" width="11" style="23" bestFit="1" customWidth="1"/>
    <col min="5387" max="5387" width="8.85546875" style="23" customWidth="1"/>
    <col min="5388" max="5388" width="12.28515625" style="23" bestFit="1" customWidth="1"/>
    <col min="5389" max="5389" width="12.140625" style="23" bestFit="1" customWidth="1"/>
    <col min="5390" max="5390" width="11.85546875" style="23" bestFit="1" customWidth="1"/>
    <col min="5391" max="5391" width="11" style="23" bestFit="1" customWidth="1"/>
    <col min="5392" max="5392" width="13.140625" style="23" bestFit="1" customWidth="1"/>
    <col min="5393" max="5393" width="3.7109375" style="23" bestFit="1" customWidth="1"/>
    <col min="5394" max="5632" width="9.140625" style="23"/>
    <col min="5633" max="5633" width="3.7109375" style="23" bestFit="1" customWidth="1"/>
    <col min="5634" max="5634" width="13" style="23" bestFit="1" customWidth="1"/>
    <col min="5635" max="5637" width="12.140625" style="23" bestFit="1" customWidth="1"/>
    <col min="5638" max="5639" width="11.42578125" style="23" bestFit="1" customWidth="1"/>
    <col min="5640" max="5640" width="12.140625" style="23" bestFit="1" customWidth="1"/>
    <col min="5641" max="5641" width="10.42578125" style="23" customWidth="1"/>
    <col min="5642" max="5642" width="11" style="23" bestFit="1" customWidth="1"/>
    <col min="5643" max="5643" width="8.85546875" style="23" customWidth="1"/>
    <col min="5644" max="5644" width="12.28515625" style="23" bestFit="1" customWidth="1"/>
    <col min="5645" max="5645" width="12.140625" style="23" bestFit="1" customWidth="1"/>
    <col min="5646" max="5646" width="11.85546875" style="23" bestFit="1" customWidth="1"/>
    <col min="5647" max="5647" width="11" style="23" bestFit="1" customWidth="1"/>
    <col min="5648" max="5648" width="13.140625" style="23" bestFit="1" customWidth="1"/>
    <col min="5649" max="5649" width="3.7109375" style="23" bestFit="1" customWidth="1"/>
    <col min="5650" max="5888" width="9.140625" style="23"/>
    <col min="5889" max="5889" width="3.7109375" style="23" bestFit="1" customWidth="1"/>
    <col min="5890" max="5890" width="13" style="23" bestFit="1" customWidth="1"/>
    <col min="5891" max="5893" width="12.140625" style="23" bestFit="1" customWidth="1"/>
    <col min="5894" max="5895" width="11.42578125" style="23" bestFit="1" customWidth="1"/>
    <col min="5896" max="5896" width="12.140625" style="23" bestFit="1" customWidth="1"/>
    <col min="5897" max="5897" width="10.42578125" style="23" customWidth="1"/>
    <col min="5898" max="5898" width="11" style="23" bestFit="1" customWidth="1"/>
    <col min="5899" max="5899" width="8.85546875" style="23" customWidth="1"/>
    <col min="5900" max="5900" width="12.28515625" style="23" bestFit="1" customWidth="1"/>
    <col min="5901" max="5901" width="12.140625" style="23" bestFit="1" customWidth="1"/>
    <col min="5902" max="5902" width="11.85546875" style="23" bestFit="1" customWidth="1"/>
    <col min="5903" max="5903" width="11" style="23" bestFit="1" customWidth="1"/>
    <col min="5904" max="5904" width="13.140625" style="23" bestFit="1" customWidth="1"/>
    <col min="5905" max="5905" width="3.7109375" style="23" bestFit="1" customWidth="1"/>
    <col min="5906" max="6144" width="9.140625" style="23"/>
    <col min="6145" max="6145" width="3.7109375" style="23" bestFit="1" customWidth="1"/>
    <col min="6146" max="6146" width="13" style="23" bestFit="1" customWidth="1"/>
    <col min="6147" max="6149" width="12.140625" style="23" bestFit="1" customWidth="1"/>
    <col min="6150" max="6151" width="11.42578125" style="23" bestFit="1" customWidth="1"/>
    <col min="6152" max="6152" width="12.140625" style="23" bestFit="1" customWidth="1"/>
    <col min="6153" max="6153" width="10.42578125" style="23" customWidth="1"/>
    <col min="6154" max="6154" width="11" style="23" bestFit="1" customWidth="1"/>
    <col min="6155" max="6155" width="8.85546875" style="23" customWidth="1"/>
    <col min="6156" max="6156" width="12.28515625" style="23" bestFit="1" customWidth="1"/>
    <col min="6157" max="6157" width="12.140625" style="23" bestFit="1" customWidth="1"/>
    <col min="6158" max="6158" width="11.85546875" style="23" bestFit="1" customWidth="1"/>
    <col min="6159" max="6159" width="11" style="23" bestFit="1" customWidth="1"/>
    <col min="6160" max="6160" width="13.140625" style="23" bestFit="1" customWidth="1"/>
    <col min="6161" max="6161" width="3.7109375" style="23" bestFit="1" customWidth="1"/>
    <col min="6162" max="6400" width="9.140625" style="23"/>
    <col min="6401" max="6401" width="3.7109375" style="23" bestFit="1" customWidth="1"/>
    <col min="6402" max="6402" width="13" style="23" bestFit="1" customWidth="1"/>
    <col min="6403" max="6405" width="12.140625" style="23" bestFit="1" customWidth="1"/>
    <col min="6406" max="6407" width="11.42578125" style="23" bestFit="1" customWidth="1"/>
    <col min="6408" max="6408" width="12.140625" style="23" bestFit="1" customWidth="1"/>
    <col min="6409" max="6409" width="10.42578125" style="23" customWidth="1"/>
    <col min="6410" max="6410" width="11" style="23" bestFit="1" customWidth="1"/>
    <col min="6411" max="6411" width="8.85546875" style="23" customWidth="1"/>
    <col min="6412" max="6412" width="12.28515625" style="23" bestFit="1" customWidth="1"/>
    <col min="6413" max="6413" width="12.140625" style="23" bestFit="1" customWidth="1"/>
    <col min="6414" max="6414" width="11.85546875" style="23" bestFit="1" customWidth="1"/>
    <col min="6415" max="6415" width="11" style="23" bestFit="1" customWidth="1"/>
    <col min="6416" max="6416" width="13.140625" style="23" bestFit="1" customWidth="1"/>
    <col min="6417" max="6417" width="3.7109375" style="23" bestFit="1" customWidth="1"/>
    <col min="6418" max="6656" width="9.140625" style="23"/>
    <col min="6657" max="6657" width="3.7109375" style="23" bestFit="1" customWidth="1"/>
    <col min="6658" max="6658" width="13" style="23" bestFit="1" customWidth="1"/>
    <col min="6659" max="6661" width="12.140625" style="23" bestFit="1" customWidth="1"/>
    <col min="6662" max="6663" width="11.42578125" style="23" bestFit="1" customWidth="1"/>
    <col min="6664" max="6664" width="12.140625" style="23" bestFit="1" customWidth="1"/>
    <col min="6665" max="6665" width="10.42578125" style="23" customWidth="1"/>
    <col min="6666" max="6666" width="11" style="23" bestFit="1" customWidth="1"/>
    <col min="6667" max="6667" width="8.85546875" style="23" customWidth="1"/>
    <col min="6668" max="6668" width="12.28515625" style="23" bestFit="1" customWidth="1"/>
    <col min="6669" max="6669" width="12.140625" style="23" bestFit="1" customWidth="1"/>
    <col min="6670" max="6670" width="11.85546875" style="23" bestFit="1" customWidth="1"/>
    <col min="6671" max="6671" width="11" style="23" bestFit="1" customWidth="1"/>
    <col min="6672" max="6672" width="13.140625" style="23" bestFit="1" customWidth="1"/>
    <col min="6673" max="6673" width="3.7109375" style="23" bestFit="1" customWidth="1"/>
    <col min="6674" max="6912" width="9.140625" style="23"/>
    <col min="6913" max="6913" width="3.7109375" style="23" bestFit="1" customWidth="1"/>
    <col min="6914" max="6914" width="13" style="23" bestFit="1" customWidth="1"/>
    <col min="6915" max="6917" width="12.140625" style="23" bestFit="1" customWidth="1"/>
    <col min="6918" max="6919" width="11.42578125" style="23" bestFit="1" customWidth="1"/>
    <col min="6920" max="6920" width="12.140625" style="23" bestFit="1" customWidth="1"/>
    <col min="6921" max="6921" width="10.42578125" style="23" customWidth="1"/>
    <col min="6922" max="6922" width="11" style="23" bestFit="1" customWidth="1"/>
    <col min="6923" max="6923" width="8.85546875" style="23" customWidth="1"/>
    <col min="6924" max="6924" width="12.28515625" style="23" bestFit="1" customWidth="1"/>
    <col min="6925" max="6925" width="12.140625" style="23" bestFit="1" customWidth="1"/>
    <col min="6926" max="6926" width="11.85546875" style="23" bestFit="1" customWidth="1"/>
    <col min="6927" max="6927" width="11" style="23" bestFit="1" customWidth="1"/>
    <col min="6928" max="6928" width="13.140625" style="23" bestFit="1" customWidth="1"/>
    <col min="6929" max="6929" width="3.7109375" style="23" bestFit="1" customWidth="1"/>
    <col min="6930" max="7168" width="9.140625" style="23"/>
    <col min="7169" max="7169" width="3.7109375" style="23" bestFit="1" customWidth="1"/>
    <col min="7170" max="7170" width="13" style="23" bestFit="1" customWidth="1"/>
    <col min="7171" max="7173" width="12.140625" style="23" bestFit="1" customWidth="1"/>
    <col min="7174" max="7175" width="11.42578125" style="23" bestFit="1" customWidth="1"/>
    <col min="7176" max="7176" width="12.140625" style="23" bestFit="1" customWidth="1"/>
    <col min="7177" max="7177" width="10.42578125" style="23" customWidth="1"/>
    <col min="7178" max="7178" width="11" style="23" bestFit="1" customWidth="1"/>
    <col min="7179" max="7179" width="8.85546875" style="23" customWidth="1"/>
    <col min="7180" max="7180" width="12.28515625" style="23" bestFit="1" customWidth="1"/>
    <col min="7181" max="7181" width="12.140625" style="23" bestFit="1" customWidth="1"/>
    <col min="7182" max="7182" width="11.85546875" style="23" bestFit="1" customWidth="1"/>
    <col min="7183" max="7183" width="11" style="23" bestFit="1" customWidth="1"/>
    <col min="7184" max="7184" width="13.140625" style="23" bestFit="1" customWidth="1"/>
    <col min="7185" max="7185" width="3.7109375" style="23" bestFit="1" customWidth="1"/>
    <col min="7186" max="7424" width="9.140625" style="23"/>
    <col min="7425" max="7425" width="3.7109375" style="23" bestFit="1" customWidth="1"/>
    <col min="7426" max="7426" width="13" style="23" bestFit="1" customWidth="1"/>
    <col min="7427" max="7429" width="12.140625" style="23" bestFit="1" customWidth="1"/>
    <col min="7430" max="7431" width="11.42578125" style="23" bestFit="1" customWidth="1"/>
    <col min="7432" max="7432" width="12.140625" style="23" bestFit="1" customWidth="1"/>
    <col min="7433" max="7433" width="10.42578125" style="23" customWidth="1"/>
    <col min="7434" max="7434" width="11" style="23" bestFit="1" customWidth="1"/>
    <col min="7435" max="7435" width="8.85546875" style="23" customWidth="1"/>
    <col min="7436" max="7436" width="12.28515625" style="23" bestFit="1" customWidth="1"/>
    <col min="7437" max="7437" width="12.140625" style="23" bestFit="1" customWidth="1"/>
    <col min="7438" max="7438" width="11.85546875" style="23" bestFit="1" customWidth="1"/>
    <col min="7439" max="7439" width="11" style="23" bestFit="1" customWidth="1"/>
    <col min="7440" max="7440" width="13.140625" style="23" bestFit="1" customWidth="1"/>
    <col min="7441" max="7441" width="3.7109375" style="23" bestFit="1" customWidth="1"/>
    <col min="7442" max="7680" width="9.140625" style="23"/>
    <col min="7681" max="7681" width="3.7109375" style="23" bestFit="1" customWidth="1"/>
    <col min="7682" max="7682" width="13" style="23" bestFit="1" customWidth="1"/>
    <col min="7683" max="7685" width="12.140625" style="23" bestFit="1" customWidth="1"/>
    <col min="7686" max="7687" width="11.42578125" style="23" bestFit="1" customWidth="1"/>
    <col min="7688" max="7688" width="12.140625" style="23" bestFit="1" customWidth="1"/>
    <col min="7689" max="7689" width="10.42578125" style="23" customWidth="1"/>
    <col min="7690" max="7690" width="11" style="23" bestFit="1" customWidth="1"/>
    <col min="7691" max="7691" width="8.85546875" style="23" customWidth="1"/>
    <col min="7692" max="7692" width="12.28515625" style="23" bestFit="1" customWidth="1"/>
    <col min="7693" max="7693" width="12.140625" style="23" bestFit="1" customWidth="1"/>
    <col min="7694" max="7694" width="11.85546875" style="23" bestFit="1" customWidth="1"/>
    <col min="7695" max="7695" width="11" style="23" bestFit="1" customWidth="1"/>
    <col min="7696" max="7696" width="13.140625" style="23" bestFit="1" customWidth="1"/>
    <col min="7697" max="7697" width="3.7109375" style="23" bestFit="1" customWidth="1"/>
    <col min="7698" max="7936" width="9.140625" style="23"/>
    <col min="7937" max="7937" width="3.7109375" style="23" bestFit="1" customWidth="1"/>
    <col min="7938" max="7938" width="13" style="23" bestFit="1" customWidth="1"/>
    <col min="7939" max="7941" width="12.140625" style="23" bestFit="1" customWidth="1"/>
    <col min="7942" max="7943" width="11.42578125" style="23" bestFit="1" customWidth="1"/>
    <col min="7944" max="7944" width="12.140625" style="23" bestFit="1" customWidth="1"/>
    <col min="7945" max="7945" width="10.42578125" style="23" customWidth="1"/>
    <col min="7946" max="7946" width="11" style="23" bestFit="1" customWidth="1"/>
    <col min="7947" max="7947" width="8.85546875" style="23" customWidth="1"/>
    <col min="7948" max="7948" width="12.28515625" style="23" bestFit="1" customWidth="1"/>
    <col min="7949" max="7949" width="12.140625" style="23" bestFit="1" customWidth="1"/>
    <col min="7950" max="7950" width="11.85546875" style="23" bestFit="1" customWidth="1"/>
    <col min="7951" max="7951" width="11" style="23" bestFit="1" customWidth="1"/>
    <col min="7952" max="7952" width="13.140625" style="23" bestFit="1" customWidth="1"/>
    <col min="7953" max="7953" width="3.7109375" style="23" bestFit="1" customWidth="1"/>
    <col min="7954" max="8192" width="9.140625" style="23"/>
    <col min="8193" max="8193" width="3.7109375" style="23" bestFit="1" customWidth="1"/>
    <col min="8194" max="8194" width="13" style="23" bestFit="1" customWidth="1"/>
    <col min="8195" max="8197" width="12.140625" style="23" bestFit="1" customWidth="1"/>
    <col min="8198" max="8199" width="11.42578125" style="23" bestFit="1" customWidth="1"/>
    <col min="8200" max="8200" width="12.140625" style="23" bestFit="1" customWidth="1"/>
    <col min="8201" max="8201" width="10.42578125" style="23" customWidth="1"/>
    <col min="8202" max="8202" width="11" style="23" bestFit="1" customWidth="1"/>
    <col min="8203" max="8203" width="8.85546875" style="23" customWidth="1"/>
    <col min="8204" max="8204" width="12.28515625" style="23" bestFit="1" customWidth="1"/>
    <col min="8205" max="8205" width="12.140625" style="23" bestFit="1" customWidth="1"/>
    <col min="8206" max="8206" width="11.85546875" style="23" bestFit="1" customWidth="1"/>
    <col min="8207" max="8207" width="11" style="23" bestFit="1" customWidth="1"/>
    <col min="8208" max="8208" width="13.140625" style="23" bestFit="1" customWidth="1"/>
    <col min="8209" max="8209" width="3.7109375" style="23" bestFit="1" customWidth="1"/>
    <col min="8210" max="8448" width="9.140625" style="23"/>
    <col min="8449" max="8449" width="3.7109375" style="23" bestFit="1" customWidth="1"/>
    <col min="8450" max="8450" width="13" style="23" bestFit="1" customWidth="1"/>
    <col min="8451" max="8453" width="12.140625" style="23" bestFit="1" customWidth="1"/>
    <col min="8454" max="8455" width="11.42578125" style="23" bestFit="1" customWidth="1"/>
    <col min="8456" max="8456" width="12.140625" style="23" bestFit="1" customWidth="1"/>
    <col min="8457" max="8457" width="10.42578125" style="23" customWidth="1"/>
    <col min="8458" max="8458" width="11" style="23" bestFit="1" customWidth="1"/>
    <col min="8459" max="8459" width="8.85546875" style="23" customWidth="1"/>
    <col min="8460" max="8460" width="12.28515625" style="23" bestFit="1" customWidth="1"/>
    <col min="8461" max="8461" width="12.140625" style="23" bestFit="1" customWidth="1"/>
    <col min="8462" max="8462" width="11.85546875" style="23" bestFit="1" customWidth="1"/>
    <col min="8463" max="8463" width="11" style="23" bestFit="1" customWidth="1"/>
    <col min="8464" max="8464" width="13.140625" style="23" bestFit="1" customWidth="1"/>
    <col min="8465" max="8465" width="3.7109375" style="23" bestFit="1" customWidth="1"/>
    <col min="8466" max="8704" width="9.140625" style="23"/>
    <col min="8705" max="8705" width="3.7109375" style="23" bestFit="1" customWidth="1"/>
    <col min="8706" max="8706" width="13" style="23" bestFit="1" customWidth="1"/>
    <col min="8707" max="8709" width="12.140625" style="23" bestFit="1" customWidth="1"/>
    <col min="8710" max="8711" width="11.42578125" style="23" bestFit="1" customWidth="1"/>
    <col min="8712" max="8712" width="12.140625" style="23" bestFit="1" customWidth="1"/>
    <col min="8713" max="8713" width="10.42578125" style="23" customWidth="1"/>
    <col min="8714" max="8714" width="11" style="23" bestFit="1" customWidth="1"/>
    <col min="8715" max="8715" width="8.85546875" style="23" customWidth="1"/>
    <col min="8716" max="8716" width="12.28515625" style="23" bestFit="1" customWidth="1"/>
    <col min="8717" max="8717" width="12.140625" style="23" bestFit="1" customWidth="1"/>
    <col min="8718" max="8718" width="11.85546875" style="23" bestFit="1" customWidth="1"/>
    <col min="8719" max="8719" width="11" style="23" bestFit="1" customWidth="1"/>
    <col min="8720" max="8720" width="13.140625" style="23" bestFit="1" customWidth="1"/>
    <col min="8721" max="8721" width="3.7109375" style="23" bestFit="1" customWidth="1"/>
    <col min="8722" max="8960" width="9.140625" style="23"/>
    <col min="8961" max="8961" width="3.7109375" style="23" bestFit="1" customWidth="1"/>
    <col min="8962" max="8962" width="13" style="23" bestFit="1" customWidth="1"/>
    <col min="8963" max="8965" width="12.140625" style="23" bestFit="1" customWidth="1"/>
    <col min="8966" max="8967" width="11.42578125" style="23" bestFit="1" customWidth="1"/>
    <col min="8968" max="8968" width="12.140625" style="23" bestFit="1" customWidth="1"/>
    <col min="8969" max="8969" width="10.42578125" style="23" customWidth="1"/>
    <col min="8970" max="8970" width="11" style="23" bestFit="1" customWidth="1"/>
    <col min="8971" max="8971" width="8.85546875" style="23" customWidth="1"/>
    <col min="8972" max="8972" width="12.28515625" style="23" bestFit="1" customWidth="1"/>
    <col min="8973" max="8973" width="12.140625" style="23" bestFit="1" customWidth="1"/>
    <col min="8974" max="8974" width="11.85546875" style="23" bestFit="1" customWidth="1"/>
    <col min="8975" max="8975" width="11" style="23" bestFit="1" customWidth="1"/>
    <col min="8976" max="8976" width="13.140625" style="23" bestFit="1" customWidth="1"/>
    <col min="8977" max="8977" width="3.7109375" style="23" bestFit="1" customWidth="1"/>
    <col min="8978" max="9216" width="9.140625" style="23"/>
    <col min="9217" max="9217" width="3.7109375" style="23" bestFit="1" customWidth="1"/>
    <col min="9218" max="9218" width="13" style="23" bestFit="1" customWidth="1"/>
    <col min="9219" max="9221" width="12.140625" style="23" bestFit="1" customWidth="1"/>
    <col min="9222" max="9223" width="11.42578125" style="23" bestFit="1" customWidth="1"/>
    <col min="9224" max="9224" width="12.140625" style="23" bestFit="1" customWidth="1"/>
    <col min="9225" max="9225" width="10.42578125" style="23" customWidth="1"/>
    <col min="9226" max="9226" width="11" style="23" bestFit="1" customWidth="1"/>
    <col min="9227" max="9227" width="8.85546875" style="23" customWidth="1"/>
    <col min="9228" max="9228" width="12.28515625" style="23" bestFit="1" customWidth="1"/>
    <col min="9229" max="9229" width="12.140625" style="23" bestFit="1" customWidth="1"/>
    <col min="9230" max="9230" width="11.85546875" style="23" bestFit="1" customWidth="1"/>
    <col min="9231" max="9231" width="11" style="23" bestFit="1" customWidth="1"/>
    <col min="9232" max="9232" width="13.140625" style="23" bestFit="1" customWidth="1"/>
    <col min="9233" max="9233" width="3.7109375" style="23" bestFit="1" customWidth="1"/>
    <col min="9234" max="9472" width="9.140625" style="23"/>
    <col min="9473" max="9473" width="3.7109375" style="23" bestFit="1" customWidth="1"/>
    <col min="9474" max="9474" width="13" style="23" bestFit="1" customWidth="1"/>
    <col min="9475" max="9477" width="12.140625" style="23" bestFit="1" customWidth="1"/>
    <col min="9478" max="9479" width="11.42578125" style="23" bestFit="1" customWidth="1"/>
    <col min="9480" max="9480" width="12.140625" style="23" bestFit="1" customWidth="1"/>
    <col min="9481" max="9481" width="10.42578125" style="23" customWidth="1"/>
    <col min="9482" max="9482" width="11" style="23" bestFit="1" customWidth="1"/>
    <col min="9483" max="9483" width="8.85546875" style="23" customWidth="1"/>
    <col min="9484" max="9484" width="12.28515625" style="23" bestFit="1" customWidth="1"/>
    <col min="9485" max="9485" width="12.140625" style="23" bestFit="1" customWidth="1"/>
    <col min="9486" max="9486" width="11.85546875" style="23" bestFit="1" customWidth="1"/>
    <col min="9487" max="9487" width="11" style="23" bestFit="1" customWidth="1"/>
    <col min="9488" max="9488" width="13.140625" style="23" bestFit="1" customWidth="1"/>
    <col min="9489" max="9489" width="3.7109375" style="23" bestFit="1" customWidth="1"/>
    <col min="9490" max="9728" width="9.140625" style="23"/>
    <col min="9729" max="9729" width="3.7109375" style="23" bestFit="1" customWidth="1"/>
    <col min="9730" max="9730" width="13" style="23" bestFit="1" customWidth="1"/>
    <col min="9731" max="9733" width="12.140625" style="23" bestFit="1" customWidth="1"/>
    <col min="9734" max="9735" width="11.42578125" style="23" bestFit="1" customWidth="1"/>
    <col min="9736" max="9736" width="12.140625" style="23" bestFit="1" customWidth="1"/>
    <col min="9737" max="9737" width="10.42578125" style="23" customWidth="1"/>
    <col min="9738" max="9738" width="11" style="23" bestFit="1" customWidth="1"/>
    <col min="9739" max="9739" width="8.85546875" style="23" customWidth="1"/>
    <col min="9740" max="9740" width="12.28515625" style="23" bestFit="1" customWidth="1"/>
    <col min="9741" max="9741" width="12.140625" style="23" bestFit="1" customWidth="1"/>
    <col min="9742" max="9742" width="11.85546875" style="23" bestFit="1" customWidth="1"/>
    <col min="9743" max="9743" width="11" style="23" bestFit="1" customWidth="1"/>
    <col min="9744" max="9744" width="13.140625" style="23" bestFit="1" customWidth="1"/>
    <col min="9745" max="9745" width="3.7109375" style="23" bestFit="1" customWidth="1"/>
    <col min="9746" max="9984" width="9.140625" style="23"/>
    <col min="9985" max="9985" width="3.7109375" style="23" bestFit="1" customWidth="1"/>
    <col min="9986" max="9986" width="13" style="23" bestFit="1" customWidth="1"/>
    <col min="9987" max="9989" width="12.140625" style="23" bestFit="1" customWidth="1"/>
    <col min="9990" max="9991" width="11.42578125" style="23" bestFit="1" customWidth="1"/>
    <col min="9992" max="9992" width="12.140625" style="23" bestFit="1" customWidth="1"/>
    <col min="9993" max="9993" width="10.42578125" style="23" customWidth="1"/>
    <col min="9994" max="9994" width="11" style="23" bestFit="1" customWidth="1"/>
    <col min="9995" max="9995" width="8.85546875" style="23" customWidth="1"/>
    <col min="9996" max="9996" width="12.28515625" style="23" bestFit="1" customWidth="1"/>
    <col min="9997" max="9997" width="12.140625" style="23" bestFit="1" customWidth="1"/>
    <col min="9998" max="9998" width="11.85546875" style="23" bestFit="1" customWidth="1"/>
    <col min="9999" max="9999" width="11" style="23" bestFit="1" customWidth="1"/>
    <col min="10000" max="10000" width="13.140625" style="23" bestFit="1" customWidth="1"/>
    <col min="10001" max="10001" width="3.7109375" style="23" bestFit="1" customWidth="1"/>
    <col min="10002" max="10240" width="9.140625" style="23"/>
    <col min="10241" max="10241" width="3.7109375" style="23" bestFit="1" customWidth="1"/>
    <col min="10242" max="10242" width="13" style="23" bestFit="1" customWidth="1"/>
    <col min="10243" max="10245" width="12.140625" style="23" bestFit="1" customWidth="1"/>
    <col min="10246" max="10247" width="11.42578125" style="23" bestFit="1" customWidth="1"/>
    <col min="10248" max="10248" width="12.140625" style="23" bestFit="1" customWidth="1"/>
    <col min="10249" max="10249" width="10.42578125" style="23" customWidth="1"/>
    <col min="10250" max="10250" width="11" style="23" bestFit="1" customWidth="1"/>
    <col min="10251" max="10251" width="8.85546875" style="23" customWidth="1"/>
    <col min="10252" max="10252" width="12.28515625" style="23" bestFit="1" customWidth="1"/>
    <col min="10253" max="10253" width="12.140625" style="23" bestFit="1" customWidth="1"/>
    <col min="10254" max="10254" width="11.85546875" style="23" bestFit="1" customWidth="1"/>
    <col min="10255" max="10255" width="11" style="23" bestFit="1" customWidth="1"/>
    <col min="10256" max="10256" width="13.140625" style="23" bestFit="1" customWidth="1"/>
    <col min="10257" max="10257" width="3.7109375" style="23" bestFit="1" customWidth="1"/>
    <col min="10258" max="10496" width="9.140625" style="23"/>
    <col min="10497" max="10497" width="3.7109375" style="23" bestFit="1" customWidth="1"/>
    <col min="10498" max="10498" width="13" style="23" bestFit="1" customWidth="1"/>
    <col min="10499" max="10501" width="12.140625" style="23" bestFit="1" customWidth="1"/>
    <col min="10502" max="10503" width="11.42578125" style="23" bestFit="1" customWidth="1"/>
    <col min="10504" max="10504" width="12.140625" style="23" bestFit="1" customWidth="1"/>
    <col min="10505" max="10505" width="10.42578125" style="23" customWidth="1"/>
    <col min="10506" max="10506" width="11" style="23" bestFit="1" customWidth="1"/>
    <col min="10507" max="10507" width="8.85546875" style="23" customWidth="1"/>
    <col min="10508" max="10508" width="12.28515625" style="23" bestFit="1" customWidth="1"/>
    <col min="10509" max="10509" width="12.140625" style="23" bestFit="1" customWidth="1"/>
    <col min="10510" max="10510" width="11.85546875" style="23" bestFit="1" customWidth="1"/>
    <col min="10511" max="10511" width="11" style="23" bestFit="1" customWidth="1"/>
    <col min="10512" max="10512" width="13.140625" style="23" bestFit="1" customWidth="1"/>
    <col min="10513" max="10513" width="3.7109375" style="23" bestFit="1" customWidth="1"/>
    <col min="10514" max="10752" width="9.140625" style="23"/>
    <col min="10753" max="10753" width="3.7109375" style="23" bestFit="1" customWidth="1"/>
    <col min="10754" max="10754" width="13" style="23" bestFit="1" customWidth="1"/>
    <col min="10755" max="10757" width="12.140625" style="23" bestFit="1" customWidth="1"/>
    <col min="10758" max="10759" width="11.42578125" style="23" bestFit="1" customWidth="1"/>
    <col min="10760" max="10760" width="12.140625" style="23" bestFit="1" customWidth="1"/>
    <col min="10761" max="10761" width="10.42578125" style="23" customWidth="1"/>
    <col min="10762" max="10762" width="11" style="23" bestFit="1" customWidth="1"/>
    <col min="10763" max="10763" width="8.85546875" style="23" customWidth="1"/>
    <col min="10764" max="10764" width="12.28515625" style="23" bestFit="1" customWidth="1"/>
    <col min="10765" max="10765" width="12.140625" style="23" bestFit="1" customWidth="1"/>
    <col min="10766" max="10766" width="11.85546875" style="23" bestFit="1" customWidth="1"/>
    <col min="10767" max="10767" width="11" style="23" bestFit="1" customWidth="1"/>
    <col min="10768" max="10768" width="13.140625" style="23" bestFit="1" customWidth="1"/>
    <col min="10769" max="10769" width="3.7109375" style="23" bestFit="1" customWidth="1"/>
    <col min="10770" max="11008" width="9.140625" style="23"/>
    <col min="11009" max="11009" width="3.7109375" style="23" bestFit="1" customWidth="1"/>
    <col min="11010" max="11010" width="13" style="23" bestFit="1" customWidth="1"/>
    <col min="11011" max="11013" width="12.140625" style="23" bestFit="1" customWidth="1"/>
    <col min="11014" max="11015" width="11.42578125" style="23" bestFit="1" customWidth="1"/>
    <col min="11016" max="11016" width="12.140625" style="23" bestFit="1" customWidth="1"/>
    <col min="11017" max="11017" width="10.42578125" style="23" customWidth="1"/>
    <col min="11018" max="11018" width="11" style="23" bestFit="1" customWidth="1"/>
    <col min="11019" max="11019" width="8.85546875" style="23" customWidth="1"/>
    <col min="11020" max="11020" width="12.28515625" style="23" bestFit="1" customWidth="1"/>
    <col min="11021" max="11021" width="12.140625" style="23" bestFit="1" customWidth="1"/>
    <col min="11022" max="11022" width="11.85546875" style="23" bestFit="1" customWidth="1"/>
    <col min="11023" max="11023" width="11" style="23" bestFit="1" customWidth="1"/>
    <col min="11024" max="11024" width="13.140625" style="23" bestFit="1" customWidth="1"/>
    <col min="11025" max="11025" width="3.7109375" style="23" bestFit="1" customWidth="1"/>
    <col min="11026" max="11264" width="9.140625" style="23"/>
    <col min="11265" max="11265" width="3.7109375" style="23" bestFit="1" customWidth="1"/>
    <col min="11266" max="11266" width="13" style="23" bestFit="1" customWidth="1"/>
    <col min="11267" max="11269" width="12.140625" style="23" bestFit="1" customWidth="1"/>
    <col min="11270" max="11271" width="11.42578125" style="23" bestFit="1" customWidth="1"/>
    <col min="11272" max="11272" width="12.140625" style="23" bestFit="1" customWidth="1"/>
    <col min="11273" max="11273" width="10.42578125" style="23" customWidth="1"/>
    <col min="11274" max="11274" width="11" style="23" bestFit="1" customWidth="1"/>
    <col min="11275" max="11275" width="8.85546875" style="23" customWidth="1"/>
    <col min="11276" max="11276" width="12.28515625" style="23" bestFit="1" customWidth="1"/>
    <col min="11277" max="11277" width="12.140625" style="23" bestFit="1" customWidth="1"/>
    <col min="11278" max="11278" width="11.85546875" style="23" bestFit="1" customWidth="1"/>
    <col min="11279" max="11279" width="11" style="23" bestFit="1" customWidth="1"/>
    <col min="11280" max="11280" width="13.140625" style="23" bestFit="1" customWidth="1"/>
    <col min="11281" max="11281" width="3.7109375" style="23" bestFit="1" customWidth="1"/>
    <col min="11282" max="11520" width="9.140625" style="23"/>
    <col min="11521" max="11521" width="3.7109375" style="23" bestFit="1" customWidth="1"/>
    <col min="11522" max="11522" width="13" style="23" bestFit="1" customWidth="1"/>
    <col min="11523" max="11525" width="12.140625" style="23" bestFit="1" customWidth="1"/>
    <col min="11526" max="11527" width="11.42578125" style="23" bestFit="1" customWidth="1"/>
    <col min="11528" max="11528" width="12.140625" style="23" bestFit="1" customWidth="1"/>
    <col min="11529" max="11529" width="10.42578125" style="23" customWidth="1"/>
    <col min="11530" max="11530" width="11" style="23" bestFit="1" customWidth="1"/>
    <col min="11531" max="11531" width="8.85546875" style="23" customWidth="1"/>
    <col min="11532" max="11532" width="12.28515625" style="23" bestFit="1" customWidth="1"/>
    <col min="11533" max="11533" width="12.140625" style="23" bestFit="1" customWidth="1"/>
    <col min="11534" max="11534" width="11.85546875" style="23" bestFit="1" customWidth="1"/>
    <col min="11535" max="11535" width="11" style="23" bestFit="1" customWidth="1"/>
    <col min="11536" max="11536" width="13.140625" style="23" bestFit="1" customWidth="1"/>
    <col min="11537" max="11537" width="3.7109375" style="23" bestFit="1" customWidth="1"/>
    <col min="11538" max="11776" width="9.140625" style="23"/>
    <col min="11777" max="11777" width="3.7109375" style="23" bestFit="1" customWidth="1"/>
    <col min="11778" max="11778" width="13" style="23" bestFit="1" customWidth="1"/>
    <col min="11779" max="11781" width="12.140625" style="23" bestFit="1" customWidth="1"/>
    <col min="11782" max="11783" width="11.42578125" style="23" bestFit="1" customWidth="1"/>
    <col min="11784" max="11784" width="12.140625" style="23" bestFit="1" customWidth="1"/>
    <col min="11785" max="11785" width="10.42578125" style="23" customWidth="1"/>
    <col min="11786" max="11786" width="11" style="23" bestFit="1" customWidth="1"/>
    <col min="11787" max="11787" width="8.85546875" style="23" customWidth="1"/>
    <col min="11788" max="11788" width="12.28515625" style="23" bestFit="1" customWidth="1"/>
    <col min="11789" max="11789" width="12.140625" style="23" bestFit="1" customWidth="1"/>
    <col min="11790" max="11790" width="11.85546875" style="23" bestFit="1" customWidth="1"/>
    <col min="11791" max="11791" width="11" style="23" bestFit="1" customWidth="1"/>
    <col min="11792" max="11792" width="13.140625" style="23" bestFit="1" customWidth="1"/>
    <col min="11793" max="11793" width="3.7109375" style="23" bestFit="1" customWidth="1"/>
    <col min="11794" max="12032" width="9.140625" style="23"/>
    <col min="12033" max="12033" width="3.7109375" style="23" bestFit="1" customWidth="1"/>
    <col min="12034" max="12034" width="13" style="23" bestFit="1" customWidth="1"/>
    <col min="12035" max="12037" width="12.140625" style="23" bestFit="1" customWidth="1"/>
    <col min="12038" max="12039" width="11.42578125" style="23" bestFit="1" customWidth="1"/>
    <col min="12040" max="12040" width="12.140625" style="23" bestFit="1" customWidth="1"/>
    <col min="12041" max="12041" width="10.42578125" style="23" customWidth="1"/>
    <col min="12042" max="12042" width="11" style="23" bestFit="1" customWidth="1"/>
    <col min="12043" max="12043" width="8.85546875" style="23" customWidth="1"/>
    <col min="12044" max="12044" width="12.28515625" style="23" bestFit="1" customWidth="1"/>
    <col min="12045" max="12045" width="12.140625" style="23" bestFit="1" customWidth="1"/>
    <col min="12046" max="12046" width="11.85546875" style="23" bestFit="1" customWidth="1"/>
    <col min="12047" max="12047" width="11" style="23" bestFit="1" customWidth="1"/>
    <col min="12048" max="12048" width="13.140625" style="23" bestFit="1" customWidth="1"/>
    <col min="12049" max="12049" width="3.7109375" style="23" bestFit="1" customWidth="1"/>
    <col min="12050" max="12288" width="9.140625" style="23"/>
    <col min="12289" max="12289" width="3.7109375" style="23" bestFit="1" customWidth="1"/>
    <col min="12290" max="12290" width="13" style="23" bestFit="1" customWidth="1"/>
    <col min="12291" max="12293" width="12.140625" style="23" bestFit="1" customWidth="1"/>
    <col min="12294" max="12295" width="11.42578125" style="23" bestFit="1" customWidth="1"/>
    <col min="12296" max="12296" width="12.140625" style="23" bestFit="1" customWidth="1"/>
    <col min="12297" max="12297" width="10.42578125" style="23" customWidth="1"/>
    <col min="12298" max="12298" width="11" style="23" bestFit="1" customWidth="1"/>
    <col min="12299" max="12299" width="8.85546875" style="23" customWidth="1"/>
    <col min="12300" max="12300" width="12.28515625" style="23" bestFit="1" customWidth="1"/>
    <col min="12301" max="12301" width="12.140625" style="23" bestFit="1" customWidth="1"/>
    <col min="12302" max="12302" width="11.85546875" style="23" bestFit="1" customWidth="1"/>
    <col min="12303" max="12303" width="11" style="23" bestFit="1" customWidth="1"/>
    <col min="12304" max="12304" width="13.140625" style="23" bestFit="1" customWidth="1"/>
    <col min="12305" max="12305" width="3.7109375" style="23" bestFit="1" customWidth="1"/>
    <col min="12306" max="12544" width="9.140625" style="23"/>
    <col min="12545" max="12545" width="3.7109375" style="23" bestFit="1" customWidth="1"/>
    <col min="12546" max="12546" width="13" style="23" bestFit="1" customWidth="1"/>
    <col min="12547" max="12549" width="12.140625" style="23" bestFit="1" customWidth="1"/>
    <col min="12550" max="12551" width="11.42578125" style="23" bestFit="1" customWidth="1"/>
    <col min="12552" max="12552" width="12.140625" style="23" bestFit="1" customWidth="1"/>
    <col min="12553" max="12553" width="10.42578125" style="23" customWidth="1"/>
    <col min="12554" max="12554" width="11" style="23" bestFit="1" customWidth="1"/>
    <col min="12555" max="12555" width="8.85546875" style="23" customWidth="1"/>
    <col min="12556" max="12556" width="12.28515625" style="23" bestFit="1" customWidth="1"/>
    <col min="12557" max="12557" width="12.140625" style="23" bestFit="1" customWidth="1"/>
    <col min="12558" max="12558" width="11.85546875" style="23" bestFit="1" customWidth="1"/>
    <col min="12559" max="12559" width="11" style="23" bestFit="1" customWidth="1"/>
    <col min="12560" max="12560" width="13.140625" style="23" bestFit="1" customWidth="1"/>
    <col min="12561" max="12561" width="3.7109375" style="23" bestFit="1" customWidth="1"/>
    <col min="12562" max="12800" width="9.140625" style="23"/>
    <col min="12801" max="12801" width="3.7109375" style="23" bestFit="1" customWidth="1"/>
    <col min="12802" max="12802" width="13" style="23" bestFit="1" customWidth="1"/>
    <col min="12803" max="12805" width="12.140625" style="23" bestFit="1" customWidth="1"/>
    <col min="12806" max="12807" width="11.42578125" style="23" bestFit="1" customWidth="1"/>
    <col min="12808" max="12808" width="12.140625" style="23" bestFit="1" customWidth="1"/>
    <col min="12809" max="12809" width="10.42578125" style="23" customWidth="1"/>
    <col min="12810" max="12810" width="11" style="23" bestFit="1" customWidth="1"/>
    <col min="12811" max="12811" width="8.85546875" style="23" customWidth="1"/>
    <col min="12812" max="12812" width="12.28515625" style="23" bestFit="1" customWidth="1"/>
    <col min="12813" max="12813" width="12.140625" style="23" bestFit="1" customWidth="1"/>
    <col min="12814" max="12814" width="11.85546875" style="23" bestFit="1" customWidth="1"/>
    <col min="12815" max="12815" width="11" style="23" bestFit="1" customWidth="1"/>
    <col min="12816" max="12816" width="13.140625" style="23" bestFit="1" customWidth="1"/>
    <col min="12817" max="12817" width="3.7109375" style="23" bestFit="1" customWidth="1"/>
    <col min="12818" max="13056" width="9.140625" style="23"/>
    <col min="13057" max="13057" width="3.7109375" style="23" bestFit="1" customWidth="1"/>
    <col min="13058" max="13058" width="13" style="23" bestFit="1" customWidth="1"/>
    <col min="13059" max="13061" width="12.140625" style="23" bestFit="1" customWidth="1"/>
    <col min="13062" max="13063" width="11.42578125" style="23" bestFit="1" customWidth="1"/>
    <col min="13064" max="13064" width="12.140625" style="23" bestFit="1" customWidth="1"/>
    <col min="13065" max="13065" width="10.42578125" style="23" customWidth="1"/>
    <col min="13066" max="13066" width="11" style="23" bestFit="1" customWidth="1"/>
    <col min="13067" max="13067" width="8.85546875" style="23" customWidth="1"/>
    <col min="13068" max="13068" width="12.28515625" style="23" bestFit="1" customWidth="1"/>
    <col min="13069" max="13069" width="12.140625" style="23" bestFit="1" customWidth="1"/>
    <col min="13070" max="13070" width="11.85546875" style="23" bestFit="1" customWidth="1"/>
    <col min="13071" max="13071" width="11" style="23" bestFit="1" customWidth="1"/>
    <col min="13072" max="13072" width="13.140625" style="23" bestFit="1" customWidth="1"/>
    <col min="13073" max="13073" width="3.7109375" style="23" bestFit="1" customWidth="1"/>
    <col min="13074" max="13312" width="9.140625" style="23"/>
    <col min="13313" max="13313" width="3.7109375" style="23" bestFit="1" customWidth="1"/>
    <col min="13314" max="13314" width="13" style="23" bestFit="1" customWidth="1"/>
    <col min="13315" max="13317" width="12.140625" style="23" bestFit="1" customWidth="1"/>
    <col min="13318" max="13319" width="11.42578125" style="23" bestFit="1" customWidth="1"/>
    <col min="13320" max="13320" width="12.140625" style="23" bestFit="1" customWidth="1"/>
    <col min="13321" max="13321" width="10.42578125" style="23" customWidth="1"/>
    <col min="13322" max="13322" width="11" style="23" bestFit="1" customWidth="1"/>
    <col min="13323" max="13323" width="8.85546875" style="23" customWidth="1"/>
    <col min="13324" max="13324" width="12.28515625" style="23" bestFit="1" customWidth="1"/>
    <col min="13325" max="13325" width="12.140625" style="23" bestFit="1" customWidth="1"/>
    <col min="13326" max="13326" width="11.85546875" style="23" bestFit="1" customWidth="1"/>
    <col min="13327" max="13327" width="11" style="23" bestFit="1" customWidth="1"/>
    <col min="13328" max="13328" width="13.140625" style="23" bestFit="1" customWidth="1"/>
    <col min="13329" max="13329" width="3.7109375" style="23" bestFit="1" customWidth="1"/>
    <col min="13330" max="13568" width="9.140625" style="23"/>
    <col min="13569" max="13569" width="3.7109375" style="23" bestFit="1" customWidth="1"/>
    <col min="13570" max="13570" width="13" style="23" bestFit="1" customWidth="1"/>
    <col min="13571" max="13573" width="12.140625" style="23" bestFit="1" customWidth="1"/>
    <col min="13574" max="13575" width="11.42578125" style="23" bestFit="1" customWidth="1"/>
    <col min="13576" max="13576" width="12.140625" style="23" bestFit="1" customWidth="1"/>
    <col min="13577" max="13577" width="10.42578125" style="23" customWidth="1"/>
    <col min="13578" max="13578" width="11" style="23" bestFit="1" customWidth="1"/>
    <col min="13579" max="13579" width="8.85546875" style="23" customWidth="1"/>
    <col min="13580" max="13580" width="12.28515625" style="23" bestFit="1" customWidth="1"/>
    <col min="13581" max="13581" width="12.140625" style="23" bestFit="1" customWidth="1"/>
    <col min="13582" max="13582" width="11.85546875" style="23" bestFit="1" customWidth="1"/>
    <col min="13583" max="13583" width="11" style="23" bestFit="1" customWidth="1"/>
    <col min="13584" max="13584" width="13.140625" style="23" bestFit="1" customWidth="1"/>
    <col min="13585" max="13585" width="3.7109375" style="23" bestFit="1" customWidth="1"/>
    <col min="13586" max="13824" width="9.140625" style="23"/>
    <col min="13825" max="13825" width="3.7109375" style="23" bestFit="1" customWidth="1"/>
    <col min="13826" max="13826" width="13" style="23" bestFit="1" customWidth="1"/>
    <col min="13827" max="13829" width="12.140625" style="23" bestFit="1" customWidth="1"/>
    <col min="13830" max="13831" width="11.42578125" style="23" bestFit="1" customWidth="1"/>
    <col min="13832" max="13832" width="12.140625" style="23" bestFit="1" customWidth="1"/>
    <col min="13833" max="13833" width="10.42578125" style="23" customWidth="1"/>
    <col min="13834" max="13834" width="11" style="23" bestFit="1" customWidth="1"/>
    <col min="13835" max="13835" width="8.85546875" style="23" customWidth="1"/>
    <col min="13836" max="13836" width="12.28515625" style="23" bestFit="1" customWidth="1"/>
    <col min="13837" max="13837" width="12.140625" style="23" bestFit="1" customWidth="1"/>
    <col min="13838" max="13838" width="11.85546875" style="23" bestFit="1" customWidth="1"/>
    <col min="13839" max="13839" width="11" style="23" bestFit="1" customWidth="1"/>
    <col min="13840" max="13840" width="13.140625" style="23" bestFit="1" customWidth="1"/>
    <col min="13841" max="13841" width="3.7109375" style="23" bestFit="1" customWidth="1"/>
    <col min="13842" max="14080" width="9.140625" style="23"/>
    <col min="14081" max="14081" width="3.7109375" style="23" bestFit="1" customWidth="1"/>
    <col min="14082" max="14082" width="13" style="23" bestFit="1" customWidth="1"/>
    <col min="14083" max="14085" width="12.140625" style="23" bestFit="1" customWidth="1"/>
    <col min="14086" max="14087" width="11.42578125" style="23" bestFit="1" customWidth="1"/>
    <col min="14088" max="14088" width="12.140625" style="23" bestFit="1" customWidth="1"/>
    <col min="14089" max="14089" width="10.42578125" style="23" customWidth="1"/>
    <col min="14090" max="14090" width="11" style="23" bestFit="1" customWidth="1"/>
    <col min="14091" max="14091" width="8.85546875" style="23" customWidth="1"/>
    <col min="14092" max="14092" width="12.28515625" style="23" bestFit="1" customWidth="1"/>
    <col min="14093" max="14093" width="12.140625" style="23" bestFit="1" customWidth="1"/>
    <col min="14094" max="14094" width="11.85546875" style="23" bestFit="1" customWidth="1"/>
    <col min="14095" max="14095" width="11" style="23" bestFit="1" customWidth="1"/>
    <col min="14096" max="14096" width="13.140625" style="23" bestFit="1" customWidth="1"/>
    <col min="14097" max="14097" width="3.7109375" style="23" bestFit="1" customWidth="1"/>
    <col min="14098" max="14336" width="9.140625" style="23"/>
    <col min="14337" max="14337" width="3.7109375" style="23" bestFit="1" customWidth="1"/>
    <col min="14338" max="14338" width="13" style="23" bestFit="1" customWidth="1"/>
    <col min="14339" max="14341" width="12.140625" style="23" bestFit="1" customWidth="1"/>
    <col min="14342" max="14343" width="11.42578125" style="23" bestFit="1" customWidth="1"/>
    <col min="14344" max="14344" width="12.140625" style="23" bestFit="1" customWidth="1"/>
    <col min="14345" max="14345" width="10.42578125" style="23" customWidth="1"/>
    <col min="14346" max="14346" width="11" style="23" bestFit="1" customWidth="1"/>
    <col min="14347" max="14347" width="8.85546875" style="23" customWidth="1"/>
    <col min="14348" max="14348" width="12.28515625" style="23" bestFit="1" customWidth="1"/>
    <col min="14349" max="14349" width="12.140625" style="23" bestFit="1" customWidth="1"/>
    <col min="14350" max="14350" width="11.85546875" style="23" bestFit="1" customWidth="1"/>
    <col min="14351" max="14351" width="11" style="23" bestFit="1" customWidth="1"/>
    <col min="14352" max="14352" width="13.140625" style="23" bestFit="1" customWidth="1"/>
    <col min="14353" max="14353" width="3.7109375" style="23" bestFit="1" customWidth="1"/>
    <col min="14354" max="14592" width="9.140625" style="23"/>
    <col min="14593" max="14593" width="3.7109375" style="23" bestFit="1" customWidth="1"/>
    <col min="14594" max="14594" width="13" style="23" bestFit="1" customWidth="1"/>
    <col min="14595" max="14597" width="12.140625" style="23" bestFit="1" customWidth="1"/>
    <col min="14598" max="14599" width="11.42578125" style="23" bestFit="1" customWidth="1"/>
    <col min="14600" max="14600" width="12.140625" style="23" bestFit="1" customWidth="1"/>
    <col min="14601" max="14601" width="10.42578125" style="23" customWidth="1"/>
    <col min="14602" max="14602" width="11" style="23" bestFit="1" customWidth="1"/>
    <col min="14603" max="14603" width="8.85546875" style="23" customWidth="1"/>
    <col min="14604" max="14604" width="12.28515625" style="23" bestFit="1" customWidth="1"/>
    <col min="14605" max="14605" width="12.140625" style="23" bestFit="1" customWidth="1"/>
    <col min="14606" max="14606" width="11.85546875" style="23" bestFit="1" customWidth="1"/>
    <col min="14607" max="14607" width="11" style="23" bestFit="1" customWidth="1"/>
    <col min="14608" max="14608" width="13.140625" style="23" bestFit="1" customWidth="1"/>
    <col min="14609" max="14609" width="3.7109375" style="23" bestFit="1" customWidth="1"/>
    <col min="14610" max="14848" width="9.140625" style="23"/>
    <col min="14849" max="14849" width="3.7109375" style="23" bestFit="1" customWidth="1"/>
    <col min="14850" max="14850" width="13" style="23" bestFit="1" customWidth="1"/>
    <col min="14851" max="14853" width="12.140625" style="23" bestFit="1" customWidth="1"/>
    <col min="14854" max="14855" width="11.42578125" style="23" bestFit="1" customWidth="1"/>
    <col min="14856" max="14856" width="12.140625" style="23" bestFit="1" customWidth="1"/>
    <col min="14857" max="14857" width="10.42578125" style="23" customWidth="1"/>
    <col min="14858" max="14858" width="11" style="23" bestFit="1" customWidth="1"/>
    <col min="14859" max="14859" width="8.85546875" style="23" customWidth="1"/>
    <col min="14860" max="14860" width="12.28515625" style="23" bestFit="1" customWidth="1"/>
    <col min="14861" max="14861" width="12.140625" style="23" bestFit="1" customWidth="1"/>
    <col min="14862" max="14862" width="11.85546875" style="23" bestFit="1" customWidth="1"/>
    <col min="14863" max="14863" width="11" style="23" bestFit="1" customWidth="1"/>
    <col min="14864" max="14864" width="13.140625" style="23" bestFit="1" customWidth="1"/>
    <col min="14865" max="14865" width="3.7109375" style="23" bestFit="1" customWidth="1"/>
    <col min="14866" max="15104" width="9.140625" style="23"/>
    <col min="15105" max="15105" width="3.7109375" style="23" bestFit="1" customWidth="1"/>
    <col min="15106" max="15106" width="13" style="23" bestFit="1" customWidth="1"/>
    <col min="15107" max="15109" width="12.140625" style="23" bestFit="1" customWidth="1"/>
    <col min="15110" max="15111" width="11.42578125" style="23" bestFit="1" customWidth="1"/>
    <col min="15112" max="15112" width="12.140625" style="23" bestFit="1" customWidth="1"/>
    <col min="15113" max="15113" width="10.42578125" style="23" customWidth="1"/>
    <col min="15114" max="15114" width="11" style="23" bestFit="1" customWidth="1"/>
    <col min="15115" max="15115" width="8.85546875" style="23" customWidth="1"/>
    <col min="15116" max="15116" width="12.28515625" style="23" bestFit="1" customWidth="1"/>
    <col min="15117" max="15117" width="12.140625" style="23" bestFit="1" customWidth="1"/>
    <col min="15118" max="15118" width="11.85546875" style="23" bestFit="1" customWidth="1"/>
    <col min="15119" max="15119" width="11" style="23" bestFit="1" customWidth="1"/>
    <col min="15120" max="15120" width="13.140625" style="23" bestFit="1" customWidth="1"/>
    <col min="15121" max="15121" width="3.7109375" style="23" bestFit="1" customWidth="1"/>
    <col min="15122" max="15360" width="9.140625" style="23"/>
    <col min="15361" max="15361" width="3.7109375" style="23" bestFit="1" customWidth="1"/>
    <col min="15362" max="15362" width="13" style="23" bestFit="1" customWidth="1"/>
    <col min="15363" max="15365" width="12.140625" style="23" bestFit="1" customWidth="1"/>
    <col min="15366" max="15367" width="11.42578125" style="23" bestFit="1" customWidth="1"/>
    <col min="15368" max="15368" width="12.140625" style="23" bestFit="1" customWidth="1"/>
    <col min="15369" max="15369" width="10.42578125" style="23" customWidth="1"/>
    <col min="15370" max="15370" width="11" style="23" bestFit="1" customWidth="1"/>
    <col min="15371" max="15371" width="8.85546875" style="23" customWidth="1"/>
    <col min="15372" max="15372" width="12.28515625" style="23" bestFit="1" customWidth="1"/>
    <col min="15373" max="15373" width="12.140625" style="23" bestFit="1" customWidth="1"/>
    <col min="15374" max="15374" width="11.85546875" style="23" bestFit="1" customWidth="1"/>
    <col min="15375" max="15375" width="11" style="23" bestFit="1" customWidth="1"/>
    <col min="15376" max="15376" width="13.140625" style="23" bestFit="1" customWidth="1"/>
    <col min="15377" max="15377" width="3.7109375" style="23" bestFit="1" customWidth="1"/>
    <col min="15378" max="15616" width="9.140625" style="23"/>
    <col min="15617" max="15617" width="3.7109375" style="23" bestFit="1" customWidth="1"/>
    <col min="15618" max="15618" width="13" style="23" bestFit="1" customWidth="1"/>
    <col min="15619" max="15621" width="12.140625" style="23" bestFit="1" customWidth="1"/>
    <col min="15622" max="15623" width="11.42578125" style="23" bestFit="1" customWidth="1"/>
    <col min="15624" max="15624" width="12.140625" style="23" bestFit="1" customWidth="1"/>
    <col min="15625" max="15625" width="10.42578125" style="23" customWidth="1"/>
    <col min="15626" max="15626" width="11" style="23" bestFit="1" customWidth="1"/>
    <col min="15627" max="15627" width="8.85546875" style="23" customWidth="1"/>
    <col min="15628" max="15628" width="12.28515625" style="23" bestFit="1" customWidth="1"/>
    <col min="15629" max="15629" width="12.140625" style="23" bestFit="1" customWidth="1"/>
    <col min="15630" max="15630" width="11.85546875" style="23" bestFit="1" customWidth="1"/>
    <col min="15631" max="15631" width="11" style="23" bestFit="1" customWidth="1"/>
    <col min="15632" max="15632" width="13.140625" style="23" bestFit="1" customWidth="1"/>
    <col min="15633" max="15633" width="3.7109375" style="23" bestFit="1" customWidth="1"/>
    <col min="15634" max="15872" width="9.140625" style="23"/>
    <col min="15873" max="15873" width="3.7109375" style="23" bestFit="1" customWidth="1"/>
    <col min="15874" max="15874" width="13" style="23" bestFit="1" customWidth="1"/>
    <col min="15875" max="15877" width="12.140625" style="23" bestFit="1" customWidth="1"/>
    <col min="15878" max="15879" width="11.42578125" style="23" bestFit="1" customWidth="1"/>
    <col min="15880" max="15880" width="12.140625" style="23" bestFit="1" customWidth="1"/>
    <col min="15881" max="15881" width="10.42578125" style="23" customWidth="1"/>
    <col min="15882" max="15882" width="11" style="23" bestFit="1" customWidth="1"/>
    <col min="15883" max="15883" width="8.85546875" style="23" customWidth="1"/>
    <col min="15884" max="15884" width="12.28515625" style="23" bestFit="1" customWidth="1"/>
    <col min="15885" max="15885" width="12.140625" style="23" bestFit="1" customWidth="1"/>
    <col min="15886" max="15886" width="11.85546875" style="23" bestFit="1" customWidth="1"/>
    <col min="15887" max="15887" width="11" style="23" bestFit="1" customWidth="1"/>
    <col min="15888" max="15888" width="13.140625" style="23" bestFit="1" customWidth="1"/>
    <col min="15889" max="15889" width="3.7109375" style="23" bestFit="1" customWidth="1"/>
    <col min="15890" max="16128" width="9.140625" style="23"/>
    <col min="16129" max="16129" width="3.7109375" style="23" bestFit="1" customWidth="1"/>
    <col min="16130" max="16130" width="13" style="23" bestFit="1" customWidth="1"/>
    <col min="16131" max="16133" width="12.140625" style="23" bestFit="1" customWidth="1"/>
    <col min="16134" max="16135" width="11.42578125" style="23" bestFit="1" customWidth="1"/>
    <col min="16136" max="16136" width="12.140625" style="23" bestFit="1" customWidth="1"/>
    <col min="16137" max="16137" width="10.42578125" style="23" customWidth="1"/>
    <col min="16138" max="16138" width="11" style="23" bestFit="1" customWidth="1"/>
    <col min="16139" max="16139" width="8.85546875" style="23" customWidth="1"/>
    <col min="16140" max="16140" width="12.28515625" style="23" bestFit="1" customWidth="1"/>
    <col min="16141" max="16141" width="12.140625" style="23" bestFit="1" customWidth="1"/>
    <col min="16142" max="16142" width="11.85546875" style="23" bestFit="1" customWidth="1"/>
    <col min="16143" max="16143" width="11" style="23" bestFit="1" customWidth="1"/>
    <col min="16144" max="16144" width="13.140625" style="23" bestFit="1" customWidth="1"/>
    <col min="16145" max="16145" width="3.7109375" style="23" bestFit="1" customWidth="1"/>
    <col min="16146" max="16384" width="9.140625" style="23"/>
  </cols>
  <sheetData>
    <row r="1" spans="1:17" x14ac:dyDescent="0.2">
      <c r="A1" s="22" t="s">
        <v>1</v>
      </c>
      <c r="C1" s="42"/>
      <c r="O1" s="42"/>
    </row>
    <row r="2" spans="1:17" x14ac:dyDescent="0.2">
      <c r="A2" s="4" t="s">
        <v>227</v>
      </c>
      <c r="C2" s="23" t="s">
        <v>158</v>
      </c>
      <c r="K2" s="24"/>
      <c r="L2" s="25"/>
      <c r="M2" s="25"/>
      <c r="N2" s="25"/>
      <c r="Q2" s="24"/>
    </row>
    <row r="3" spans="1:17" x14ac:dyDescent="0.2">
      <c r="A3" s="26" t="str">
        <f>'Exhibit A - City'!A3</f>
        <v>FOR THE YEAR ENDED JUNE 30, 2025</v>
      </c>
      <c r="K3" s="24"/>
      <c r="L3" s="25"/>
      <c r="M3" s="25"/>
      <c r="N3" s="25"/>
      <c r="Q3" s="24"/>
    </row>
    <row r="4" spans="1:17" ht="15.75" x14ac:dyDescent="0.25">
      <c r="A4" s="83" t="s">
        <v>273</v>
      </c>
      <c r="K4" s="24"/>
      <c r="L4" s="25"/>
      <c r="M4" s="25"/>
      <c r="N4" s="25"/>
      <c r="Q4" s="24"/>
    </row>
    <row r="5" spans="1:17" x14ac:dyDescent="0.2">
      <c r="A5" s="100" t="s">
        <v>452</v>
      </c>
      <c r="P5" s="39"/>
    </row>
    <row r="6" spans="1:17" x14ac:dyDescent="0.2">
      <c r="A6" s="28"/>
      <c r="B6" s="28"/>
      <c r="C6" s="28"/>
      <c r="D6" s="28"/>
      <c r="E6" s="28"/>
      <c r="F6" s="28"/>
      <c r="G6" s="28"/>
      <c r="H6" s="28"/>
      <c r="I6" s="28"/>
      <c r="J6" s="28"/>
      <c r="K6" s="28"/>
      <c r="L6" s="28"/>
      <c r="M6" s="28"/>
      <c r="N6" s="28"/>
      <c r="O6" s="28"/>
      <c r="P6" s="28"/>
      <c r="Q6" s="28"/>
    </row>
    <row r="7" spans="1:17" s="34" customFormat="1" ht="51" x14ac:dyDescent="0.2">
      <c r="A7" s="32" t="s">
        <v>8</v>
      </c>
      <c r="B7" s="32" t="s">
        <v>9</v>
      </c>
      <c r="C7" s="32" t="s">
        <v>215</v>
      </c>
      <c r="D7" s="32" t="s">
        <v>216</v>
      </c>
      <c r="E7" s="32" t="s">
        <v>217</v>
      </c>
      <c r="F7" s="32" t="s">
        <v>218</v>
      </c>
      <c r="G7" s="32" t="s">
        <v>219</v>
      </c>
      <c r="H7" s="32" t="s">
        <v>233</v>
      </c>
      <c r="I7" s="32" t="s">
        <v>220</v>
      </c>
      <c r="J7" s="32" t="s">
        <v>221</v>
      </c>
      <c r="K7" s="32" t="s">
        <v>222</v>
      </c>
      <c r="L7" s="32" t="s">
        <v>223</v>
      </c>
      <c r="M7" s="32" t="s">
        <v>224</v>
      </c>
      <c r="N7" s="32" t="s">
        <v>225</v>
      </c>
      <c r="O7" s="32" t="s">
        <v>226</v>
      </c>
      <c r="P7" s="33" t="s">
        <v>32</v>
      </c>
      <c r="Q7" s="32" t="s">
        <v>8</v>
      </c>
    </row>
    <row r="8" spans="1:17" x14ac:dyDescent="0.2">
      <c r="A8" s="4">
        <v>1</v>
      </c>
      <c r="B8" s="4" t="s">
        <v>365</v>
      </c>
      <c r="C8" s="35">
        <v>828243</v>
      </c>
      <c r="D8" s="35">
        <v>84173</v>
      </c>
      <c r="E8" s="35">
        <v>1230373</v>
      </c>
      <c r="F8" s="35">
        <v>62716</v>
      </c>
      <c r="G8" s="35">
        <v>144348</v>
      </c>
      <c r="H8" s="35">
        <v>849973</v>
      </c>
      <c r="I8" s="35">
        <v>0</v>
      </c>
      <c r="J8" s="35">
        <v>159347</v>
      </c>
      <c r="K8" s="35">
        <v>0</v>
      </c>
      <c r="L8" s="35">
        <v>1496407</v>
      </c>
      <c r="M8" s="35">
        <v>4619362</v>
      </c>
      <c r="N8" s="35">
        <v>0</v>
      </c>
      <c r="O8" s="35">
        <v>0</v>
      </c>
      <c r="P8" s="35">
        <f t="shared" ref="P8:P36" si="0">SUM(C8:O8)</f>
        <v>9474942</v>
      </c>
      <c r="Q8" s="23">
        <v>1</v>
      </c>
    </row>
    <row r="9" spans="1:17" x14ac:dyDescent="0.2">
      <c r="A9" s="4">
        <v>2</v>
      </c>
      <c r="B9" s="4" t="s">
        <v>366</v>
      </c>
      <c r="C9" s="35">
        <v>1025204</v>
      </c>
      <c r="D9" s="35">
        <v>433162</v>
      </c>
      <c r="E9" s="35">
        <v>653162</v>
      </c>
      <c r="F9" s="35">
        <v>0</v>
      </c>
      <c r="G9" s="35">
        <v>3931</v>
      </c>
      <c r="H9" s="35">
        <v>439685</v>
      </c>
      <c r="I9" s="35">
        <v>0</v>
      </c>
      <c r="J9" s="35">
        <v>248936</v>
      </c>
      <c r="K9" s="35">
        <v>0</v>
      </c>
      <c r="L9" s="35">
        <v>1180704</v>
      </c>
      <c r="M9" s="35">
        <v>3942150</v>
      </c>
      <c r="N9" s="35">
        <v>0</v>
      </c>
      <c r="O9" s="35">
        <v>501883</v>
      </c>
      <c r="P9" s="35">
        <f t="shared" si="0"/>
        <v>8428817</v>
      </c>
      <c r="Q9" s="23">
        <v>2</v>
      </c>
    </row>
    <row r="10" spans="1:17" x14ac:dyDescent="0.2">
      <c r="A10" s="4">
        <v>3</v>
      </c>
      <c r="B10" s="4" t="s">
        <v>283</v>
      </c>
      <c r="C10" s="35">
        <v>542870</v>
      </c>
      <c r="D10" s="35">
        <v>0</v>
      </c>
      <c r="E10" s="35">
        <v>357696</v>
      </c>
      <c r="F10" s="35">
        <v>0</v>
      </c>
      <c r="G10" s="35">
        <v>0</v>
      </c>
      <c r="H10" s="35">
        <v>418024</v>
      </c>
      <c r="I10" s="35">
        <v>0</v>
      </c>
      <c r="J10" s="35">
        <v>182160</v>
      </c>
      <c r="K10" s="35">
        <v>0</v>
      </c>
      <c r="L10" s="35">
        <v>62769</v>
      </c>
      <c r="M10" s="35">
        <v>1953752</v>
      </c>
      <c r="N10" s="35">
        <v>0</v>
      </c>
      <c r="O10" s="35">
        <v>0</v>
      </c>
      <c r="P10" s="35">
        <f t="shared" si="0"/>
        <v>3517271</v>
      </c>
      <c r="Q10" s="23">
        <v>3</v>
      </c>
    </row>
    <row r="11" spans="1:17" x14ac:dyDescent="0.2">
      <c r="A11" s="4">
        <v>4</v>
      </c>
      <c r="B11" s="4" t="s">
        <v>367</v>
      </c>
      <c r="C11" s="35">
        <v>0</v>
      </c>
      <c r="D11" s="35">
        <v>0</v>
      </c>
      <c r="E11" s="35">
        <v>0</v>
      </c>
      <c r="F11" s="35">
        <v>0</v>
      </c>
      <c r="G11" s="35">
        <v>0</v>
      </c>
      <c r="H11" s="35">
        <v>0</v>
      </c>
      <c r="I11" s="35">
        <v>0</v>
      </c>
      <c r="J11" s="35">
        <v>0</v>
      </c>
      <c r="K11" s="35">
        <v>0</v>
      </c>
      <c r="L11" s="35">
        <v>0</v>
      </c>
      <c r="M11" s="35">
        <v>0</v>
      </c>
      <c r="N11" s="35">
        <v>0</v>
      </c>
      <c r="O11" s="35">
        <v>0</v>
      </c>
      <c r="P11" s="35">
        <f t="shared" si="0"/>
        <v>0</v>
      </c>
      <c r="Q11" s="23">
        <v>4</v>
      </c>
    </row>
    <row r="12" spans="1:17" x14ac:dyDescent="0.2">
      <c r="A12" s="4">
        <v>5</v>
      </c>
      <c r="B12" s="4" t="s">
        <v>368</v>
      </c>
      <c r="C12" s="35">
        <v>0</v>
      </c>
      <c r="D12" s="35">
        <v>0</v>
      </c>
      <c r="E12" s="35">
        <v>0</v>
      </c>
      <c r="F12" s="35">
        <v>0</v>
      </c>
      <c r="G12" s="35">
        <v>0</v>
      </c>
      <c r="H12" s="35">
        <v>0</v>
      </c>
      <c r="I12" s="35">
        <v>0</v>
      </c>
      <c r="J12" s="35">
        <v>0</v>
      </c>
      <c r="K12" s="35">
        <v>0</v>
      </c>
      <c r="L12" s="35">
        <v>0</v>
      </c>
      <c r="M12" s="35">
        <v>0</v>
      </c>
      <c r="N12" s="35">
        <v>0</v>
      </c>
      <c r="O12" s="35">
        <v>0</v>
      </c>
      <c r="P12" s="35">
        <f t="shared" si="0"/>
        <v>0</v>
      </c>
      <c r="Q12" s="23">
        <v>5</v>
      </c>
    </row>
    <row r="13" spans="1:17" x14ac:dyDescent="0.2">
      <c r="A13" s="4">
        <v>6</v>
      </c>
      <c r="B13" s="4" t="s">
        <v>369</v>
      </c>
      <c r="C13" s="35">
        <v>0</v>
      </c>
      <c r="D13" s="35">
        <v>0</v>
      </c>
      <c r="E13" s="35">
        <v>0</v>
      </c>
      <c r="F13" s="35">
        <v>0</v>
      </c>
      <c r="G13" s="35">
        <v>0</v>
      </c>
      <c r="H13" s="35">
        <v>0</v>
      </c>
      <c r="I13" s="35">
        <v>0</v>
      </c>
      <c r="J13" s="35">
        <v>0</v>
      </c>
      <c r="K13" s="35">
        <v>0</v>
      </c>
      <c r="L13" s="35">
        <v>0</v>
      </c>
      <c r="M13" s="35">
        <v>0</v>
      </c>
      <c r="N13" s="35">
        <v>0</v>
      </c>
      <c r="O13" s="35">
        <v>0</v>
      </c>
      <c r="P13" s="35">
        <f t="shared" si="0"/>
        <v>0</v>
      </c>
      <c r="Q13" s="23">
        <v>6</v>
      </c>
    </row>
    <row r="14" spans="1:17" x14ac:dyDescent="0.2">
      <c r="A14" s="4">
        <v>7</v>
      </c>
      <c r="B14" s="4" t="s">
        <v>370</v>
      </c>
      <c r="C14" s="35">
        <v>497925</v>
      </c>
      <c r="D14" s="35">
        <v>113694</v>
      </c>
      <c r="E14" s="35">
        <v>872132</v>
      </c>
      <c r="F14" s="35">
        <v>0</v>
      </c>
      <c r="G14" s="35">
        <v>28218</v>
      </c>
      <c r="H14" s="35">
        <v>234141</v>
      </c>
      <c r="I14" s="35">
        <v>0</v>
      </c>
      <c r="J14" s="35">
        <v>162155</v>
      </c>
      <c r="K14" s="35">
        <v>0</v>
      </c>
      <c r="L14" s="35">
        <v>0</v>
      </c>
      <c r="M14" s="35">
        <v>2141358</v>
      </c>
      <c r="N14" s="35">
        <v>0</v>
      </c>
      <c r="O14" s="35">
        <v>24410</v>
      </c>
      <c r="P14" s="35">
        <f t="shared" si="0"/>
        <v>4074033</v>
      </c>
      <c r="Q14" s="23">
        <v>7</v>
      </c>
    </row>
    <row r="15" spans="1:17" x14ac:dyDescent="0.2">
      <c r="A15" s="4">
        <v>8</v>
      </c>
      <c r="B15" s="4" t="s">
        <v>371</v>
      </c>
      <c r="C15" s="35">
        <v>400676</v>
      </c>
      <c r="D15" s="35">
        <v>787257</v>
      </c>
      <c r="E15" s="35">
        <v>300380</v>
      </c>
      <c r="F15" s="35">
        <v>0</v>
      </c>
      <c r="G15" s="35">
        <v>103436</v>
      </c>
      <c r="H15" s="35">
        <v>283107</v>
      </c>
      <c r="I15" s="35">
        <v>0</v>
      </c>
      <c r="J15" s="35">
        <v>17112</v>
      </c>
      <c r="K15" s="35">
        <v>0</v>
      </c>
      <c r="L15" s="35">
        <v>11669</v>
      </c>
      <c r="M15" s="35">
        <v>1130179</v>
      </c>
      <c r="N15" s="35">
        <v>0</v>
      </c>
      <c r="O15" s="35">
        <v>44205</v>
      </c>
      <c r="P15" s="35">
        <f t="shared" si="0"/>
        <v>3078021</v>
      </c>
      <c r="Q15" s="23">
        <v>8</v>
      </c>
    </row>
    <row r="16" spans="1:17" x14ac:dyDescent="0.2">
      <c r="A16" s="4">
        <v>9</v>
      </c>
      <c r="B16" s="4" t="s">
        <v>372</v>
      </c>
      <c r="C16" s="35">
        <v>0</v>
      </c>
      <c r="D16" s="35">
        <v>0</v>
      </c>
      <c r="E16" s="35">
        <v>0</v>
      </c>
      <c r="F16" s="35">
        <v>0</v>
      </c>
      <c r="G16" s="35">
        <v>0</v>
      </c>
      <c r="H16" s="35">
        <v>0</v>
      </c>
      <c r="I16" s="35">
        <v>0</v>
      </c>
      <c r="J16" s="35">
        <v>0</v>
      </c>
      <c r="K16" s="35">
        <v>0</v>
      </c>
      <c r="L16" s="35">
        <v>0</v>
      </c>
      <c r="M16" s="35">
        <v>0</v>
      </c>
      <c r="N16" s="35">
        <v>0</v>
      </c>
      <c r="O16" s="35">
        <v>0</v>
      </c>
      <c r="P16" s="35">
        <f t="shared" si="0"/>
        <v>0</v>
      </c>
      <c r="Q16" s="23">
        <v>9</v>
      </c>
    </row>
    <row r="17" spans="1:17" x14ac:dyDescent="0.2">
      <c r="A17" s="4">
        <v>10</v>
      </c>
      <c r="B17" s="4" t="s">
        <v>373</v>
      </c>
      <c r="C17" s="35">
        <v>0</v>
      </c>
      <c r="D17" s="35">
        <v>0</v>
      </c>
      <c r="E17" s="35">
        <v>0</v>
      </c>
      <c r="F17" s="35">
        <v>0</v>
      </c>
      <c r="G17" s="35">
        <v>0</v>
      </c>
      <c r="H17" s="35">
        <v>0</v>
      </c>
      <c r="I17" s="35">
        <v>0</v>
      </c>
      <c r="J17" s="35">
        <v>0</v>
      </c>
      <c r="K17" s="35">
        <v>0</v>
      </c>
      <c r="L17" s="35">
        <v>0</v>
      </c>
      <c r="M17" s="35">
        <v>0</v>
      </c>
      <c r="N17" s="35">
        <v>0</v>
      </c>
      <c r="O17" s="35">
        <v>0</v>
      </c>
      <c r="P17" s="35">
        <f t="shared" si="0"/>
        <v>0</v>
      </c>
      <c r="Q17" s="23">
        <v>10</v>
      </c>
    </row>
    <row r="18" spans="1:17" x14ac:dyDescent="0.2">
      <c r="A18" s="4">
        <v>11</v>
      </c>
      <c r="B18" s="4" t="s">
        <v>374</v>
      </c>
      <c r="C18" s="35">
        <v>0</v>
      </c>
      <c r="D18" s="35">
        <v>0</v>
      </c>
      <c r="E18" s="35">
        <v>0</v>
      </c>
      <c r="F18" s="35">
        <v>0</v>
      </c>
      <c r="G18" s="35">
        <v>0</v>
      </c>
      <c r="H18" s="35">
        <v>0</v>
      </c>
      <c r="I18" s="35">
        <v>0</v>
      </c>
      <c r="J18" s="35">
        <v>0</v>
      </c>
      <c r="K18" s="35">
        <v>0</v>
      </c>
      <c r="L18" s="35">
        <v>0</v>
      </c>
      <c r="M18" s="35">
        <v>0</v>
      </c>
      <c r="N18" s="35">
        <v>0</v>
      </c>
      <c r="O18" s="35">
        <v>0</v>
      </c>
      <c r="P18" s="35">
        <f t="shared" si="0"/>
        <v>0</v>
      </c>
      <c r="Q18" s="23">
        <v>11</v>
      </c>
    </row>
    <row r="19" spans="1:17" x14ac:dyDescent="0.2">
      <c r="A19" s="4">
        <v>12</v>
      </c>
      <c r="B19" s="4" t="s">
        <v>375</v>
      </c>
      <c r="C19" s="35">
        <v>481428</v>
      </c>
      <c r="D19" s="35">
        <v>118437</v>
      </c>
      <c r="E19" s="35">
        <v>332353</v>
      </c>
      <c r="F19" s="35">
        <v>0</v>
      </c>
      <c r="G19" s="35">
        <v>133600</v>
      </c>
      <c r="H19" s="35">
        <v>74295</v>
      </c>
      <c r="I19" s="35">
        <v>0</v>
      </c>
      <c r="J19" s="35">
        <v>74782</v>
      </c>
      <c r="K19" s="35">
        <v>0</v>
      </c>
      <c r="L19" s="35">
        <v>240001</v>
      </c>
      <c r="M19" s="35">
        <v>989918</v>
      </c>
      <c r="N19" s="35">
        <v>0</v>
      </c>
      <c r="O19" s="35">
        <v>0</v>
      </c>
      <c r="P19" s="35">
        <f t="shared" si="0"/>
        <v>2444814</v>
      </c>
      <c r="Q19" s="23">
        <v>12</v>
      </c>
    </row>
    <row r="20" spans="1:17" x14ac:dyDescent="0.2">
      <c r="A20" s="4">
        <v>13</v>
      </c>
      <c r="B20" s="4" t="s">
        <v>297</v>
      </c>
      <c r="C20" s="35">
        <v>3059465</v>
      </c>
      <c r="D20" s="35">
        <v>73636</v>
      </c>
      <c r="E20" s="35">
        <v>1401857</v>
      </c>
      <c r="F20" s="35">
        <v>0</v>
      </c>
      <c r="G20" s="35">
        <v>0</v>
      </c>
      <c r="H20" s="35">
        <v>531880</v>
      </c>
      <c r="I20" s="35">
        <v>0</v>
      </c>
      <c r="J20" s="35">
        <v>159333</v>
      </c>
      <c r="K20" s="35">
        <v>52783</v>
      </c>
      <c r="L20" s="35">
        <v>752825</v>
      </c>
      <c r="M20" s="35">
        <v>6224312</v>
      </c>
      <c r="N20" s="35">
        <v>0</v>
      </c>
      <c r="O20" s="35">
        <v>0</v>
      </c>
      <c r="P20" s="35">
        <f t="shared" si="0"/>
        <v>12256091</v>
      </c>
      <c r="Q20" s="23">
        <v>13</v>
      </c>
    </row>
    <row r="21" spans="1:17" x14ac:dyDescent="0.2">
      <c r="A21" s="4">
        <v>14</v>
      </c>
      <c r="B21" s="4" t="s">
        <v>376</v>
      </c>
      <c r="C21" s="35">
        <v>661504</v>
      </c>
      <c r="D21" s="35">
        <v>190359</v>
      </c>
      <c r="E21" s="35">
        <v>746593</v>
      </c>
      <c r="F21" s="35">
        <v>0</v>
      </c>
      <c r="G21" s="35">
        <v>0</v>
      </c>
      <c r="H21" s="35">
        <v>59762</v>
      </c>
      <c r="I21" s="35">
        <v>0</v>
      </c>
      <c r="J21" s="35">
        <v>100262</v>
      </c>
      <c r="K21" s="35">
        <v>0</v>
      </c>
      <c r="L21" s="35">
        <v>282687</v>
      </c>
      <c r="M21" s="35">
        <v>1090870</v>
      </c>
      <c r="N21" s="35">
        <v>0</v>
      </c>
      <c r="O21" s="35">
        <v>3575379</v>
      </c>
      <c r="P21" s="35">
        <f t="shared" si="0"/>
        <v>6707416</v>
      </c>
      <c r="Q21" s="23">
        <v>14</v>
      </c>
    </row>
    <row r="22" spans="1:17" x14ac:dyDescent="0.2">
      <c r="A22" s="4">
        <v>15</v>
      </c>
      <c r="B22" s="4" t="s">
        <v>377</v>
      </c>
      <c r="C22" s="35">
        <v>508230</v>
      </c>
      <c r="D22" s="35">
        <v>380466</v>
      </c>
      <c r="E22" s="35">
        <v>1730427</v>
      </c>
      <c r="F22" s="35">
        <v>18518</v>
      </c>
      <c r="G22" s="35">
        <v>82088</v>
      </c>
      <c r="H22" s="35">
        <v>294157</v>
      </c>
      <c r="I22" s="35">
        <v>0</v>
      </c>
      <c r="J22" s="35">
        <v>161146</v>
      </c>
      <c r="K22" s="35">
        <v>0</v>
      </c>
      <c r="L22" s="35">
        <v>920597</v>
      </c>
      <c r="M22" s="35">
        <v>3924629</v>
      </c>
      <c r="N22" s="35">
        <v>0</v>
      </c>
      <c r="O22" s="35">
        <v>29845</v>
      </c>
      <c r="P22" s="35">
        <f t="shared" si="0"/>
        <v>8050103</v>
      </c>
      <c r="Q22" s="23">
        <v>15</v>
      </c>
    </row>
    <row r="23" spans="1:17" x14ac:dyDescent="0.2">
      <c r="A23" s="4">
        <v>16</v>
      </c>
      <c r="B23" s="4" t="s">
        <v>378</v>
      </c>
      <c r="C23" s="35">
        <v>1543660</v>
      </c>
      <c r="D23" s="35">
        <v>240513</v>
      </c>
      <c r="E23" s="35">
        <v>1062358</v>
      </c>
      <c r="F23" s="35">
        <v>65442</v>
      </c>
      <c r="G23" s="35">
        <v>390394</v>
      </c>
      <c r="H23" s="35">
        <v>449802</v>
      </c>
      <c r="I23" s="35">
        <v>0</v>
      </c>
      <c r="J23" s="35">
        <v>0</v>
      </c>
      <c r="K23" s="35">
        <v>0</v>
      </c>
      <c r="L23" s="35">
        <v>277370</v>
      </c>
      <c r="M23" s="35">
        <v>2671868</v>
      </c>
      <c r="N23" s="35">
        <v>0</v>
      </c>
      <c r="O23" s="35">
        <v>0</v>
      </c>
      <c r="P23" s="35">
        <f t="shared" si="0"/>
        <v>6701407</v>
      </c>
      <c r="Q23" s="23">
        <v>16</v>
      </c>
    </row>
    <row r="24" spans="1:17" x14ac:dyDescent="0.2">
      <c r="A24" s="4">
        <v>17</v>
      </c>
      <c r="B24" s="4" t="s">
        <v>379</v>
      </c>
      <c r="C24" s="35">
        <v>2806121</v>
      </c>
      <c r="D24" s="35">
        <v>814233</v>
      </c>
      <c r="E24" s="35">
        <v>5937342</v>
      </c>
      <c r="F24" s="35">
        <v>0</v>
      </c>
      <c r="G24" s="35">
        <v>457518</v>
      </c>
      <c r="H24" s="35">
        <v>699947</v>
      </c>
      <c r="I24" s="35">
        <v>0</v>
      </c>
      <c r="J24" s="35">
        <v>146557</v>
      </c>
      <c r="K24" s="35">
        <v>0</v>
      </c>
      <c r="L24" s="35">
        <v>2106052</v>
      </c>
      <c r="M24" s="35">
        <v>4515554</v>
      </c>
      <c r="N24" s="35">
        <v>0</v>
      </c>
      <c r="O24" s="35">
        <v>716099</v>
      </c>
      <c r="P24" s="35">
        <f t="shared" si="0"/>
        <v>18199423</v>
      </c>
      <c r="Q24" s="23">
        <v>17</v>
      </c>
    </row>
    <row r="25" spans="1:17" x14ac:dyDescent="0.2">
      <c r="A25" s="4">
        <v>18</v>
      </c>
      <c r="B25" s="4" t="s">
        <v>380</v>
      </c>
      <c r="C25" s="35">
        <v>6273594</v>
      </c>
      <c r="D25" s="35">
        <v>1467247</v>
      </c>
      <c r="E25" s="35">
        <v>5366510</v>
      </c>
      <c r="F25" s="35">
        <v>173495</v>
      </c>
      <c r="G25" s="35">
        <v>115909</v>
      </c>
      <c r="H25" s="35">
        <v>1664650</v>
      </c>
      <c r="I25" s="35">
        <v>0</v>
      </c>
      <c r="J25" s="35">
        <v>525179</v>
      </c>
      <c r="K25" s="35">
        <v>0</v>
      </c>
      <c r="L25" s="35">
        <v>1253124</v>
      </c>
      <c r="M25" s="35">
        <v>8244540</v>
      </c>
      <c r="N25" s="35">
        <v>0</v>
      </c>
      <c r="O25" s="35">
        <v>316800</v>
      </c>
      <c r="P25" s="35">
        <f t="shared" si="0"/>
        <v>25401048</v>
      </c>
      <c r="Q25" s="23">
        <v>18</v>
      </c>
    </row>
    <row r="26" spans="1:17" x14ac:dyDescent="0.2">
      <c r="A26" s="4">
        <v>19</v>
      </c>
      <c r="B26" s="4" t="s">
        <v>381</v>
      </c>
      <c r="C26" s="35">
        <v>315920</v>
      </c>
      <c r="D26" s="35">
        <v>88032</v>
      </c>
      <c r="E26" s="35">
        <v>539724</v>
      </c>
      <c r="F26" s="35">
        <v>36409</v>
      </c>
      <c r="G26" s="35">
        <v>58001</v>
      </c>
      <c r="H26" s="35">
        <v>340215</v>
      </c>
      <c r="I26" s="35">
        <v>0</v>
      </c>
      <c r="J26" s="35">
        <v>151852</v>
      </c>
      <c r="K26" s="35">
        <v>0</v>
      </c>
      <c r="L26" s="35">
        <v>581526</v>
      </c>
      <c r="M26" s="35">
        <v>1308401</v>
      </c>
      <c r="N26" s="35">
        <v>0</v>
      </c>
      <c r="O26" s="35">
        <v>35408</v>
      </c>
      <c r="P26" s="35">
        <f t="shared" si="0"/>
        <v>3455488</v>
      </c>
      <c r="Q26" s="23">
        <v>19</v>
      </c>
    </row>
    <row r="27" spans="1:17" x14ac:dyDescent="0.2">
      <c r="A27" s="4">
        <v>20</v>
      </c>
      <c r="B27" s="4" t="s">
        <v>382</v>
      </c>
      <c r="C27" s="35">
        <v>330970</v>
      </c>
      <c r="D27" s="35">
        <v>110411</v>
      </c>
      <c r="E27" s="35">
        <v>671242</v>
      </c>
      <c r="F27" s="35">
        <v>0</v>
      </c>
      <c r="G27" s="35">
        <v>79699</v>
      </c>
      <c r="H27" s="35">
        <v>253272</v>
      </c>
      <c r="I27" s="35">
        <v>0</v>
      </c>
      <c r="J27" s="35">
        <v>254769</v>
      </c>
      <c r="K27" s="35">
        <v>0</v>
      </c>
      <c r="L27" s="35">
        <v>139319</v>
      </c>
      <c r="M27" s="35">
        <v>1886567</v>
      </c>
      <c r="N27" s="35">
        <v>0</v>
      </c>
      <c r="O27" s="35">
        <v>31401</v>
      </c>
      <c r="P27" s="35">
        <f t="shared" si="0"/>
        <v>3757650</v>
      </c>
      <c r="Q27" s="23">
        <v>20</v>
      </c>
    </row>
    <row r="28" spans="1:17" x14ac:dyDescent="0.2">
      <c r="A28" s="4">
        <v>21</v>
      </c>
      <c r="B28" s="4" t="s">
        <v>337</v>
      </c>
      <c r="C28" s="35">
        <v>446925</v>
      </c>
      <c r="D28" s="35">
        <v>237388</v>
      </c>
      <c r="E28" s="35">
        <v>1767</v>
      </c>
      <c r="F28" s="35">
        <v>0</v>
      </c>
      <c r="G28" s="35">
        <v>99110</v>
      </c>
      <c r="H28" s="35">
        <v>177981</v>
      </c>
      <c r="I28" s="35">
        <v>0</v>
      </c>
      <c r="J28" s="35">
        <v>56050</v>
      </c>
      <c r="K28" s="35">
        <v>0</v>
      </c>
      <c r="L28" s="35">
        <v>140707</v>
      </c>
      <c r="M28" s="35">
        <v>1928651</v>
      </c>
      <c r="N28" s="35">
        <v>0</v>
      </c>
      <c r="O28" s="35">
        <v>0</v>
      </c>
      <c r="P28" s="35">
        <f t="shared" si="0"/>
        <v>3088579</v>
      </c>
      <c r="Q28" s="23">
        <v>21</v>
      </c>
    </row>
    <row r="29" spans="1:17" x14ac:dyDescent="0.2">
      <c r="A29" s="4">
        <v>22</v>
      </c>
      <c r="B29" s="4" t="s">
        <v>345</v>
      </c>
      <c r="C29" s="35">
        <v>914247</v>
      </c>
      <c r="D29" s="35">
        <v>216635</v>
      </c>
      <c r="E29" s="35">
        <v>580079</v>
      </c>
      <c r="F29" s="35">
        <v>0</v>
      </c>
      <c r="G29" s="35">
        <v>154280</v>
      </c>
      <c r="H29" s="35">
        <v>208948</v>
      </c>
      <c r="I29" s="35">
        <v>0</v>
      </c>
      <c r="J29" s="35">
        <v>180000</v>
      </c>
      <c r="K29" s="35">
        <v>0</v>
      </c>
      <c r="L29" s="35">
        <v>40471</v>
      </c>
      <c r="M29" s="35">
        <v>1156717</v>
      </c>
      <c r="N29" s="35">
        <v>0</v>
      </c>
      <c r="O29" s="35">
        <v>48231</v>
      </c>
      <c r="P29" s="35">
        <f t="shared" si="0"/>
        <v>3499608</v>
      </c>
      <c r="Q29" s="23">
        <v>22</v>
      </c>
    </row>
    <row r="30" spans="1:17" x14ac:dyDescent="0.2">
      <c r="A30" s="4">
        <v>23</v>
      </c>
      <c r="B30" s="6" t="s">
        <v>383</v>
      </c>
      <c r="C30" s="35">
        <v>1326214</v>
      </c>
      <c r="D30" s="35">
        <v>235807</v>
      </c>
      <c r="E30" s="35">
        <v>1044449</v>
      </c>
      <c r="F30" s="35">
        <v>6282</v>
      </c>
      <c r="G30" s="35">
        <v>206994</v>
      </c>
      <c r="H30" s="35">
        <v>407183</v>
      </c>
      <c r="I30" s="35">
        <v>0</v>
      </c>
      <c r="J30" s="35">
        <v>151872</v>
      </c>
      <c r="K30" s="35">
        <v>0</v>
      </c>
      <c r="L30" s="35">
        <v>17189</v>
      </c>
      <c r="M30" s="35">
        <v>3281095</v>
      </c>
      <c r="N30" s="35">
        <v>0</v>
      </c>
      <c r="O30" s="35">
        <v>0</v>
      </c>
      <c r="P30" s="35">
        <f t="shared" si="0"/>
        <v>6677085</v>
      </c>
      <c r="Q30" s="23">
        <v>23</v>
      </c>
    </row>
    <row r="31" spans="1:17" x14ac:dyDescent="0.2">
      <c r="A31" s="4">
        <v>24</v>
      </c>
      <c r="B31" s="4" t="s">
        <v>384</v>
      </c>
      <c r="C31" s="35">
        <v>0</v>
      </c>
      <c r="D31" s="35">
        <v>0</v>
      </c>
      <c r="E31" s="35">
        <v>0</v>
      </c>
      <c r="F31" s="35">
        <v>0</v>
      </c>
      <c r="G31" s="35">
        <v>0</v>
      </c>
      <c r="H31" s="35">
        <v>0</v>
      </c>
      <c r="I31" s="35">
        <v>0</v>
      </c>
      <c r="J31" s="35">
        <v>0</v>
      </c>
      <c r="K31" s="35">
        <v>0</v>
      </c>
      <c r="L31" s="35">
        <v>0</v>
      </c>
      <c r="M31" s="35">
        <v>0</v>
      </c>
      <c r="N31" s="35">
        <v>0</v>
      </c>
      <c r="O31" s="35">
        <v>0</v>
      </c>
      <c r="P31" s="35">
        <f t="shared" si="0"/>
        <v>0</v>
      </c>
      <c r="Q31" s="23">
        <v>24</v>
      </c>
    </row>
    <row r="32" spans="1:17" x14ac:dyDescent="0.2">
      <c r="A32" s="4">
        <v>25</v>
      </c>
      <c r="B32" s="4" t="s">
        <v>385</v>
      </c>
      <c r="C32" s="35">
        <v>339838</v>
      </c>
      <c r="D32" s="35">
        <v>326079</v>
      </c>
      <c r="E32" s="35">
        <v>1037029</v>
      </c>
      <c r="F32" s="35">
        <v>0</v>
      </c>
      <c r="G32" s="35">
        <v>0</v>
      </c>
      <c r="H32" s="35">
        <v>342694</v>
      </c>
      <c r="I32" s="35">
        <v>0</v>
      </c>
      <c r="J32" s="35">
        <v>58200</v>
      </c>
      <c r="K32" s="35">
        <v>0</v>
      </c>
      <c r="L32" s="35">
        <v>281745</v>
      </c>
      <c r="M32" s="35">
        <v>2906169</v>
      </c>
      <c r="N32" s="35">
        <v>0</v>
      </c>
      <c r="O32" s="35">
        <v>0</v>
      </c>
      <c r="P32" s="35">
        <f t="shared" si="0"/>
        <v>5291754</v>
      </c>
      <c r="Q32" s="23">
        <v>25</v>
      </c>
    </row>
    <row r="33" spans="1:17" x14ac:dyDescent="0.2">
      <c r="A33" s="4">
        <v>26</v>
      </c>
      <c r="B33" s="4" t="s">
        <v>386</v>
      </c>
      <c r="C33" s="35">
        <v>732787</v>
      </c>
      <c r="D33" s="35">
        <v>211284</v>
      </c>
      <c r="E33" s="35">
        <v>575460</v>
      </c>
      <c r="F33" s="35">
        <v>0</v>
      </c>
      <c r="G33" s="35">
        <v>266268</v>
      </c>
      <c r="H33" s="35">
        <v>158108</v>
      </c>
      <c r="I33" s="35">
        <v>0</v>
      </c>
      <c r="J33" s="35">
        <v>148036</v>
      </c>
      <c r="K33" s="35">
        <v>0</v>
      </c>
      <c r="L33" s="35">
        <v>293451</v>
      </c>
      <c r="M33" s="35">
        <v>2568295</v>
      </c>
      <c r="N33" s="35">
        <v>0</v>
      </c>
      <c r="O33" s="35">
        <v>39289</v>
      </c>
      <c r="P33" s="35">
        <f t="shared" si="0"/>
        <v>4992978</v>
      </c>
      <c r="Q33" s="23">
        <v>26</v>
      </c>
    </row>
    <row r="34" spans="1:17" x14ac:dyDescent="0.2">
      <c r="A34" s="4">
        <v>27</v>
      </c>
      <c r="B34" s="4" t="s">
        <v>387</v>
      </c>
      <c r="C34" s="35">
        <v>718174</v>
      </c>
      <c r="D34" s="35">
        <v>363411</v>
      </c>
      <c r="E34" s="35">
        <v>866667</v>
      </c>
      <c r="F34" s="35">
        <v>7755</v>
      </c>
      <c r="G34" s="35">
        <v>141673</v>
      </c>
      <c r="H34" s="35">
        <v>412707</v>
      </c>
      <c r="I34" s="35">
        <v>0</v>
      </c>
      <c r="J34" s="35">
        <v>95254</v>
      </c>
      <c r="K34" s="35">
        <v>0</v>
      </c>
      <c r="L34" s="35">
        <v>375117</v>
      </c>
      <c r="M34" s="35">
        <v>2874301</v>
      </c>
      <c r="N34" s="35">
        <v>0</v>
      </c>
      <c r="O34" s="35">
        <v>115069</v>
      </c>
      <c r="P34" s="35">
        <f t="shared" si="0"/>
        <v>5970128</v>
      </c>
      <c r="Q34" s="23">
        <v>27</v>
      </c>
    </row>
    <row r="35" spans="1:17" x14ac:dyDescent="0.2">
      <c r="A35" s="4">
        <v>28</v>
      </c>
      <c r="B35" s="4" t="s">
        <v>388</v>
      </c>
      <c r="C35" s="35">
        <v>1121014</v>
      </c>
      <c r="D35" s="35">
        <v>221469</v>
      </c>
      <c r="E35" s="35">
        <v>1705726</v>
      </c>
      <c r="F35" s="35">
        <v>1420</v>
      </c>
      <c r="G35" s="35">
        <v>49744</v>
      </c>
      <c r="H35" s="35">
        <v>333399</v>
      </c>
      <c r="I35" s="35">
        <v>0</v>
      </c>
      <c r="J35" s="35">
        <v>145320</v>
      </c>
      <c r="K35" s="35">
        <v>0</v>
      </c>
      <c r="L35" s="35">
        <v>1078775</v>
      </c>
      <c r="M35" s="35">
        <v>2916581</v>
      </c>
      <c r="N35" s="35">
        <v>0</v>
      </c>
      <c r="O35" s="35">
        <v>19239</v>
      </c>
      <c r="P35" s="35">
        <f t="shared" si="0"/>
        <v>7592687</v>
      </c>
      <c r="Q35" s="23">
        <v>28</v>
      </c>
    </row>
    <row r="36" spans="1:17" x14ac:dyDescent="0.2">
      <c r="A36" s="4">
        <v>29</v>
      </c>
      <c r="B36" s="4" t="s">
        <v>389</v>
      </c>
      <c r="C36" s="35">
        <v>632750</v>
      </c>
      <c r="D36" s="35">
        <v>207122</v>
      </c>
      <c r="E36" s="35">
        <v>241201</v>
      </c>
      <c r="F36" s="35">
        <v>10662</v>
      </c>
      <c r="G36" s="35">
        <v>171709</v>
      </c>
      <c r="H36" s="35">
        <v>169524</v>
      </c>
      <c r="I36" s="35">
        <v>0</v>
      </c>
      <c r="J36" s="35">
        <v>60469</v>
      </c>
      <c r="K36" s="35">
        <v>0</v>
      </c>
      <c r="L36" s="35">
        <v>178813</v>
      </c>
      <c r="M36" s="35">
        <v>1129391</v>
      </c>
      <c r="N36" s="35">
        <v>0</v>
      </c>
      <c r="O36" s="35">
        <v>0</v>
      </c>
      <c r="P36" s="35">
        <f t="shared" si="0"/>
        <v>2801641</v>
      </c>
      <c r="Q36" s="23">
        <v>29</v>
      </c>
    </row>
    <row r="37" spans="1:17" x14ac:dyDescent="0.2">
      <c r="A37" s="4">
        <v>30</v>
      </c>
      <c r="B37" s="4" t="s">
        <v>358</v>
      </c>
      <c r="C37" s="35">
        <v>454769</v>
      </c>
      <c r="D37" s="35">
        <v>16775</v>
      </c>
      <c r="E37" s="35">
        <v>326439</v>
      </c>
      <c r="F37" s="35">
        <v>0</v>
      </c>
      <c r="G37" s="35">
        <v>57630</v>
      </c>
      <c r="H37" s="35">
        <v>177612</v>
      </c>
      <c r="I37" s="35">
        <v>0</v>
      </c>
      <c r="J37" s="35">
        <v>198000</v>
      </c>
      <c r="K37" s="35">
        <v>0</v>
      </c>
      <c r="L37" s="35">
        <v>54744</v>
      </c>
      <c r="M37" s="35">
        <v>1165732</v>
      </c>
      <c r="N37" s="35">
        <v>0</v>
      </c>
      <c r="O37" s="35">
        <v>0</v>
      </c>
      <c r="P37" s="35">
        <f t="shared" ref="P37:P44" si="1">SUM(C37:O37)</f>
        <v>2451701</v>
      </c>
      <c r="Q37" s="23">
        <v>30</v>
      </c>
    </row>
    <row r="38" spans="1:17" x14ac:dyDescent="0.2">
      <c r="A38" s="4">
        <v>31</v>
      </c>
      <c r="B38" s="4" t="s">
        <v>390</v>
      </c>
      <c r="C38" s="35">
        <v>2236840</v>
      </c>
      <c r="D38" s="35">
        <v>699145</v>
      </c>
      <c r="E38" s="35">
        <v>3135299</v>
      </c>
      <c r="F38" s="35">
        <v>358710</v>
      </c>
      <c r="G38" s="35">
        <v>440420</v>
      </c>
      <c r="H38" s="35">
        <v>985479</v>
      </c>
      <c r="I38" s="35">
        <v>0</v>
      </c>
      <c r="J38" s="35">
        <v>174486</v>
      </c>
      <c r="K38" s="35">
        <v>0</v>
      </c>
      <c r="L38" s="35">
        <v>1823</v>
      </c>
      <c r="M38" s="35">
        <v>3821370</v>
      </c>
      <c r="N38" s="35">
        <v>0</v>
      </c>
      <c r="O38" s="35">
        <v>912015</v>
      </c>
      <c r="P38" s="35">
        <f t="shared" si="1"/>
        <v>12765587</v>
      </c>
      <c r="Q38" s="23">
        <v>31</v>
      </c>
    </row>
    <row r="39" spans="1:17" x14ac:dyDescent="0.2">
      <c r="A39" s="4">
        <v>32</v>
      </c>
      <c r="B39" s="4" t="s">
        <v>391</v>
      </c>
      <c r="C39" s="35">
        <v>0</v>
      </c>
      <c r="D39" s="35">
        <v>0</v>
      </c>
      <c r="E39" s="35">
        <v>0</v>
      </c>
      <c r="F39" s="35">
        <v>0</v>
      </c>
      <c r="G39" s="35">
        <v>0</v>
      </c>
      <c r="H39" s="35">
        <v>0</v>
      </c>
      <c r="I39" s="35">
        <v>0</v>
      </c>
      <c r="J39" s="35">
        <v>0</v>
      </c>
      <c r="K39" s="35">
        <v>0</v>
      </c>
      <c r="L39" s="35">
        <v>0</v>
      </c>
      <c r="M39" s="35">
        <v>0</v>
      </c>
      <c r="N39" s="35">
        <v>0</v>
      </c>
      <c r="O39" s="35">
        <v>0</v>
      </c>
      <c r="P39" s="35">
        <f t="shared" si="1"/>
        <v>0</v>
      </c>
      <c r="Q39" s="23">
        <v>32</v>
      </c>
    </row>
    <row r="40" spans="1:17" x14ac:dyDescent="0.2">
      <c r="A40" s="4">
        <v>33</v>
      </c>
      <c r="B40" s="4" t="s">
        <v>392</v>
      </c>
      <c r="C40" s="35">
        <v>1126910</v>
      </c>
      <c r="D40" s="35">
        <v>455034</v>
      </c>
      <c r="E40" s="35">
        <v>2461073</v>
      </c>
      <c r="F40" s="35">
        <v>40040</v>
      </c>
      <c r="G40" s="35">
        <v>214248</v>
      </c>
      <c r="H40" s="35">
        <v>914685</v>
      </c>
      <c r="I40" s="35">
        <v>0</v>
      </c>
      <c r="J40" s="35">
        <v>270151</v>
      </c>
      <c r="K40" s="35">
        <v>0</v>
      </c>
      <c r="L40" s="35">
        <v>301079</v>
      </c>
      <c r="M40" s="35">
        <v>5662681</v>
      </c>
      <c r="N40" s="35">
        <v>0</v>
      </c>
      <c r="O40" s="35">
        <v>46111</v>
      </c>
      <c r="P40" s="35">
        <f t="shared" si="1"/>
        <v>11492012</v>
      </c>
      <c r="Q40" s="23">
        <v>33</v>
      </c>
    </row>
    <row r="41" spans="1:17" x14ac:dyDescent="0.2">
      <c r="A41" s="4">
        <v>34</v>
      </c>
      <c r="B41" s="4" t="s">
        <v>393</v>
      </c>
      <c r="C41" s="35">
        <v>0</v>
      </c>
      <c r="D41" s="35">
        <v>0</v>
      </c>
      <c r="E41" s="35">
        <v>0</v>
      </c>
      <c r="F41" s="35">
        <v>0</v>
      </c>
      <c r="G41" s="35">
        <v>0</v>
      </c>
      <c r="H41" s="35">
        <v>0</v>
      </c>
      <c r="I41" s="35">
        <v>0</v>
      </c>
      <c r="J41" s="35">
        <v>0</v>
      </c>
      <c r="K41" s="35">
        <v>0</v>
      </c>
      <c r="L41" s="35">
        <v>0</v>
      </c>
      <c r="M41" s="35">
        <v>0</v>
      </c>
      <c r="N41" s="35">
        <v>0</v>
      </c>
      <c r="O41" s="35">
        <v>0</v>
      </c>
      <c r="P41" s="35">
        <f t="shared" si="1"/>
        <v>0</v>
      </c>
      <c r="Q41" s="23">
        <v>34</v>
      </c>
    </row>
    <row r="42" spans="1:17" x14ac:dyDescent="0.2">
      <c r="A42" s="4">
        <v>35</v>
      </c>
      <c r="B42" s="4" t="s">
        <v>362</v>
      </c>
      <c r="C42" s="35">
        <v>191321</v>
      </c>
      <c r="D42" s="35">
        <v>95735</v>
      </c>
      <c r="E42" s="35">
        <v>505811</v>
      </c>
      <c r="F42" s="35">
        <v>1630</v>
      </c>
      <c r="G42" s="35">
        <v>0</v>
      </c>
      <c r="H42" s="35">
        <v>215015</v>
      </c>
      <c r="I42" s="35">
        <v>0</v>
      </c>
      <c r="J42" s="35">
        <v>68609</v>
      </c>
      <c r="K42" s="35">
        <v>0</v>
      </c>
      <c r="L42" s="35">
        <v>116737</v>
      </c>
      <c r="M42" s="35">
        <v>1645600</v>
      </c>
      <c r="N42" s="35">
        <v>9381</v>
      </c>
      <c r="O42" s="35">
        <v>0</v>
      </c>
      <c r="P42" s="35">
        <f>SUM(C42:O42)</f>
        <v>2849839</v>
      </c>
      <c r="Q42" s="23">
        <v>35</v>
      </c>
    </row>
    <row r="43" spans="1:17" x14ac:dyDescent="0.2">
      <c r="A43" s="4">
        <v>36</v>
      </c>
      <c r="B43" s="4" t="s">
        <v>394</v>
      </c>
      <c r="C43" s="35">
        <v>497890</v>
      </c>
      <c r="D43" s="35">
        <v>224726</v>
      </c>
      <c r="E43" s="35">
        <v>590345</v>
      </c>
      <c r="F43" s="35">
        <v>0</v>
      </c>
      <c r="G43" s="35">
        <v>156470</v>
      </c>
      <c r="H43" s="35">
        <v>286839</v>
      </c>
      <c r="I43" s="35">
        <v>0</v>
      </c>
      <c r="J43" s="35">
        <v>133586</v>
      </c>
      <c r="K43" s="35">
        <v>0</v>
      </c>
      <c r="L43" s="35">
        <v>526547</v>
      </c>
      <c r="M43" s="35">
        <v>2330756</v>
      </c>
      <c r="N43" s="35">
        <v>0</v>
      </c>
      <c r="O43" s="35">
        <v>23324</v>
      </c>
      <c r="P43" s="35">
        <f>SUM(C43:O43)</f>
        <v>4770483</v>
      </c>
      <c r="Q43" s="23">
        <v>36</v>
      </c>
    </row>
    <row r="44" spans="1:17" x14ac:dyDescent="0.2">
      <c r="A44" s="4">
        <v>37</v>
      </c>
      <c r="B44" s="4" t="s">
        <v>395</v>
      </c>
      <c r="C44" s="37">
        <v>0</v>
      </c>
      <c r="D44" s="37">
        <v>0</v>
      </c>
      <c r="E44" s="37">
        <v>0</v>
      </c>
      <c r="F44" s="37">
        <v>0</v>
      </c>
      <c r="G44" s="37">
        <v>0</v>
      </c>
      <c r="H44" s="37">
        <v>0</v>
      </c>
      <c r="I44" s="37">
        <v>0</v>
      </c>
      <c r="J44" s="37">
        <v>0</v>
      </c>
      <c r="K44" s="37">
        <v>0</v>
      </c>
      <c r="L44" s="37">
        <v>0</v>
      </c>
      <c r="M44" s="37">
        <v>0</v>
      </c>
      <c r="N44" s="37">
        <v>0</v>
      </c>
      <c r="O44" s="37">
        <v>0</v>
      </c>
      <c r="P44" s="37">
        <f t="shared" si="1"/>
        <v>0</v>
      </c>
      <c r="Q44" s="23">
        <v>37</v>
      </c>
    </row>
    <row r="45" spans="1:17" x14ac:dyDescent="0.2">
      <c r="A45" s="36">
        <f>A44</f>
        <v>37</v>
      </c>
      <c r="B45" s="28" t="s">
        <v>21</v>
      </c>
      <c r="C45" s="38">
        <f t="shared" ref="C45:P45" si="2">SUM(C8:C44)</f>
        <v>30015489</v>
      </c>
      <c r="D45" s="38">
        <f t="shared" si="2"/>
        <v>8412230</v>
      </c>
      <c r="E45" s="38">
        <f t="shared" si="2"/>
        <v>34273494</v>
      </c>
      <c r="F45" s="38">
        <f t="shared" si="2"/>
        <v>783079</v>
      </c>
      <c r="G45" s="38">
        <f t="shared" si="2"/>
        <v>3555688</v>
      </c>
      <c r="H45" s="38">
        <f t="shared" si="2"/>
        <v>11383084</v>
      </c>
      <c r="I45" s="38">
        <f t="shared" si="2"/>
        <v>0</v>
      </c>
      <c r="J45" s="38">
        <f t="shared" si="2"/>
        <v>4083623</v>
      </c>
      <c r="K45" s="38">
        <f t="shared" si="2"/>
        <v>52783</v>
      </c>
      <c r="L45" s="38">
        <f t="shared" si="2"/>
        <v>12712248</v>
      </c>
      <c r="M45" s="38">
        <f t="shared" si="2"/>
        <v>78030799</v>
      </c>
      <c r="N45" s="38">
        <f t="shared" si="2"/>
        <v>9381</v>
      </c>
      <c r="O45" s="38">
        <f t="shared" si="2"/>
        <v>6478708</v>
      </c>
      <c r="P45" s="38">
        <f t="shared" si="2"/>
        <v>189790606</v>
      </c>
      <c r="Q45" s="36">
        <f>Q44</f>
        <v>37</v>
      </c>
    </row>
    <row r="47" spans="1:17" x14ac:dyDescent="0.2">
      <c r="O47" s="42"/>
    </row>
    <row r="48" spans="1:17" x14ac:dyDescent="0.2">
      <c r="O48" s="42"/>
    </row>
  </sheetData>
  <hyperlinks>
    <hyperlink ref="A5" location="'Table of Contents'!A1" display="Back to TOC" xr:uid="{CC81FACB-9E03-40FA-90F3-0641DB3127B0}"/>
  </hyperlinks>
  <printOptions gridLines="1"/>
  <pageMargins left="0.5" right="0.25" top="0.5" bottom="0.5" header="0.5" footer="0.5"/>
  <pageSetup paperSize="5" scale="88" fitToWidth="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FAC1-76D5-4022-BF4E-B67CE669371C}">
  <sheetPr transitionEvaluation="1" transitionEntry="1">
    <pageSetUpPr fitToPage="1"/>
  </sheetPr>
  <dimension ref="A1:M160"/>
  <sheetViews>
    <sheetView zoomScale="110" zoomScaleNormal="110" workbookViewId="0"/>
  </sheetViews>
  <sheetFormatPr defaultColWidth="12.7109375" defaultRowHeight="9.75" customHeight="1" x14ac:dyDescent="0.2"/>
  <cols>
    <col min="1" max="1" width="4.85546875" style="23" customWidth="1"/>
    <col min="2" max="2" width="14.7109375" style="23" customWidth="1"/>
    <col min="3" max="3" width="17.7109375" style="23" customWidth="1"/>
    <col min="4" max="4" width="16.5703125" style="23" bestFit="1" customWidth="1"/>
    <col min="5" max="5" width="14.5703125" style="23" bestFit="1" customWidth="1"/>
    <col min="6" max="6" width="13.140625" style="23" bestFit="1" customWidth="1"/>
    <col min="7" max="8" width="14.5703125" style="23" bestFit="1" customWidth="1"/>
    <col min="9" max="9" width="17" style="23" bestFit="1" customWidth="1"/>
    <col min="10" max="10" width="13.140625" style="23" bestFit="1" customWidth="1"/>
    <col min="11" max="11" width="15.140625" style="23" customWidth="1"/>
    <col min="12" max="12" width="15.7109375" style="23" bestFit="1" customWidth="1"/>
    <col min="13" max="13" width="3.5703125" style="23" bestFit="1" customWidth="1"/>
    <col min="14" max="256" width="12.7109375" style="23"/>
    <col min="257" max="257" width="4.140625" style="23" customWidth="1"/>
    <col min="258" max="258" width="14.42578125" style="23" customWidth="1"/>
    <col min="259" max="259" width="17.7109375" style="23" customWidth="1"/>
    <col min="260" max="260" width="16.5703125" style="23" bestFit="1" customWidth="1"/>
    <col min="261" max="261" width="14.5703125" style="23" bestFit="1" customWidth="1"/>
    <col min="262" max="262" width="13.140625" style="23" bestFit="1" customWidth="1"/>
    <col min="263" max="264" width="14.5703125" style="23" bestFit="1" customWidth="1"/>
    <col min="265" max="265" width="17" style="23" bestFit="1" customWidth="1"/>
    <col min="266" max="266" width="13.140625" style="23" bestFit="1" customWidth="1"/>
    <col min="267" max="267" width="15.140625" style="23" customWidth="1"/>
    <col min="268" max="268" width="15.7109375" style="23" bestFit="1" customWidth="1"/>
    <col min="269" max="269" width="3.5703125" style="23" bestFit="1" customWidth="1"/>
    <col min="270" max="512" width="12.7109375" style="23"/>
    <col min="513" max="513" width="4.140625" style="23" customWidth="1"/>
    <col min="514" max="514" width="14.42578125" style="23" customWidth="1"/>
    <col min="515" max="515" width="17.7109375" style="23" customWidth="1"/>
    <col min="516" max="516" width="16.5703125" style="23" bestFit="1" customWidth="1"/>
    <col min="517" max="517" width="14.5703125" style="23" bestFit="1" customWidth="1"/>
    <col min="518" max="518" width="13.140625" style="23" bestFit="1" customWidth="1"/>
    <col min="519" max="520" width="14.5703125" style="23" bestFit="1" customWidth="1"/>
    <col min="521" max="521" width="17" style="23" bestFit="1" customWidth="1"/>
    <col min="522" max="522" width="13.140625" style="23" bestFit="1" customWidth="1"/>
    <col min="523" max="523" width="15.140625" style="23" customWidth="1"/>
    <col min="524" max="524" width="15.7109375" style="23" bestFit="1" customWidth="1"/>
    <col min="525" max="525" width="3.5703125" style="23" bestFit="1" customWidth="1"/>
    <col min="526" max="768" width="12.7109375" style="23"/>
    <col min="769" max="769" width="4.140625" style="23" customWidth="1"/>
    <col min="770" max="770" width="14.42578125" style="23" customWidth="1"/>
    <col min="771" max="771" width="17.7109375" style="23" customWidth="1"/>
    <col min="772" max="772" width="16.5703125" style="23" bestFit="1" customWidth="1"/>
    <col min="773" max="773" width="14.5703125" style="23" bestFit="1" customWidth="1"/>
    <col min="774" max="774" width="13.140625" style="23" bestFit="1" customWidth="1"/>
    <col min="775" max="776" width="14.5703125" style="23" bestFit="1" customWidth="1"/>
    <col min="777" max="777" width="17" style="23" bestFit="1" customWidth="1"/>
    <col min="778" max="778" width="13.140625" style="23" bestFit="1" customWidth="1"/>
    <col min="779" max="779" width="15.140625" style="23" customWidth="1"/>
    <col min="780" max="780" width="15.7109375" style="23" bestFit="1" customWidth="1"/>
    <col min="781" max="781" width="3.5703125" style="23" bestFit="1" customWidth="1"/>
    <col min="782" max="1024" width="12.7109375" style="23"/>
    <col min="1025" max="1025" width="4.140625" style="23" customWidth="1"/>
    <col min="1026" max="1026" width="14.42578125" style="23" customWidth="1"/>
    <col min="1027" max="1027" width="17.7109375" style="23" customWidth="1"/>
    <col min="1028" max="1028" width="16.5703125" style="23" bestFit="1" customWidth="1"/>
    <col min="1029" max="1029" width="14.5703125" style="23" bestFit="1" customWidth="1"/>
    <col min="1030" max="1030" width="13.140625" style="23" bestFit="1" customWidth="1"/>
    <col min="1031" max="1032" width="14.5703125" style="23" bestFit="1" customWidth="1"/>
    <col min="1033" max="1033" width="17" style="23" bestFit="1" customWidth="1"/>
    <col min="1034" max="1034" width="13.140625" style="23" bestFit="1" customWidth="1"/>
    <col min="1035" max="1035" width="15.140625" style="23" customWidth="1"/>
    <col min="1036" max="1036" width="15.7109375" style="23" bestFit="1" customWidth="1"/>
    <col min="1037" max="1037" width="3.5703125" style="23" bestFit="1" customWidth="1"/>
    <col min="1038" max="1280" width="12.7109375" style="23"/>
    <col min="1281" max="1281" width="4.140625" style="23" customWidth="1"/>
    <col min="1282" max="1282" width="14.42578125" style="23" customWidth="1"/>
    <col min="1283" max="1283" width="17.7109375" style="23" customWidth="1"/>
    <col min="1284" max="1284" width="16.5703125" style="23" bestFit="1" customWidth="1"/>
    <col min="1285" max="1285" width="14.5703125" style="23" bestFit="1" customWidth="1"/>
    <col min="1286" max="1286" width="13.140625" style="23" bestFit="1" customWidth="1"/>
    <col min="1287" max="1288" width="14.5703125" style="23" bestFit="1" customWidth="1"/>
    <col min="1289" max="1289" width="17" style="23" bestFit="1" customWidth="1"/>
    <col min="1290" max="1290" width="13.140625" style="23" bestFit="1" customWidth="1"/>
    <col min="1291" max="1291" width="15.140625" style="23" customWidth="1"/>
    <col min="1292" max="1292" width="15.7109375" style="23" bestFit="1" customWidth="1"/>
    <col min="1293" max="1293" width="3.5703125" style="23" bestFit="1" customWidth="1"/>
    <col min="1294" max="1536" width="12.7109375" style="23"/>
    <col min="1537" max="1537" width="4.140625" style="23" customWidth="1"/>
    <col min="1538" max="1538" width="14.42578125" style="23" customWidth="1"/>
    <col min="1539" max="1539" width="17.7109375" style="23" customWidth="1"/>
    <col min="1540" max="1540" width="16.5703125" style="23" bestFit="1" customWidth="1"/>
    <col min="1541" max="1541" width="14.5703125" style="23" bestFit="1" customWidth="1"/>
    <col min="1542" max="1542" width="13.140625" style="23" bestFit="1" customWidth="1"/>
    <col min="1543" max="1544" width="14.5703125" style="23" bestFit="1" customWidth="1"/>
    <col min="1545" max="1545" width="17" style="23" bestFit="1" customWidth="1"/>
    <col min="1546" max="1546" width="13.140625" style="23" bestFit="1" customWidth="1"/>
    <col min="1547" max="1547" width="15.140625" style="23" customWidth="1"/>
    <col min="1548" max="1548" width="15.7109375" style="23" bestFit="1" customWidth="1"/>
    <col min="1549" max="1549" width="3.5703125" style="23" bestFit="1" customWidth="1"/>
    <col min="1550" max="1792" width="12.7109375" style="23"/>
    <col min="1793" max="1793" width="4.140625" style="23" customWidth="1"/>
    <col min="1794" max="1794" width="14.42578125" style="23" customWidth="1"/>
    <col min="1795" max="1795" width="17.7109375" style="23" customWidth="1"/>
    <col min="1796" max="1796" width="16.5703125" style="23" bestFit="1" customWidth="1"/>
    <col min="1797" max="1797" width="14.5703125" style="23" bestFit="1" customWidth="1"/>
    <col min="1798" max="1798" width="13.140625" style="23" bestFit="1" customWidth="1"/>
    <col min="1799" max="1800" width="14.5703125" style="23" bestFit="1" customWidth="1"/>
    <col min="1801" max="1801" width="17" style="23" bestFit="1" customWidth="1"/>
    <col min="1802" max="1802" width="13.140625" style="23" bestFit="1" customWidth="1"/>
    <col min="1803" max="1803" width="15.140625" style="23" customWidth="1"/>
    <col min="1804" max="1804" width="15.7109375" style="23" bestFit="1" customWidth="1"/>
    <col min="1805" max="1805" width="3.5703125" style="23" bestFit="1" customWidth="1"/>
    <col min="1806" max="2048" width="12.7109375" style="23"/>
    <col min="2049" max="2049" width="4.140625" style="23" customWidth="1"/>
    <col min="2050" max="2050" width="14.42578125" style="23" customWidth="1"/>
    <col min="2051" max="2051" width="17.7109375" style="23" customWidth="1"/>
    <col min="2052" max="2052" width="16.5703125" style="23" bestFit="1" customWidth="1"/>
    <col min="2053" max="2053" width="14.5703125" style="23" bestFit="1" customWidth="1"/>
    <col min="2054" max="2054" width="13.140625" style="23" bestFit="1" customWidth="1"/>
    <col min="2055" max="2056" width="14.5703125" style="23" bestFit="1" customWidth="1"/>
    <col min="2057" max="2057" width="17" style="23" bestFit="1" customWidth="1"/>
    <col min="2058" max="2058" width="13.140625" style="23" bestFit="1" customWidth="1"/>
    <col min="2059" max="2059" width="15.140625" style="23" customWidth="1"/>
    <col min="2060" max="2060" width="15.7109375" style="23" bestFit="1" customWidth="1"/>
    <col min="2061" max="2061" width="3.5703125" style="23" bestFit="1" customWidth="1"/>
    <col min="2062" max="2304" width="12.7109375" style="23"/>
    <col min="2305" max="2305" width="4.140625" style="23" customWidth="1"/>
    <col min="2306" max="2306" width="14.42578125" style="23" customWidth="1"/>
    <col min="2307" max="2307" width="17.7109375" style="23" customWidth="1"/>
    <col min="2308" max="2308" width="16.5703125" style="23" bestFit="1" customWidth="1"/>
    <col min="2309" max="2309" width="14.5703125" style="23" bestFit="1" customWidth="1"/>
    <col min="2310" max="2310" width="13.140625" style="23" bestFit="1" customWidth="1"/>
    <col min="2311" max="2312" width="14.5703125" style="23" bestFit="1" customWidth="1"/>
    <col min="2313" max="2313" width="17" style="23" bestFit="1" customWidth="1"/>
    <col min="2314" max="2314" width="13.140625" style="23" bestFit="1" customWidth="1"/>
    <col min="2315" max="2315" width="15.140625" style="23" customWidth="1"/>
    <col min="2316" max="2316" width="15.7109375" style="23" bestFit="1" customWidth="1"/>
    <col min="2317" max="2317" width="3.5703125" style="23" bestFit="1" customWidth="1"/>
    <col min="2318" max="2560" width="12.7109375" style="23"/>
    <col min="2561" max="2561" width="4.140625" style="23" customWidth="1"/>
    <col min="2562" max="2562" width="14.42578125" style="23" customWidth="1"/>
    <col min="2563" max="2563" width="17.7109375" style="23" customWidth="1"/>
    <col min="2564" max="2564" width="16.5703125" style="23" bestFit="1" customWidth="1"/>
    <col min="2565" max="2565" width="14.5703125" style="23" bestFit="1" customWidth="1"/>
    <col min="2566" max="2566" width="13.140625" style="23" bestFit="1" customWidth="1"/>
    <col min="2567" max="2568" width="14.5703125" style="23" bestFit="1" customWidth="1"/>
    <col min="2569" max="2569" width="17" style="23" bestFit="1" customWidth="1"/>
    <col min="2570" max="2570" width="13.140625" style="23" bestFit="1" customWidth="1"/>
    <col min="2571" max="2571" width="15.140625" style="23" customWidth="1"/>
    <col min="2572" max="2572" width="15.7109375" style="23" bestFit="1" customWidth="1"/>
    <col min="2573" max="2573" width="3.5703125" style="23" bestFit="1" customWidth="1"/>
    <col min="2574" max="2816" width="12.7109375" style="23"/>
    <col min="2817" max="2817" width="4.140625" style="23" customWidth="1"/>
    <col min="2818" max="2818" width="14.42578125" style="23" customWidth="1"/>
    <col min="2819" max="2819" width="17.7109375" style="23" customWidth="1"/>
    <col min="2820" max="2820" width="16.5703125" style="23" bestFit="1" customWidth="1"/>
    <col min="2821" max="2821" width="14.5703125" style="23" bestFit="1" customWidth="1"/>
    <col min="2822" max="2822" width="13.140625" style="23" bestFit="1" customWidth="1"/>
    <col min="2823" max="2824" width="14.5703125" style="23" bestFit="1" customWidth="1"/>
    <col min="2825" max="2825" width="17" style="23" bestFit="1" customWidth="1"/>
    <col min="2826" max="2826" width="13.140625" style="23" bestFit="1" customWidth="1"/>
    <col min="2827" max="2827" width="15.140625" style="23" customWidth="1"/>
    <col min="2828" max="2828" width="15.7109375" style="23" bestFit="1" customWidth="1"/>
    <col min="2829" max="2829" width="3.5703125" style="23" bestFit="1" customWidth="1"/>
    <col min="2830" max="3072" width="12.7109375" style="23"/>
    <col min="3073" max="3073" width="4.140625" style="23" customWidth="1"/>
    <col min="3074" max="3074" width="14.42578125" style="23" customWidth="1"/>
    <col min="3075" max="3075" width="17.7109375" style="23" customWidth="1"/>
    <col min="3076" max="3076" width="16.5703125" style="23" bestFit="1" customWidth="1"/>
    <col min="3077" max="3077" width="14.5703125" style="23" bestFit="1" customWidth="1"/>
    <col min="3078" max="3078" width="13.140625" style="23" bestFit="1" customWidth="1"/>
    <col min="3079" max="3080" width="14.5703125" style="23" bestFit="1" customWidth="1"/>
    <col min="3081" max="3081" width="17" style="23" bestFit="1" customWidth="1"/>
    <col min="3082" max="3082" width="13.140625" style="23" bestFit="1" customWidth="1"/>
    <col min="3083" max="3083" width="15.140625" style="23" customWidth="1"/>
    <col min="3084" max="3084" width="15.7109375" style="23" bestFit="1" customWidth="1"/>
    <col min="3085" max="3085" width="3.5703125" style="23" bestFit="1" customWidth="1"/>
    <col min="3086" max="3328" width="12.7109375" style="23"/>
    <col min="3329" max="3329" width="4.140625" style="23" customWidth="1"/>
    <col min="3330" max="3330" width="14.42578125" style="23" customWidth="1"/>
    <col min="3331" max="3331" width="17.7109375" style="23" customWidth="1"/>
    <col min="3332" max="3332" width="16.5703125" style="23" bestFit="1" customWidth="1"/>
    <col min="3333" max="3333" width="14.5703125" style="23" bestFit="1" customWidth="1"/>
    <col min="3334" max="3334" width="13.140625" style="23" bestFit="1" customWidth="1"/>
    <col min="3335" max="3336" width="14.5703125" style="23" bestFit="1" customWidth="1"/>
    <col min="3337" max="3337" width="17" style="23" bestFit="1" customWidth="1"/>
    <col min="3338" max="3338" width="13.140625" style="23" bestFit="1" customWidth="1"/>
    <col min="3339" max="3339" width="15.140625" style="23" customWidth="1"/>
    <col min="3340" max="3340" width="15.7109375" style="23" bestFit="1" customWidth="1"/>
    <col min="3341" max="3341" width="3.5703125" style="23" bestFit="1" customWidth="1"/>
    <col min="3342" max="3584" width="12.7109375" style="23"/>
    <col min="3585" max="3585" width="4.140625" style="23" customWidth="1"/>
    <col min="3586" max="3586" width="14.42578125" style="23" customWidth="1"/>
    <col min="3587" max="3587" width="17.7109375" style="23" customWidth="1"/>
    <col min="3588" max="3588" width="16.5703125" style="23" bestFit="1" customWidth="1"/>
    <col min="3589" max="3589" width="14.5703125" style="23" bestFit="1" customWidth="1"/>
    <col min="3590" max="3590" width="13.140625" style="23" bestFit="1" customWidth="1"/>
    <col min="3591" max="3592" width="14.5703125" style="23" bestFit="1" customWidth="1"/>
    <col min="3593" max="3593" width="17" style="23" bestFit="1" customWidth="1"/>
    <col min="3594" max="3594" width="13.140625" style="23" bestFit="1" customWidth="1"/>
    <col min="3595" max="3595" width="15.140625" style="23" customWidth="1"/>
    <col min="3596" max="3596" width="15.7109375" style="23" bestFit="1" customWidth="1"/>
    <col min="3597" max="3597" width="3.5703125" style="23" bestFit="1" customWidth="1"/>
    <col min="3598" max="3840" width="12.7109375" style="23"/>
    <col min="3841" max="3841" width="4.140625" style="23" customWidth="1"/>
    <col min="3842" max="3842" width="14.42578125" style="23" customWidth="1"/>
    <col min="3843" max="3843" width="17.7109375" style="23" customWidth="1"/>
    <col min="3844" max="3844" width="16.5703125" style="23" bestFit="1" customWidth="1"/>
    <col min="3845" max="3845" width="14.5703125" style="23" bestFit="1" customWidth="1"/>
    <col min="3846" max="3846" width="13.140625" style="23" bestFit="1" customWidth="1"/>
    <col min="3847" max="3848" width="14.5703125" style="23" bestFit="1" customWidth="1"/>
    <col min="3849" max="3849" width="17" style="23" bestFit="1" customWidth="1"/>
    <col min="3850" max="3850" width="13.140625" style="23" bestFit="1" customWidth="1"/>
    <col min="3851" max="3851" width="15.140625" style="23" customWidth="1"/>
    <col min="3852" max="3852" width="15.7109375" style="23" bestFit="1" customWidth="1"/>
    <col min="3853" max="3853" width="3.5703125" style="23" bestFit="1" customWidth="1"/>
    <col min="3854" max="4096" width="12.7109375" style="23"/>
    <col min="4097" max="4097" width="4.140625" style="23" customWidth="1"/>
    <col min="4098" max="4098" width="14.42578125" style="23" customWidth="1"/>
    <col min="4099" max="4099" width="17.7109375" style="23" customWidth="1"/>
    <col min="4100" max="4100" width="16.5703125" style="23" bestFit="1" customWidth="1"/>
    <col min="4101" max="4101" width="14.5703125" style="23" bestFit="1" customWidth="1"/>
    <col min="4102" max="4102" width="13.140625" style="23" bestFit="1" customWidth="1"/>
    <col min="4103" max="4104" width="14.5703125" style="23" bestFit="1" customWidth="1"/>
    <col min="4105" max="4105" width="17" style="23" bestFit="1" customWidth="1"/>
    <col min="4106" max="4106" width="13.140625" style="23" bestFit="1" customWidth="1"/>
    <col min="4107" max="4107" width="15.140625" style="23" customWidth="1"/>
    <col min="4108" max="4108" width="15.7109375" style="23" bestFit="1" customWidth="1"/>
    <col min="4109" max="4109" width="3.5703125" style="23" bestFit="1" customWidth="1"/>
    <col min="4110" max="4352" width="12.7109375" style="23"/>
    <col min="4353" max="4353" width="4.140625" style="23" customWidth="1"/>
    <col min="4354" max="4354" width="14.42578125" style="23" customWidth="1"/>
    <col min="4355" max="4355" width="17.7109375" style="23" customWidth="1"/>
    <col min="4356" max="4356" width="16.5703125" style="23" bestFit="1" customWidth="1"/>
    <col min="4357" max="4357" width="14.5703125" style="23" bestFit="1" customWidth="1"/>
    <col min="4358" max="4358" width="13.140625" style="23" bestFit="1" customWidth="1"/>
    <col min="4359" max="4360" width="14.5703125" style="23" bestFit="1" customWidth="1"/>
    <col min="4361" max="4361" width="17" style="23" bestFit="1" customWidth="1"/>
    <col min="4362" max="4362" width="13.140625" style="23" bestFit="1" customWidth="1"/>
    <col min="4363" max="4363" width="15.140625" style="23" customWidth="1"/>
    <col min="4364" max="4364" width="15.7109375" style="23" bestFit="1" customWidth="1"/>
    <col min="4365" max="4365" width="3.5703125" style="23" bestFit="1" customWidth="1"/>
    <col min="4366" max="4608" width="12.7109375" style="23"/>
    <col min="4609" max="4609" width="4.140625" style="23" customWidth="1"/>
    <col min="4610" max="4610" width="14.42578125" style="23" customWidth="1"/>
    <col min="4611" max="4611" width="17.7109375" style="23" customWidth="1"/>
    <col min="4612" max="4612" width="16.5703125" style="23" bestFit="1" customWidth="1"/>
    <col min="4613" max="4613" width="14.5703125" style="23" bestFit="1" customWidth="1"/>
    <col min="4614" max="4614" width="13.140625" style="23" bestFit="1" customWidth="1"/>
    <col min="4615" max="4616" width="14.5703125" style="23" bestFit="1" customWidth="1"/>
    <col min="4617" max="4617" width="17" style="23" bestFit="1" customWidth="1"/>
    <col min="4618" max="4618" width="13.140625" style="23" bestFit="1" customWidth="1"/>
    <col min="4619" max="4619" width="15.140625" style="23" customWidth="1"/>
    <col min="4620" max="4620" width="15.7109375" style="23" bestFit="1" customWidth="1"/>
    <col min="4621" max="4621" width="3.5703125" style="23" bestFit="1" customWidth="1"/>
    <col min="4622" max="4864" width="12.7109375" style="23"/>
    <col min="4865" max="4865" width="4.140625" style="23" customWidth="1"/>
    <col min="4866" max="4866" width="14.42578125" style="23" customWidth="1"/>
    <col min="4867" max="4867" width="17.7109375" style="23" customWidth="1"/>
    <col min="4868" max="4868" width="16.5703125" style="23" bestFit="1" customWidth="1"/>
    <col min="4869" max="4869" width="14.5703125" style="23" bestFit="1" customWidth="1"/>
    <col min="4870" max="4870" width="13.140625" style="23" bestFit="1" customWidth="1"/>
    <col min="4871" max="4872" width="14.5703125" style="23" bestFit="1" customWidth="1"/>
    <col min="4873" max="4873" width="17" style="23" bestFit="1" customWidth="1"/>
    <col min="4874" max="4874" width="13.140625" style="23" bestFit="1" customWidth="1"/>
    <col min="4875" max="4875" width="15.140625" style="23" customWidth="1"/>
    <col min="4876" max="4876" width="15.7109375" style="23" bestFit="1" customWidth="1"/>
    <col min="4877" max="4877" width="3.5703125" style="23" bestFit="1" customWidth="1"/>
    <col min="4878" max="5120" width="12.7109375" style="23"/>
    <col min="5121" max="5121" width="4.140625" style="23" customWidth="1"/>
    <col min="5122" max="5122" width="14.42578125" style="23" customWidth="1"/>
    <col min="5123" max="5123" width="17.7109375" style="23" customWidth="1"/>
    <col min="5124" max="5124" width="16.5703125" style="23" bestFit="1" customWidth="1"/>
    <col min="5125" max="5125" width="14.5703125" style="23" bestFit="1" customWidth="1"/>
    <col min="5126" max="5126" width="13.140625" style="23" bestFit="1" customWidth="1"/>
    <col min="5127" max="5128" width="14.5703125" style="23" bestFit="1" customWidth="1"/>
    <col min="5129" max="5129" width="17" style="23" bestFit="1" customWidth="1"/>
    <col min="5130" max="5130" width="13.140625" style="23" bestFit="1" customWidth="1"/>
    <col min="5131" max="5131" width="15.140625" style="23" customWidth="1"/>
    <col min="5132" max="5132" width="15.7109375" style="23" bestFit="1" customWidth="1"/>
    <col min="5133" max="5133" width="3.5703125" style="23" bestFit="1" customWidth="1"/>
    <col min="5134" max="5376" width="12.7109375" style="23"/>
    <col min="5377" max="5377" width="4.140625" style="23" customWidth="1"/>
    <col min="5378" max="5378" width="14.42578125" style="23" customWidth="1"/>
    <col min="5379" max="5379" width="17.7109375" style="23" customWidth="1"/>
    <col min="5380" max="5380" width="16.5703125" style="23" bestFit="1" customWidth="1"/>
    <col min="5381" max="5381" width="14.5703125" style="23" bestFit="1" customWidth="1"/>
    <col min="5382" max="5382" width="13.140625" style="23" bestFit="1" customWidth="1"/>
    <col min="5383" max="5384" width="14.5703125" style="23" bestFit="1" customWidth="1"/>
    <col min="5385" max="5385" width="17" style="23" bestFit="1" customWidth="1"/>
    <col min="5386" max="5386" width="13.140625" style="23" bestFit="1" customWidth="1"/>
    <col min="5387" max="5387" width="15.140625" style="23" customWidth="1"/>
    <col min="5388" max="5388" width="15.7109375" style="23" bestFit="1" customWidth="1"/>
    <col min="5389" max="5389" width="3.5703125" style="23" bestFit="1" customWidth="1"/>
    <col min="5390" max="5632" width="12.7109375" style="23"/>
    <col min="5633" max="5633" width="4.140625" style="23" customWidth="1"/>
    <col min="5634" max="5634" width="14.42578125" style="23" customWidth="1"/>
    <col min="5635" max="5635" width="17.7109375" style="23" customWidth="1"/>
    <col min="5636" max="5636" width="16.5703125" style="23" bestFit="1" customWidth="1"/>
    <col min="5637" max="5637" width="14.5703125" style="23" bestFit="1" customWidth="1"/>
    <col min="5638" max="5638" width="13.140625" style="23" bestFit="1" customWidth="1"/>
    <col min="5639" max="5640" width="14.5703125" style="23" bestFit="1" customWidth="1"/>
    <col min="5641" max="5641" width="17" style="23" bestFit="1" customWidth="1"/>
    <col min="5642" max="5642" width="13.140625" style="23" bestFit="1" customWidth="1"/>
    <col min="5643" max="5643" width="15.140625" style="23" customWidth="1"/>
    <col min="5644" max="5644" width="15.7109375" style="23" bestFit="1" customWidth="1"/>
    <col min="5645" max="5645" width="3.5703125" style="23" bestFit="1" customWidth="1"/>
    <col min="5646" max="5888" width="12.7109375" style="23"/>
    <col min="5889" max="5889" width="4.140625" style="23" customWidth="1"/>
    <col min="5890" max="5890" width="14.42578125" style="23" customWidth="1"/>
    <col min="5891" max="5891" width="17.7109375" style="23" customWidth="1"/>
    <col min="5892" max="5892" width="16.5703125" style="23" bestFit="1" customWidth="1"/>
    <col min="5893" max="5893" width="14.5703125" style="23" bestFit="1" customWidth="1"/>
    <col min="5894" max="5894" width="13.140625" style="23" bestFit="1" customWidth="1"/>
    <col min="5895" max="5896" width="14.5703125" style="23" bestFit="1" customWidth="1"/>
    <col min="5897" max="5897" width="17" style="23" bestFit="1" customWidth="1"/>
    <col min="5898" max="5898" width="13.140625" style="23" bestFit="1" customWidth="1"/>
    <col min="5899" max="5899" width="15.140625" style="23" customWidth="1"/>
    <col min="5900" max="5900" width="15.7109375" style="23" bestFit="1" customWidth="1"/>
    <col min="5901" max="5901" width="3.5703125" style="23" bestFit="1" customWidth="1"/>
    <col min="5902" max="6144" width="12.7109375" style="23"/>
    <col min="6145" max="6145" width="4.140625" style="23" customWidth="1"/>
    <col min="6146" max="6146" width="14.42578125" style="23" customWidth="1"/>
    <col min="6147" max="6147" width="17.7109375" style="23" customWidth="1"/>
    <col min="6148" max="6148" width="16.5703125" style="23" bestFit="1" customWidth="1"/>
    <col min="6149" max="6149" width="14.5703125" style="23" bestFit="1" customWidth="1"/>
    <col min="6150" max="6150" width="13.140625" style="23" bestFit="1" customWidth="1"/>
    <col min="6151" max="6152" width="14.5703125" style="23" bestFit="1" customWidth="1"/>
    <col min="6153" max="6153" width="17" style="23" bestFit="1" customWidth="1"/>
    <col min="6154" max="6154" width="13.140625" style="23" bestFit="1" customWidth="1"/>
    <col min="6155" max="6155" width="15.140625" style="23" customWidth="1"/>
    <col min="6156" max="6156" width="15.7109375" style="23" bestFit="1" customWidth="1"/>
    <col min="6157" max="6157" width="3.5703125" style="23" bestFit="1" customWidth="1"/>
    <col min="6158" max="6400" width="12.7109375" style="23"/>
    <col min="6401" max="6401" width="4.140625" style="23" customWidth="1"/>
    <col min="6402" max="6402" width="14.42578125" style="23" customWidth="1"/>
    <col min="6403" max="6403" width="17.7109375" style="23" customWidth="1"/>
    <col min="6404" max="6404" width="16.5703125" style="23" bestFit="1" customWidth="1"/>
    <col min="6405" max="6405" width="14.5703125" style="23" bestFit="1" customWidth="1"/>
    <col min="6406" max="6406" width="13.140625" style="23" bestFit="1" customWidth="1"/>
    <col min="6407" max="6408" width="14.5703125" style="23" bestFit="1" customWidth="1"/>
    <col min="6409" max="6409" width="17" style="23" bestFit="1" customWidth="1"/>
    <col min="6410" max="6410" width="13.140625" style="23" bestFit="1" customWidth="1"/>
    <col min="6411" max="6411" width="15.140625" style="23" customWidth="1"/>
    <col min="6412" max="6412" width="15.7109375" style="23" bestFit="1" customWidth="1"/>
    <col min="6413" max="6413" width="3.5703125" style="23" bestFit="1" customWidth="1"/>
    <col min="6414" max="6656" width="12.7109375" style="23"/>
    <col min="6657" max="6657" width="4.140625" style="23" customWidth="1"/>
    <col min="6658" max="6658" width="14.42578125" style="23" customWidth="1"/>
    <col min="6659" max="6659" width="17.7109375" style="23" customWidth="1"/>
    <col min="6660" max="6660" width="16.5703125" style="23" bestFit="1" customWidth="1"/>
    <col min="6661" max="6661" width="14.5703125" style="23" bestFit="1" customWidth="1"/>
    <col min="6662" max="6662" width="13.140625" style="23" bestFit="1" customWidth="1"/>
    <col min="6663" max="6664" width="14.5703125" style="23" bestFit="1" customWidth="1"/>
    <col min="6665" max="6665" width="17" style="23" bestFit="1" customWidth="1"/>
    <col min="6666" max="6666" width="13.140625" style="23" bestFit="1" customWidth="1"/>
    <col min="6667" max="6667" width="15.140625" style="23" customWidth="1"/>
    <col min="6668" max="6668" width="15.7109375" style="23" bestFit="1" customWidth="1"/>
    <col min="6669" max="6669" width="3.5703125" style="23" bestFit="1" customWidth="1"/>
    <col min="6670" max="6912" width="12.7109375" style="23"/>
    <col min="6913" max="6913" width="4.140625" style="23" customWidth="1"/>
    <col min="6914" max="6914" width="14.42578125" style="23" customWidth="1"/>
    <col min="6915" max="6915" width="17.7109375" style="23" customWidth="1"/>
    <col min="6916" max="6916" width="16.5703125" style="23" bestFit="1" customWidth="1"/>
    <col min="6917" max="6917" width="14.5703125" style="23" bestFit="1" customWidth="1"/>
    <col min="6918" max="6918" width="13.140625" style="23" bestFit="1" customWidth="1"/>
    <col min="6919" max="6920" width="14.5703125" style="23" bestFit="1" customWidth="1"/>
    <col min="6921" max="6921" width="17" style="23" bestFit="1" customWidth="1"/>
    <col min="6922" max="6922" width="13.140625" style="23" bestFit="1" customWidth="1"/>
    <col min="6923" max="6923" width="15.140625" style="23" customWidth="1"/>
    <col min="6924" max="6924" width="15.7109375" style="23" bestFit="1" customWidth="1"/>
    <col min="6925" max="6925" width="3.5703125" style="23" bestFit="1" customWidth="1"/>
    <col min="6926" max="7168" width="12.7109375" style="23"/>
    <col min="7169" max="7169" width="4.140625" style="23" customWidth="1"/>
    <col min="7170" max="7170" width="14.42578125" style="23" customWidth="1"/>
    <col min="7171" max="7171" width="17.7109375" style="23" customWidth="1"/>
    <col min="7172" max="7172" width="16.5703125" style="23" bestFit="1" customWidth="1"/>
    <col min="7173" max="7173" width="14.5703125" style="23" bestFit="1" customWidth="1"/>
    <col min="7174" max="7174" width="13.140625" style="23" bestFit="1" customWidth="1"/>
    <col min="7175" max="7176" width="14.5703125" style="23" bestFit="1" customWidth="1"/>
    <col min="7177" max="7177" width="17" style="23" bestFit="1" customWidth="1"/>
    <col min="7178" max="7178" width="13.140625" style="23" bestFit="1" customWidth="1"/>
    <col min="7179" max="7179" width="15.140625" style="23" customWidth="1"/>
    <col min="7180" max="7180" width="15.7109375" style="23" bestFit="1" customWidth="1"/>
    <col min="7181" max="7181" width="3.5703125" style="23" bestFit="1" customWidth="1"/>
    <col min="7182" max="7424" width="12.7109375" style="23"/>
    <col min="7425" max="7425" width="4.140625" style="23" customWidth="1"/>
    <col min="7426" max="7426" width="14.42578125" style="23" customWidth="1"/>
    <col min="7427" max="7427" width="17.7109375" style="23" customWidth="1"/>
    <col min="7428" max="7428" width="16.5703125" style="23" bestFit="1" customWidth="1"/>
    <col min="7429" max="7429" width="14.5703125" style="23" bestFit="1" customWidth="1"/>
    <col min="7430" max="7430" width="13.140625" style="23" bestFit="1" customWidth="1"/>
    <col min="7431" max="7432" width="14.5703125" style="23" bestFit="1" customWidth="1"/>
    <col min="7433" max="7433" width="17" style="23" bestFit="1" customWidth="1"/>
    <col min="7434" max="7434" width="13.140625" style="23" bestFit="1" customWidth="1"/>
    <col min="7435" max="7435" width="15.140625" style="23" customWidth="1"/>
    <col min="7436" max="7436" width="15.7109375" style="23" bestFit="1" customWidth="1"/>
    <col min="7437" max="7437" width="3.5703125" style="23" bestFit="1" customWidth="1"/>
    <col min="7438" max="7680" width="12.7109375" style="23"/>
    <col min="7681" max="7681" width="4.140625" style="23" customWidth="1"/>
    <col min="7682" max="7682" width="14.42578125" style="23" customWidth="1"/>
    <col min="7683" max="7683" width="17.7109375" style="23" customWidth="1"/>
    <col min="7684" max="7684" width="16.5703125" style="23" bestFit="1" customWidth="1"/>
    <col min="7685" max="7685" width="14.5703125" style="23" bestFit="1" customWidth="1"/>
    <col min="7686" max="7686" width="13.140625" style="23" bestFit="1" customWidth="1"/>
    <col min="7687" max="7688" width="14.5703125" style="23" bestFit="1" customWidth="1"/>
    <col min="7689" max="7689" width="17" style="23" bestFit="1" customWidth="1"/>
    <col min="7690" max="7690" width="13.140625" style="23" bestFit="1" customWidth="1"/>
    <col min="7691" max="7691" width="15.140625" style="23" customWidth="1"/>
    <col min="7692" max="7692" width="15.7109375" style="23" bestFit="1" customWidth="1"/>
    <col min="7693" max="7693" width="3.5703125" style="23" bestFit="1" customWidth="1"/>
    <col min="7694" max="7936" width="12.7109375" style="23"/>
    <col min="7937" max="7937" width="4.140625" style="23" customWidth="1"/>
    <col min="7938" max="7938" width="14.42578125" style="23" customWidth="1"/>
    <col min="7939" max="7939" width="17.7109375" style="23" customWidth="1"/>
    <col min="7940" max="7940" width="16.5703125" style="23" bestFit="1" customWidth="1"/>
    <col min="7941" max="7941" width="14.5703125" style="23" bestFit="1" customWidth="1"/>
    <col min="7942" max="7942" width="13.140625" style="23" bestFit="1" customWidth="1"/>
    <col min="7943" max="7944" width="14.5703125" style="23" bestFit="1" customWidth="1"/>
    <col min="7945" max="7945" width="17" style="23" bestFit="1" customWidth="1"/>
    <col min="7946" max="7946" width="13.140625" style="23" bestFit="1" customWidth="1"/>
    <col min="7947" max="7947" width="15.140625" style="23" customWidth="1"/>
    <col min="7948" max="7948" width="15.7109375" style="23" bestFit="1" customWidth="1"/>
    <col min="7949" max="7949" width="3.5703125" style="23" bestFit="1" customWidth="1"/>
    <col min="7950" max="8192" width="12.7109375" style="23"/>
    <col min="8193" max="8193" width="4.140625" style="23" customWidth="1"/>
    <col min="8194" max="8194" width="14.42578125" style="23" customWidth="1"/>
    <col min="8195" max="8195" width="17.7109375" style="23" customWidth="1"/>
    <col min="8196" max="8196" width="16.5703125" style="23" bestFit="1" customWidth="1"/>
    <col min="8197" max="8197" width="14.5703125" style="23" bestFit="1" customWidth="1"/>
    <col min="8198" max="8198" width="13.140625" style="23" bestFit="1" customWidth="1"/>
    <col min="8199" max="8200" width="14.5703125" style="23" bestFit="1" customWidth="1"/>
    <col min="8201" max="8201" width="17" style="23" bestFit="1" customWidth="1"/>
    <col min="8202" max="8202" width="13.140625" style="23" bestFit="1" customWidth="1"/>
    <col min="8203" max="8203" width="15.140625" style="23" customWidth="1"/>
    <col min="8204" max="8204" width="15.7109375" style="23" bestFit="1" customWidth="1"/>
    <col min="8205" max="8205" width="3.5703125" style="23" bestFit="1" customWidth="1"/>
    <col min="8206" max="8448" width="12.7109375" style="23"/>
    <col min="8449" max="8449" width="4.140625" style="23" customWidth="1"/>
    <col min="8450" max="8450" width="14.42578125" style="23" customWidth="1"/>
    <col min="8451" max="8451" width="17.7109375" style="23" customWidth="1"/>
    <col min="8452" max="8452" width="16.5703125" style="23" bestFit="1" customWidth="1"/>
    <col min="8453" max="8453" width="14.5703125" style="23" bestFit="1" customWidth="1"/>
    <col min="8454" max="8454" width="13.140625" style="23" bestFit="1" customWidth="1"/>
    <col min="8455" max="8456" width="14.5703125" style="23" bestFit="1" customWidth="1"/>
    <col min="8457" max="8457" width="17" style="23" bestFit="1" customWidth="1"/>
    <col min="8458" max="8458" width="13.140625" style="23" bestFit="1" customWidth="1"/>
    <col min="8459" max="8459" width="15.140625" style="23" customWidth="1"/>
    <col min="8460" max="8460" width="15.7109375" style="23" bestFit="1" customWidth="1"/>
    <col min="8461" max="8461" width="3.5703125" style="23" bestFit="1" customWidth="1"/>
    <col min="8462" max="8704" width="12.7109375" style="23"/>
    <col min="8705" max="8705" width="4.140625" style="23" customWidth="1"/>
    <col min="8706" max="8706" width="14.42578125" style="23" customWidth="1"/>
    <col min="8707" max="8707" width="17.7109375" style="23" customWidth="1"/>
    <col min="8708" max="8708" width="16.5703125" style="23" bestFit="1" customWidth="1"/>
    <col min="8709" max="8709" width="14.5703125" style="23" bestFit="1" customWidth="1"/>
    <col min="8710" max="8710" width="13.140625" style="23" bestFit="1" customWidth="1"/>
    <col min="8711" max="8712" width="14.5703125" style="23" bestFit="1" customWidth="1"/>
    <col min="8713" max="8713" width="17" style="23" bestFit="1" customWidth="1"/>
    <col min="8714" max="8714" width="13.140625" style="23" bestFit="1" customWidth="1"/>
    <col min="8715" max="8715" width="15.140625" style="23" customWidth="1"/>
    <col min="8716" max="8716" width="15.7109375" style="23" bestFit="1" customWidth="1"/>
    <col min="8717" max="8717" width="3.5703125" style="23" bestFit="1" customWidth="1"/>
    <col min="8718" max="8960" width="12.7109375" style="23"/>
    <col min="8961" max="8961" width="4.140625" style="23" customWidth="1"/>
    <col min="8962" max="8962" width="14.42578125" style="23" customWidth="1"/>
    <col min="8963" max="8963" width="17.7109375" style="23" customWidth="1"/>
    <col min="8964" max="8964" width="16.5703125" style="23" bestFit="1" customWidth="1"/>
    <col min="8965" max="8965" width="14.5703125" style="23" bestFit="1" customWidth="1"/>
    <col min="8966" max="8966" width="13.140625" style="23" bestFit="1" customWidth="1"/>
    <col min="8967" max="8968" width="14.5703125" style="23" bestFit="1" customWidth="1"/>
    <col min="8969" max="8969" width="17" style="23" bestFit="1" customWidth="1"/>
    <col min="8970" max="8970" width="13.140625" style="23" bestFit="1" customWidth="1"/>
    <col min="8971" max="8971" width="15.140625" style="23" customWidth="1"/>
    <col min="8972" max="8972" width="15.7109375" style="23" bestFit="1" customWidth="1"/>
    <col min="8973" max="8973" width="3.5703125" style="23" bestFit="1" customWidth="1"/>
    <col min="8974" max="9216" width="12.7109375" style="23"/>
    <col min="9217" max="9217" width="4.140625" style="23" customWidth="1"/>
    <col min="9218" max="9218" width="14.42578125" style="23" customWidth="1"/>
    <col min="9219" max="9219" width="17.7109375" style="23" customWidth="1"/>
    <col min="9220" max="9220" width="16.5703125" style="23" bestFit="1" customWidth="1"/>
    <col min="9221" max="9221" width="14.5703125" style="23" bestFit="1" customWidth="1"/>
    <col min="9222" max="9222" width="13.140625" style="23" bestFit="1" customWidth="1"/>
    <col min="9223" max="9224" width="14.5703125" style="23" bestFit="1" customWidth="1"/>
    <col min="9225" max="9225" width="17" style="23" bestFit="1" customWidth="1"/>
    <col min="9226" max="9226" width="13.140625" style="23" bestFit="1" customWidth="1"/>
    <col min="9227" max="9227" width="15.140625" style="23" customWidth="1"/>
    <col min="9228" max="9228" width="15.7109375" style="23" bestFit="1" customWidth="1"/>
    <col min="9229" max="9229" width="3.5703125" style="23" bestFit="1" customWidth="1"/>
    <col min="9230" max="9472" width="12.7109375" style="23"/>
    <col min="9473" max="9473" width="4.140625" style="23" customWidth="1"/>
    <col min="9474" max="9474" width="14.42578125" style="23" customWidth="1"/>
    <col min="9475" max="9475" width="17.7109375" style="23" customWidth="1"/>
    <col min="9476" max="9476" width="16.5703125" style="23" bestFit="1" customWidth="1"/>
    <col min="9477" max="9477" width="14.5703125" style="23" bestFit="1" customWidth="1"/>
    <col min="9478" max="9478" width="13.140625" style="23" bestFit="1" customWidth="1"/>
    <col min="9479" max="9480" width="14.5703125" style="23" bestFit="1" customWidth="1"/>
    <col min="9481" max="9481" width="17" style="23" bestFit="1" customWidth="1"/>
    <col min="9482" max="9482" width="13.140625" style="23" bestFit="1" customWidth="1"/>
    <col min="9483" max="9483" width="15.140625" style="23" customWidth="1"/>
    <col min="9484" max="9484" width="15.7109375" style="23" bestFit="1" customWidth="1"/>
    <col min="9485" max="9485" width="3.5703125" style="23" bestFit="1" customWidth="1"/>
    <col min="9486" max="9728" width="12.7109375" style="23"/>
    <col min="9729" max="9729" width="4.140625" style="23" customWidth="1"/>
    <col min="9730" max="9730" width="14.42578125" style="23" customWidth="1"/>
    <col min="9731" max="9731" width="17.7109375" style="23" customWidth="1"/>
    <col min="9732" max="9732" width="16.5703125" style="23" bestFit="1" customWidth="1"/>
    <col min="9733" max="9733" width="14.5703125" style="23" bestFit="1" customWidth="1"/>
    <col min="9734" max="9734" width="13.140625" style="23" bestFit="1" customWidth="1"/>
    <col min="9735" max="9736" width="14.5703125" style="23" bestFit="1" customWidth="1"/>
    <col min="9737" max="9737" width="17" style="23" bestFit="1" customWidth="1"/>
    <col min="9738" max="9738" width="13.140625" style="23" bestFit="1" customWidth="1"/>
    <col min="9739" max="9739" width="15.140625" style="23" customWidth="1"/>
    <col min="9740" max="9740" width="15.7109375" style="23" bestFit="1" customWidth="1"/>
    <col min="9741" max="9741" width="3.5703125" style="23" bestFit="1" customWidth="1"/>
    <col min="9742" max="9984" width="12.7109375" style="23"/>
    <col min="9985" max="9985" width="4.140625" style="23" customWidth="1"/>
    <col min="9986" max="9986" width="14.42578125" style="23" customWidth="1"/>
    <col min="9987" max="9987" width="17.7109375" style="23" customWidth="1"/>
    <col min="9988" max="9988" width="16.5703125" style="23" bestFit="1" customWidth="1"/>
    <col min="9989" max="9989" width="14.5703125" style="23" bestFit="1" customWidth="1"/>
    <col min="9990" max="9990" width="13.140625" style="23" bestFit="1" customWidth="1"/>
    <col min="9991" max="9992" width="14.5703125" style="23" bestFit="1" customWidth="1"/>
    <col min="9993" max="9993" width="17" style="23" bestFit="1" customWidth="1"/>
    <col min="9994" max="9994" width="13.140625" style="23" bestFit="1" customWidth="1"/>
    <col min="9995" max="9995" width="15.140625" style="23" customWidth="1"/>
    <col min="9996" max="9996" width="15.7109375" style="23" bestFit="1" customWidth="1"/>
    <col min="9997" max="9997" width="3.5703125" style="23" bestFit="1" customWidth="1"/>
    <col min="9998" max="10240" width="12.7109375" style="23"/>
    <col min="10241" max="10241" width="4.140625" style="23" customWidth="1"/>
    <col min="10242" max="10242" width="14.42578125" style="23" customWidth="1"/>
    <col min="10243" max="10243" width="17.7109375" style="23" customWidth="1"/>
    <col min="10244" max="10244" width="16.5703125" style="23" bestFit="1" customWidth="1"/>
    <col min="10245" max="10245" width="14.5703125" style="23" bestFit="1" customWidth="1"/>
    <col min="10246" max="10246" width="13.140625" style="23" bestFit="1" customWidth="1"/>
    <col min="10247" max="10248" width="14.5703125" style="23" bestFit="1" customWidth="1"/>
    <col min="10249" max="10249" width="17" style="23" bestFit="1" customWidth="1"/>
    <col min="10250" max="10250" width="13.140625" style="23" bestFit="1" customWidth="1"/>
    <col min="10251" max="10251" width="15.140625" style="23" customWidth="1"/>
    <col min="10252" max="10252" width="15.7109375" style="23" bestFit="1" customWidth="1"/>
    <col min="10253" max="10253" width="3.5703125" style="23" bestFit="1" customWidth="1"/>
    <col min="10254" max="10496" width="12.7109375" style="23"/>
    <col min="10497" max="10497" width="4.140625" style="23" customWidth="1"/>
    <col min="10498" max="10498" width="14.42578125" style="23" customWidth="1"/>
    <col min="10499" max="10499" width="17.7109375" style="23" customWidth="1"/>
    <col min="10500" max="10500" width="16.5703125" style="23" bestFit="1" customWidth="1"/>
    <col min="10501" max="10501" width="14.5703125" style="23" bestFit="1" customWidth="1"/>
    <col min="10502" max="10502" width="13.140625" style="23" bestFit="1" customWidth="1"/>
    <col min="10503" max="10504" width="14.5703125" style="23" bestFit="1" customWidth="1"/>
    <col min="10505" max="10505" width="17" style="23" bestFit="1" customWidth="1"/>
    <col min="10506" max="10506" width="13.140625" style="23" bestFit="1" customWidth="1"/>
    <col min="10507" max="10507" width="15.140625" style="23" customWidth="1"/>
    <col min="10508" max="10508" width="15.7109375" style="23" bestFit="1" customWidth="1"/>
    <col min="10509" max="10509" width="3.5703125" style="23" bestFit="1" customWidth="1"/>
    <col min="10510" max="10752" width="12.7109375" style="23"/>
    <col min="10753" max="10753" width="4.140625" style="23" customWidth="1"/>
    <col min="10754" max="10754" width="14.42578125" style="23" customWidth="1"/>
    <col min="10755" max="10755" width="17.7109375" style="23" customWidth="1"/>
    <col min="10756" max="10756" width="16.5703125" style="23" bestFit="1" customWidth="1"/>
    <col min="10757" max="10757" width="14.5703125" style="23" bestFit="1" customWidth="1"/>
    <col min="10758" max="10758" width="13.140625" style="23" bestFit="1" customWidth="1"/>
    <col min="10759" max="10760" width="14.5703125" style="23" bestFit="1" customWidth="1"/>
    <col min="10761" max="10761" width="17" style="23" bestFit="1" customWidth="1"/>
    <col min="10762" max="10762" width="13.140625" style="23" bestFit="1" customWidth="1"/>
    <col min="10763" max="10763" width="15.140625" style="23" customWidth="1"/>
    <col min="10764" max="10764" width="15.7109375" style="23" bestFit="1" customWidth="1"/>
    <col min="10765" max="10765" width="3.5703125" style="23" bestFit="1" customWidth="1"/>
    <col min="10766" max="11008" width="12.7109375" style="23"/>
    <col min="11009" max="11009" width="4.140625" style="23" customWidth="1"/>
    <col min="11010" max="11010" width="14.42578125" style="23" customWidth="1"/>
    <col min="11011" max="11011" width="17.7109375" style="23" customWidth="1"/>
    <col min="11012" max="11012" width="16.5703125" style="23" bestFit="1" customWidth="1"/>
    <col min="11013" max="11013" width="14.5703125" style="23" bestFit="1" customWidth="1"/>
    <col min="11014" max="11014" width="13.140625" style="23" bestFit="1" customWidth="1"/>
    <col min="11015" max="11016" width="14.5703125" style="23" bestFit="1" customWidth="1"/>
    <col min="11017" max="11017" width="17" style="23" bestFit="1" customWidth="1"/>
    <col min="11018" max="11018" width="13.140625" style="23" bestFit="1" customWidth="1"/>
    <col min="11019" max="11019" width="15.140625" style="23" customWidth="1"/>
    <col min="11020" max="11020" width="15.7109375" style="23" bestFit="1" customWidth="1"/>
    <col min="11021" max="11021" width="3.5703125" style="23" bestFit="1" customWidth="1"/>
    <col min="11022" max="11264" width="12.7109375" style="23"/>
    <col min="11265" max="11265" width="4.140625" style="23" customWidth="1"/>
    <col min="11266" max="11266" width="14.42578125" style="23" customWidth="1"/>
    <col min="11267" max="11267" width="17.7109375" style="23" customWidth="1"/>
    <col min="11268" max="11268" width="16.5703125" style="23" bestFit="1" customWidth="1"/>
    <col min="11269" max="11269" width="14.5703125" style="23" bestFit="1" customWidth="1"/>
    <col min="11270" max="11270" width="13.140625" style="23" bestFit="1" customWidth="1"/>
    <col min="11271" max="11272" width="14.5703125" style="23" bestFit="1" customWidth="1"/>
    <col min="11273" max="11273" width="17" style="23" bestFit="1" customWidth="1"/>
    <col min="11274" max="11274" width="13.140625" style="23" bestFit="1" customWidth="1"/>
    <col min="11275" max="11275" width="15.140625" style="23" customWidth="1"/>
    <col min="11276" max="11276" width="15.7109375" style="23" bestFit="1" customWidth="1"/>
    <col min="11277" max="11277" width="3.5703125" style="23" bestFit="1" customWidth="1"/>
    <col min="11278" max="11520" width="12.7109375" style="23"/>
    <col min="11521" max="11521" width="4.140625" style="23" customWidth="1"/>
    <col min="11522" max="11522" width="14.42578125" style="23" customWidth="1"/>
    <col min="11523" max="11523" width="17.7109375" style="23" customWidth="1"/>
    <col min="11524" max="11524" width="16.5703125" style="23" bestFit="1" customWidth="1"/>
    <col min="11525" max="11525" width="14.5703125" style="23" bestFit="1" customWidth="1"/>
    <col min="11526" max="11526" width="13.140625" style="23" bestFit="1" customWidth="1"/>
    <col min="11527" max="11528" width="14.5703125" style="23" bestFit="1" customWidth="1"/>
    <col min="11529" max="11529" width="17" style="23" bestFit="1" customWidth="1"/>
    <col min="11530" max="11530" width="13.140625" style="23" bestFit="1" customWidth="1"/>
    <col min="11531" max="11531" width="15.140625" style="23" customWidth="1"/>
    <col min="11532" max="11532" width="15.7109375" style="23" bestFit="1" customWidth="1"/>
    <col min="11533" max="11533" width="3.5703125" style="23" bestFit="1" customWidth="1"/>
    <col min="11534" max="11776" width="12.7109375" style="23"/>
    <col min="11777" max="11777" width="4.140625" style="23" customWidth="1"/>
    <col min="11778" max="11778" width="14.42578125" style="23" customWidth="1"/>
    <col min="11779" max="11779" width="17.7109375" style="23" customWidth="1"/>
    <col min="11780" max="11780" width="16.5703125" style="23" bestFit="1" customWidth="1"/>
    <col min="11781" max="11781" width="14.5703125" style="23" bestFit="1" customWidth="1"/>
    <col min="11782" max="11782" width="13.140625" style="23" bestFit="1" customWidth="1"/>
    <col min="11783" max="11784" width="14.5703125" style="23" bestFit="1" customWidth="1"/>
    <col min="11785" max="11785" width="17" style="23" bestFit="1" customWidth="1"/>
    <col min="11786" max="11786" width="13.140625" style="23" bestFit="1" customWidth="1"/>
    <col min="11787" max="11787" width="15.140625" style="23" customWidth="1"/>
    <col min="11788" max="11788" width="15.7109375" style="23" bestFit="1" customWidth="1"/>
    <col min="11789" max="11789" width="3.5703125" style="23" bestFit="1" customWidth="1"/>
    <col min="11790" max="12032" width="12.7109375" style="23"/>
    <col min="12033" max="12033" width="4.140625" style="23" customWidth="1"/>
    <col min="12034" max="12034" width="14.42578125" style="23" customWidth="1"/>
    <col min="12035" max="12035" width="17.7109375" style="23" customWidth="1"/>
    <col min="12036" max="12036" width="16.5703125" style="23" bestFit="1" customWidth="1"/>
    <col min="12037" max="12037" width="14.5703125" style="23" bestFit="1" customWidth="1"/>
    <col min="12038" max="12038" width="13.140625" style="23" bestFit="1" customWidth="1"/>
    <col min="12039" max="12040" width="14.5703125" style="23" bestFit="1" customWidth="1"/>
    <col min="12041" max="12041" width="17" style="23" bestFit="1" customWidth="1"/>
    <col min="12042" max="12042" width="13.140625" style="23" bestFit="1" customWidth="1"/>
    <col min="12043" max="12043" width="15.140625" style="23" customWidth="1"/>
    <col min="12044" max="12044" width="15.7109375" style="23" bestFit="1" customWidth="1"/>
    <col min="12045" max="12045" width="3.5703125" style="23" bestFit="1" customWidth="1"/>
    <col min="12046" max="12288" width="12.7109375" style="23"/>
    <col min="12289" max="12289" width="4.140625" style="23" customWidth="1"/>
    <col min="12290" max="12290" width="14.42578125" style="23" customWidth="1"/>
    <col min="12291" max="12291" width="17.7109375" style="23" customWidth="1"/>
    <col min="12292" max="12292" width="16.5703125" style="23" bestFit="1" customWidth="1"/>
    <col min="12293" max="12293" width="14.5703125" style="23" bestFit="1" customWidth="1"/>
    <col min="12294" max="12294" width="13.140625" style="23" bestFit="1" customWidth="1"/>
    <col min="12295" max="12296" width="14.5703125" style="23" bestFit="1" customWidth="1"/>
    <col min="12297" max="12297" width="17" style="23" bestFit="1" customWidth="1"/>
    <col min="12298" max="12298" width="13.140625" style="23" bestFit="1" customWidth="1"/>
    <col min="12299" max="12299" width="15.140625" style="23" customWidth="1"/>
    <col min="12300" max="12300" width="15.7109375" style="23" bestFit="1" customWidth="1"/>
    <col min="12301" max="12301" width="3.5703125" style="23" bestFit="1" customWidth="1"/>
    <col min="12302" max="12544" width="12.7109375" style="23"/>
    <col min="12545" max="12545" width="4.140625" style="23" customWidth="1"/>
    <col min="12546" max="12546" width="14.42578125" style="23" customWidth="1"/>
    <col min="12547" max="12547" width="17.7109375" style="23" customWidth="1"/>
    <col min="12548" max="12548" width="16.5703125" style="23" bestFit="1" customWidth="1"/>
    <col min="12549" max="12549" width="14.5703125" style="23" bestFit="1" customWidth="1"/>
    <col min="12550" max="12550" width="13.140625" style="23" bestFit="1" customWidth="1"/>
    <col min="12551" max="12552" width="14.5703125" style="23" bestFit="1" customWidth="1"/>
    <col min="12553" max="12553" width="17" style="23" bestFit="1" customWidth="1"/>
    <col min="12554" max="12554" width="13.140625" style="23" bestFit="1" customWidth="1"/>
    <col min="12555" max="12555" width="15.140625" style="23" customWidth="1"/>
    <col min="12556" max="12556" width="15.7109375" style="23" bestFit="1" customWidth="1"/>
    <col min="12557" max="12557" width="3.5703125" style="23" bestFit="1" customWidth="1"/>
    <col min="12558" max="12800" width="12.7109375" style="23"/>
    <col min="12801" max="12801" width="4.140625" style="23" customWidth="1"/>
    <col min="12802" max="12802" width="14.42578125" style="23" customWidth="1"/>
    <col min="12803" max="12803" width="17.7109375" style="23" customWidth="1"/>
    <col min="12804" max="12804" width="16.5703125" style="23" bestFit="1" customWidth="1"/>
    <col min="12805" max="12805" width="14.5703125" style="23" bestFit="1" customWidth="1"/>
    <col min="12806" max="12806" width="13.140625" style="23" bestFit="1" customWidth="1"/>
    <col min="12807" max="12808" width="14.5703125" style="23" bestFit="1" customWidth="1"/>
    <col min="12809" max="12809" width="17" style="23" bestFit="1" customWidth="1"/>
    <col min="12810" max="12810" width="13.140625" style="23" bestFit="1" customWidth="1"/>
    <col min="12811" max="12811" width="15.140625" style="23" customWidth="1"/>
    <col min="12812" max="12812" width="15.7109375" style="23" bestFit="1" customWidth="1"/>
    <col min="12813" max="12813" width="3.5703125" style="23" bestFit="1" customWidth="1"/>
    <col min="12814" max="13056" width="12.7109375" style="23"/>
    <col min="13057" max="13057" width="4.140625" style="23" customWidth="1"/>
    <col min="13058" max="13058" width="14.42578125" style="23" customWidth="1"/>
    <col min="13059" max="13059" width="17.7109375" style="23" customWidth="1"/>
    <col min="13060" max="13060" width="16.5703125" style="23" bestFit="1" customWidth="1"/>
    <col min="13061" max="13061" width="14.5703125" style="23" bestFit="1" customWidth="1"/>
    <col min="13062" max="13062" width="13.140625" style="23" bestFit="1" customWidth="1"/>
    <col min="13063" max="13064" width="14.5703125" style="23" bestFit="1" customWidth="1"/>
    <col min="13065" max="13065" width="17" style="23" bestFit="1" customWidth="1"/>
    <col min="13066" max="13066" width="13.140625" style="23" bestFit="1" customWidth="1"/>
    <col min="13067" max="13067" width="15.140625" style="23" customWidth="1"/>
    <col min="13068" max="13068" width="15.7109375" style="23" bestFit="1" customWidth="1"/>
    <col min="13069" max="13069" width="3.5703125" style="23" bestFit="1" customWidth="1"/>
    <col min="13070" max="13312" width="12.7109375" style="23"/>
    <col min="13313" max="13313" width="4.140625" style="23" customWidth="1"/>
    <col min="13314" max="13314" width="14.42578125" style="23" customWidth="1"/>
    <col min="13315" max="13315" width="17.7109375" style="23" customWidth="1"/>
    <col min="13316" max="13316" width="16.5703125" style="23" bestFit="1" customWidth="1"/>
    <col min="13317" max="13317" width="14.5703125" style="23" bestFit="1" customWidth="1"/>
    <col min="13318" max="13318" width="13.140625" style="23" bestFit="1" customWidth="1"/>
    <col min="13319" max="13320" width="14.5703125" style="23" bestFit="1" customWidth="1"/>
    <col min="13321" max="13321" width="17" style="23" bestFit="1" customWidth="1"/>
    <col min="13322" max="13322" width="13.140625" style="23" bestFit="1" customWidth="1"/>
    <col min="13323" max="13323" width="15.140625" style="23" customWidth="1"/>
    <col min="13324" max="13324" width="15.7109375" style="23" bestFit="1" customWidth="1"/>
    <col min="13325" max="13325" width="3.5703125" style="23" bestFit="1" customWidth="1"/>
    <col min="13326" max="13568" width="12.7109375" style="23"/>
    <col min="13569" max="13569" width="4.140625" style="23" customWidth="1"/>
    <col min="13570" max="13570" width="14.42578125" style="23" customWidth="1"/>
    <col min="13571" max="13571" width="17.7109375" style="23" customWidth="1"/>
    <col min="13572" max="13572" width="16.5703125" style="23" bestFit="1" customWidth="1"/>
    <col min="13573" max="13573" width="14.5703125" style="23" bestFit="1" customWidth="1"/>
    <col min="13574" max="13574" width="13.140625" style="23" bestFit="1" customWidth="1"/>
    <col min="13575" max="13576" width="14.5703125" style="23" bestFit="1" customWidth="1"/>
    <col min="13577" max="13577" width="17" style="23" bestFit="1" customWidth="1"/>
    <col min="13578" max="13578" width="13.140625" style="23" bestFit="1" customWidth="1"/>
    <col min="13579" max="13579" width="15.140625" style="23" customWidth="1"/>
    <col min="13580" max="13580" width="15.7109375" style="23" bestFit="1" customWidth="1"/>
    <col min="13581" max="13581" width="3.5703125" style="23" bestFit="1" customWidth="1"/>
    <col min="13582" max="13824" width="12.7109375" style="23"/>
    <col min="13825" max="13825" width="4.140625" style="23" customWidth="1"/>
    <col min="13826" max="13826" width="14.42578125" style="23" customWidth="1"/>
    <col min="13827" max="13827" width="17.7109375" style="23" customWidth="1"/>
    <col min="13828" max="13828" width="16.5703125" style="23" bestFit="1" customWidth="1"/>
    <col min="13829" max="13829" width="14.5703125" style="23" bestFit="1" customWidth="1"/>
    <col min="13830" max="13830" width="13.140625" style="23" bestFit="1" customWidth="1"/>
    <col min="13831" max="13832" width="14.5703125" style="23" bestFit="1" customWidth="1"/>
    <col min="13833" max="13833" width="17" style="23" bestFit="1" customWidth="1"/>
    <col min="13834" max="13834" width="13.140625" style="23" bestFit="1" customWidth="1"/>
    <col min="13835" max="13835" width="15.140625" style="23" customWidth="1"/>
    <col min="13836" max="13836" width="15.7109375" style="23" bestFit="1" customWidth="1"/>
    <col min="13837" max="13837" width="3.5703125" style="23" bestFit="1" customWidth="1"/>
    <col min="13838" max="14080" width="12.7109375" style="23"/>
    <col min="14081" max="14081" width="4.140625" style="23" customWidth="1"/>
    <col min="14082" max="14082" width="14.42578125" style="23" customWidth="1"/>
    <col min="14083" max="14083" width="17.7109375" style="23" customWidth="1"/>
    <col min="14084" max="14084" width="16.5703125" style="23" bestFit="1" customWidth="1"/>
    <col min="14085" max="14085" width="14.5703125" style="23" bestFit="1" customWidth="1"/>
    <col min="14086" max="14086" width="13.140625" style="23" bestFit="1" customWidth="1"/>
    <col min="14087" max="14088" width="14.5703125" style="23" bestFit="1" customWidth="1"/>
    <col min="14089" max="14089" width="17" style="23" bestFit="1" customWidth="1"/>
    <col min="14090" max="14090" width="13.140625" style="23" bestFit="1" customWidth="1"/>
    <col min="14091" max="14091" width="15.140625" style="23" customWidth="1"/>
    <col min="14092" max="14092" width="15.7109375" style="23" bestFit="1" customWidth="1"/>
    <col min="14093" max="14093" width="3.5703125" style="23" bestFit="1" customWidth="1"/>
    <col min="14094" max="14336" width="12.7109375" style="23"/>
    <col min="14337" max="14337" width="4.140625" style="23" customWidth="1"/>
    <col min="14338" max="14338" width="14.42578125" style="23" customWidth="1"/>
    <col min="14339" max="14339" width="17.7109375" style="23" customWidth="1"/>
    <col min="14340" max="14340" width="16.5703125" style="23" bestFit="1" customWidth="1"/>
    <col min="14341" max="14341" width="14.5703125" style="23" bestFit="1" customWidth="1"/>
    <col min="14342" max="14342" width="13.140625" style="23" bestFit="1" customWidth="1"/>
    <col min="14343" max="14344" width="14.5703125" style="23" bestFit="1" customWidth="1"/>
    <col min="14345" max="14345" width="17" style="23" bestFit="1" customWidth="1"/>
    <col min="14346" max="14346" width="13.140625" style="23" bestFit="1" customWidth="1"/>
    <col min="14347" max="14347" width="15.140625" style="23" customWidth="1"/>
    <col min="14348" max="14348" width="15.7109375" style="23" bestFit="1" customWidth="1"/>
    <col min="14349" max="14349" width="3.5703125" style="23" bestFit="1" customWidth="1"/>
    <col min="14350" max="14592" width="12.7109375" style="23"/>
    <col min="14593" max="14593" width="4.140625" style="23" customWidth="1"/>
    <col min="14594" max="14594" width="14.42578125" style="23" customWidth="1"/>
    <col min="14595" max="14595" width="17.7109375" style="23" customWidth="1"/>
    <col min="14596" max="14596" width="16.5703125" style="23" bestFit="1" customWidth="1"/>
    <col min="14597" max="14597" width="14.5703125" style="23" bestFit="1" customWidth="1"/>
    <col min="14598" max="14598" width="13.140625" style="23" bestFit="1" customWidth="1"/>
    <col min="14599" max="14600" width="14.5703125" style="23" bestFit="1" customWidth="1"/>
    <col min="14601" max="14601" width="17" style="23" bestFit="1" customWidth="1"/>
    <col min="14602" max="14602" width="13.140625" style="23" bestFit="1" customWidth="1"/>
    <col min="14603" max="14603" width="15.140625" style="23" customWidth="1"/>
    <col min="14604" max="14604" width="15.7109375" style="23" bestFit="1" customWidth="1"/>
    <col min="14605" max="14605" width="3.5703125" style="23" bestFit="1" customWidth="1"/>
    <col min="14606" max="14848" width="12.7109375" style="23"/>
    <col min="14849" max="14849" width="4.140625" style="23" customWidth="1"/>
    <col min="14850" max="14850" width="14.42578125" style="23" customWidth="1"/>
    <col min="14851" max="14851" width="17.7109375" style="23" customWidth="1"/>
    <col min="14852" max="14852" width="16.5703125" style="23" bestFit="1" customWidth="1"/>
    <col min="14853" max="14853" width="14.5703125" style="23" bestFit="1" customWidth="1"/>
    <col min="14854" max="14854" width="13.140625" style="23" bestFit="1" customWidth="1"/>
    <col min="14855" max="14856" width="14.5703125" style="23" bestFit="1" customWidth="1"/>
    <col min="14857" max="14857" width="17" style="23" bestFit="1" customWidth="1"/>
    <col min="14858" max="14858" width="13.140625" style="23" bestFit="1" customWidth="1"/>
    <col min="14859" max="14859" width="15.140625" style="23" customWidth="1"/>
    <col min="14860" max="14860" width="15.7109375" style="23" bestFit="1" customWidth="1"/>
    <col min="14861" max="14861" width="3.5703125" style="23" bestFit="1" customWidth="1"/>
    <col min="14862" max="15104" width="12.7109375" style="23"/>
    <col min="15105" max="15105" width="4.140625" style="23" customWidth="1"/>
    <col min="15106" max="15106" width="14.42578125" style="23" customWidth="1"/>
    <col min="15107" max="15107" width="17.7109375" style="23" customWidth="1"/>
    <col min="15108" max="15108" width="16.5703125" style="23" bestFit="1" customWidth="1"/>
    <col min="15109" max="15109" width="14.5703125" style="23" bestFit="1" customWidth="1"/>
    <col min="15110" max="15110" width="13.140625" style="23" bestFit="1" customWidth="1"/>
    <col min="15111" max="15112" width="14.5703125" style="23" bestFit="1" customWidth="1"/>
    <col min="15113" max="15113" width="17" style="23" bestFit="1" customWidth="1"/>
    <col min="15114" max="15114" width="13.140625" style="23" bestFit="1" customWidth="1"/>
    <col min="15115" max="15115" width="15.140625" style="23" customWidth="1"/>
    <col min="15116" max="15116" width="15.7109375" style="23" bestFit="1" customWidth="1"/>
    <col min="15117" max="15117" width="3.5703125" style="23" bestFit="1" customWidth="1"/>
    <col min="15118" max="15360" width="12.7109375" style="23"/>
    <col min="15361" max="15361" width="4.140625" style="23" customWidth="1"/>
    <col min="15362" max="15362" width="14.42578125" style="23" customWidth="1"/>
    <col min="15363" max="15363" width="17.7109375" style="23" customWidth="1"/>
    <col min="15364" max="15364" width="16.5703125" style="23" bestFit="1" customWidth="1"/>
    <col min="15365" max="15365" width="14.5703125" style="23" bestFit="1" customWidth="1"/>
    <col min="15366" max="15366" width="13.140625" style="23" bestFit="1" customWidth="1"/>
    <col min="15367" max="15368" width="14.5703125" style="23" bestFit="1" customWidth="1"/>
    <col min="15369" max="15369" width="17" style="23" bestFit="1" customWidth="1"/>
    <col min="15370" max="15370" width="13.140625" style="23" bestFit="1" customWidth="1"/>
    <col min="15371" max="15371" width="15.140625" style="23" customWidth="1"/>
    <col min="15372" max="15372" width="15.7109375" style="23" bestFit="1" customWidth="1"/>
    <col min="15373" max="15373" width="3.5703125" style="23" bestFit="1" customWidth="1"/>
    <col min="15374" max="15616" width="12.7109375" style="23"/>
    <col min="15617" max="15617" width="4.140625" style="23" customWidth="1"/>
    <col min="15618" max="15618" width="14.42578125" style="23" customWidth="1"/>
    <col min="15619" max="15619" width="17.7109375" style="23" customWidth="1"/>
    <col min="15620" max="15620" width="16.5703125" style="23" bestFit="1" customWidth="1"/>
    <col min="15621" max="15621" width="14.5703125" style="23" bestFit="1" customWidth="1"/>
    <col min="15622" max="15622" width="13.140625" style="23" bestFit="1" customWidth="1"/>
    <col min="15623" max="15624" width="14.5703125" style="23" bestFit="1" customWidth="1"/>
    <col min="15625" max="15625" width="17" style="23" bestFit="1" customWidth="1"/>
    <col min="15626" max="15626" width="13.140625" style="23" bestFit="1" customWidth="1"/>
    <col min="15627" max="15627" width="15.140625" style="23" customWidth="1"/>
    <col min="15628" max="15628" width="15.7109375" style="23" bestFit="1" customWidth="1"/>
    <col min="15629" max="15629" width="3.5703125" style="23" bestFit="1" customWidth="1"/>
    <col min="15630" max="15872" width="12.7109375" style="23"/>
    <col min="15873" max="15873" width="4.140625" style="23" customWidth="1"/>
    <col min="15874" max="15874" width="14.42578125" style="23" customWidth="1"/>
    <col min="15875" max="15875" width="17.7109375" style="23" customWidth="1"/>
    <col min="15876" max="15876" width="16.5703125" style="23" bestFit="1" customWidth="1"/>
    <col min="15877" max="15877" width="14.5703125" style="23" bestFit="1" customWidth="1"/>
    <col min="15878" max="15878" width="13.140625" style="23" bestFit="1" customWidth="1"/>
    <col min="15879" max="15880" width="14.5703125" style="23" bestFit="1" customWidth="1"/>
    <col min="15881" max="15881" width="17" style="23" bestFit="1" customWidth="1"/>
    <col min="15882" max="15882" width="13.140625" style="23" bestFit="1" customWidth="1"/>
    <col min="15883" max="15883" width="15.140625" style="23" customWidth="1"/>
    <col min="15884" max="15884" width="15.7109375" style="23" bestFit="1" customWidth="1"/>
    <col min="15885" max="15885" width="3.5703125" style="23" bestFit="1" customWidth="1"/>
    <col min="15886" max="16128" width="12.7109375" style="23"/>
    <col min="16129" max="16129" width="4.140625" style="23" customWidth="1"/>
    <col min="16130" max="16130" width="14.42578125" style="23" customWidth="1"/>
    <col min="16131" max="16131" width="17.7109375" style="23" customWidth="1"/>
    <col min="16132" max="16132" width="16.5703125" style="23" bestFit="1" customWidth="1"/>
    <col min="16133" max="16133" width="14.5703125" style="23" bestFit="1" customWidth="1"/>
    <col min="16134" max="16134" width="13.140625" style="23" bestFit="1" customWidth="1"/>
    <col min="16135" max="16136" width="14.5703125" style="23" bestFit="1" customWidth="1"/>
    <col min="16137" max="16137" width="17" style="23" bestFit="1" customWidth="1"/>
    <col min="16138" max="16138" width="13.140625" style="23" bestFit="1" customWidth="1"/>
    <col min="16139" max="16139" width="15.140625" style="23" customWidth="1"/>
    <col min="16140" max="16140" width="15.7109375" style="23" bestFit="1" customWidth="1"/>
    <col min="16141" max="16141" width="3.5703125" style="23" bestFit="1" customWidth="1"/>
    <col min="16142" max="16384" width="12.7109375" style="23"/>
  </cols>
  <sheetData>
    <row r="1" spans="1:13" ht="12.75" x14ac:dyDescent="0.2">
      <c r="A1" s="23" t="s">
        <v>1</v>
      </c>
    </row>
    <row r="2" spans="1:13" ht="12.75" x14ac:dyDescent="0.2">
      <c r="A2" s="4" t="s">
        <v>166</v>
      </c>
      <c r="C2" s="26" t="s">
        <v>157</v>
      </c>
      <c r="H2" s="25"/>
      <c r="M2" s="24"/>
    </row>
    <row r="3" spans="1:13" ht="12.75" x14ac:dyDescent="0.2">
      <c r="A3" s="45" t="str">
        <f>'Exhibit A - City'!A3</f>
        <v>FOR THE YEAR ENDED JUNE 30, 2025</v>
      </c>
      <c r="H3" s="25"/>
      <c r="M3" s="46"/>
    </row>
    <row r="4" spans="1:13" ht="15.75" x14ac:dyDescent="0.25">
      <c r="A4" s="83" t="s">
        <v>273</v>
      </c>
      <c r="H4" s="25"/>
      <c r="M4" s="46"/>
    </row>
    <row r="5" spans="1:13" ht="12.75" x14ac:dyDescent="0.2">
      <c r="A5" s="100" t="s">
        <v>452</v>
      </c>
    </row>
    <row r="6" spans="1:13" ht="12.75" x14ac:dyDescent="0.2">
      <c r="L6" s="28"/>
    </row>
    <row r="7" spans="1:13" s="34" customFormat="1" ht="38.25" x14ac:dyDescent="0.2">
      <c r="A7" s="32" t="s">
        <v>8</v>
      </c>
      <c r="B7" s="32" t="s">
        <v>9</v>
      </c>
      <c r="C7" s="47" t="s">
        <v>415</v>
      </c>
      <c r="D7" s="47" t="s">
        <v>416</v>
      </c>
      <c r="E7" s="47" t="s">
        <v>417</v>
      </c>
      <c r="F7" s="47" t="s">
        <v>418</v>
      </c>
      <c r="G7" s="47" t="s">
        <v>419</v>
      </c>
      <c r="H7" s="47" t="s">
        <v>420</v>
      </c>
      <c r="I7" s="47" t="s">
        <v>421</v>
      </c>
      <c r="J7" s="47" t="s">
        <v>422</v>
      </c>
      <c r="K7" s="48" t="s">
        <v>42</v>
      </c>
      <c r="L7" s="33" t="s">
        <v>43</v>
      </c>
      <c r="M7" s="32" t="s">
        <v>8</v>
      </c>
    </row>
    <row r="8" spans="1:13" ht="12.75" customHeight="1" x14ac:dyDescent="0.2">
      <c r="A8" s="23">
        <v>1</v>
      </c>
      <c r="B8" s="23" t="s">
        <v>234</v>
      </c>
      <c r="C8" s="35">
        <v>48293550</v>
      </c>
      <c r="D8" s="35">
        <v>30446211</v>
      </c>
      <c r="E8" s="35">
        <v>187841559</v>
      </c>
      <c r="F8" s="35">
        <v>90067981</v>
      </c>
      <c r="G8" s="35">
        <v>121463726</v>
      </c>
      <c r="H8" s="35">
        <v>384756087</v>
      </c>
      <c r="I8" s="35">
        <v>36886198</v>
      </c>
      <c r="J8" s="35">
        <v>21831261</v>
      </c>
      <c r="K8" s="35">
        <v>121317</v>
      </c>
      <c r="L8" s="35">
        <f t="shared" ref="L8:L45" si="0">(C8+D8+E8+F8+G8+H8+I8+J8+K8)</f>
        <v>921707890</v>
      </c>
      <c r="M8" s="23">
        <v>1</v>
      </c>
    </row>
    <row r="9" spans="1:13" ht="12.75" customHeight="1" x14ac:dyDescent="0.2">
      <c r="A9" s="23">
        <v>2</v>
      </c>
      <c r="B9" s="23" t="s">
        <v>235</v>
      </c>
      <c r="C9" s="35">
        <v>5267245</v>
      </c>
      <c r="D9" s="35">
        <v>3852361</v>
      </c>
      <c r="E9" s="35">
        <v>21477132</v>
      </c>
      <c r="F9" s="35">
        <v>16174351</v>
      </c>
      <c r="G9" s="35">
        <v>26739601</v>
      </c>
      <c r="H9" s="35">
        <v>42578691</v>
      </c>
      <c r="I9" s="35">
        <v>3352965</v>
      </c>
      <c r="J9" s="35">
        <v>2796279</v>
      </c>
      <c r="K9" s="35">
        <v>0</v>
      </c>
      <c r="L9" s="35">
        <f t="shared" si="0"/>
        <v>122238625</v>
      </c>
      <c r="M9" s="23">
        <v>2</v>
      </c>
    </row>
    <row r="10" spans="1:13" ht="12.75" customHeight="1" x14ac:dyDescent="0.2">
      <c r="A10" s="23">
        <v>3</v>
      </c>
      <c r="B10" s="23" t="s">
        <v>237</v>
      </c>
      <c r="C10" s="35">
        <v>1796162</v>
      </c>
      <c r="D10" s="35">
        <v>1815943</v>
      </c>
      <c r="E10" s="35">
        <v>5205536</v>
      </c>
      <c r="F10" s="35">
        <v>3136358</v>
      </c>
      <c r="G10" s="35">
        <v>6542817</v>
      </c>
      <c r="H10" s="35">
        <v>17059641</v>
      </c>
      <c r="I10" s="35">
        <v>2145055</v>
      </c>
      <c r="J10" s="35">
        <v>1186044</v>
      </c>
      <c r="K10" s="35">
        <v>0</v>
      </c>
      <c r="L10" s="35">
        <f t="shared" si="0"/>
        <v>38887556</v>
      </c>
      <c r="M10" s="23">
        <v>3</v>
      </c>
    </row>
    <row r="11" spans="1:13" ht="12.75" customHeight="1" x14ac:dyDescent="0.2">
      <c r="A11" s="23">
        <v>4</v>
      </c>
      <c r="B11" s="23" t="s">
        <v>238</v>
      </c>
      <c r="C11" s="35">
        <v>0</v>
      </c>
      <c r="D11" s="35">
        <v>0</v>
      </c>
      <c r="E11" s="35">
        <v>0</v>
      </c>
      <c r="F11" s="35">
        <v>0</v>
      </c>
      <c r="G11" s="35">
        <v>0</v>
      </c>
      <c r="H11" s="35">
        <v>0</v>
      </c>
      <c r="I11" s="35">
        <v>0</v>
      </c>
      <c r="J11" s="35">
        <v>0</v>
      </c>
      <c r="K11" s="35">
        <v>0</v>
      </c>
      <c r="L11" s="35">
        <f t="shared" si="0"/>
        <v>0</v>
      </c>
      <c r="M11" s="23">
        <v>4</v>
      </c>
    </row>
    <row r="12" spans="1:13" ht="12.75" customHeight="1" x14ac:dyDescent="0.2">
      <c r="A12" s="23">
        <v>5</v>
      </c>
      <c r="B12" s="23" t="s">
        <v>239</v>
      </c>
      <c r="C12" s="35">
        <v>39877211</v>
      </c>
      <c r="D12" s="35">
        <v>34051671</v>
      </c>
      <c r="E12" s="35">
        <v>201514983</v>
      </c>
      <c r="F12" s="35">
        <v>103336359</v>
      </c>
      <c r="G12" s="35">
        <v>77814975</v>
      </c>
      <c r="H12" s="35">
        <v>732413087</v>
      </c>
      <c r="I12" s="35">
        <v>28956744</v>
      </c>
      <c r="J12" s="35">
        <v>20065085</v>
      </c>
      <c r="K12" s="35">
        <v>0</v>
      </c>
      <c r="L12" s="35">
        <f t="shared" si="0"/>
        <v>1238030115</v>
      </c>
      <c r="M12" s="23">
        <v>5</v>
      </c>
    </row>
    <row r="13" spans="1:13" ht="12.75" customHeight="1" x14ac:dyDescent="0.2">
      <c r="A13" s="23">
        <v>6</v>
      </c>
      <c r="B13" s="23" t="s">
        <v>240</v>
      </c>
      <c r="C13" s="35">
        <v>0</v>
      </c>
      <c r="D13" s="35">
        <v>0</v>
      </c>
      <c r="E13" s="35">
        <v>0</v>
      </c>
      <c r="F13" s="35">
        <v>0</v>
      </c>
      <c r="G13" s="35">
        <v>0</v>
      </c>
      <c r="H13" s="35">
        <v>0</v>
      </c>
      <c r="I13" s="35">
        <v>0</v>
      </c>
      <c r="J13" s="35">
        <v>0</v>
      </c>
      <c r="K13" s="35">
        <v>0</v>
      </c>
      <c r="L13" s="35">
        <f t="shared" si="0"/>
        <v>0</v>
      </c>
      <c r="M13" s="23">
        <v>6</v>
      </c>
    </row>
    <row r="14" spans="1:13" ht="12.75" customHeight="1" x14ac:dyDescent="0.2">
      <c r="A14" s="23">
        <v>7</v>
      </c>
      <c r="B14" s="23" t="s">
        <v>241</v>
      </c>
      <c r="C14" s="35">
        <v>2097911</v>
      </c>
      <c r="D14" s="35">
        <v>348741</v>
      </c>
      <c r="E14" s="35">
        <v>4887864</v>
      </c>
      <c r="F14" s="35">
        <v>8785753</v>
      </c>
      <c r="G14" s="35">
        <v>6711703</v>
      </c>
      <c r="H14" s="35">
        <v>3057285</v>
      </c>
      <c r="I14" s="35">
        <v>2744440</v>
      </c>
      <c r="J14" s="35">
        <v>1703734</v>
      </c>
      <c r="K14" s="35">
        <v>0</v>
      </c>
      <c r="L14" s="35">
        <f t="shared" si="0"/>
        <v>30337431</v>
      </c>
      <c r="M14" s="23">
        <v>7</v>
      </c>
    </row>
    <row r="15" spans="1:13" ht="12.75" customHeight="1" x14ac:dyDescent="0.2">
      <c r="A15" s="23">
        <v>8</v>
      </c>
      <c r="B15" s="23" t="s">
        <v>242</v>
      </c>
      <c r="C15" s="35">
        <v>0</v>
      </c>
      <c r="D15" s="35">
        <v>0</v>
      </c>
      <c r="E15" s="35">
        <v>0</v>
      </c>
      <c r="F15" s="35">
        <v>0</v>
      </c>
      <c r="G15" s="35">
        <v>0</v>
      </c>
      <c r="H15" s="35">
        <v>0</v>
      </c>
      <c r="I15" s="35">
        <v>0</v>
      </c>
      <c r="J15" s="35">
        <v>0</v>
      </c>
      <c r="K15" s="35">
        <v>0</v>
      </c>
      <c r="L15" s="35">
        <f t="shared" si="0"/>
        <v>0</v>
      </c>
      <c r="M15" s="23">
        <v>8</v>
      </c>
    </row>
    <row r="16" spans="1:13" ht="12.75" customHeight="1" x14ac:dyDescent="0.2">
      <c r="A16" s="23">
        <v>9</v>
      </c>
      <c r="B16" s="23" t="s">
        <v>243</v>
      </c>
      <c r="C16" s="35">
        <v>0</v>
      </c>
      <c r="D16" s="35">
        <v>0</v>
      </c>
      <c r="E16" s="35">
        <v>0</v>
      </c>
      <c r="F16" s="35">
        <v>0</v>
      </c>
      <c r="G16" s="35">
        <v>0</v>
      </c>
      <c r="H16" s="35">
        <v>0</v>
      </c>
      <c r="I16" s="35">
        <v>0</v>
      </c>
      <c r="J16" s="35">
        <v>0</v>
      </c>
      <c r="K16" s="35">
        <v>0</v>
      </c>
      <c r="L16" s="35">
        <f t="shared" si="0"/>
        <v>0</v>
      </c>
      <c r="M16" s="23">
        <v>9</v>
      </c>
    </row>
    <row r="17" spans="1:13" ht="12.75" customHeight="1" x14ac:dyDescent="0.2">
      <c r="A17" s="23">
        <v>10</v>
      </c>
      <c r="B17" s="23" t="s">
        <v>244</v>
      </c>
      <c r="C17" s="35">
        <v>17902770</v>
      </c>
      <c r="D17" s="35">
        <v>1738811</v>
      </c>
      <c r="E17" s="35">
        <v>40353703</v>
      </c>
      <c r="F17" s="35">
        <v>31569918</v>
      </c>
      <c r="G17" s="35">
        <v>10324249</v>
      </c>
      <c r="H17" s="35">
        <v>74060327</v>
      </c>
      <c r="I17" s="35">
        <v>9949083</v>
      </c>
      <c r="J17" s="35">
        <v>9479448</v>
      </c>
      <c r="K17" s="35">
        <v>0</v>
      </c>
      <c r="L17" s="35">
        <f t="shared" si="0"/>
        <v>195378309</v>
      </c>
      <c r="M17" s="23">
        <v>10</v>
      </c>
    </row>
    <row r="18" spans="1:13" ht="12.75" customHeight="1" x14ac:dyDescent="0.2">
      <c r="A18" s="23">
        <v>11</v>
      </c>
      <c r="B18" s="23" t="s">
        <v>245</v>
      </c>
      <c r="C18" s="35">
        <v>9023971</v>
      </c>
      <c r="D18" s="35">
        <v>1517251</v>
      </c>
      <c r="E18" s="35">
        <v>18218573</v>
      </c>
      <c r="F18" s="35">
        <v>10618703</v>
      </c>
      <c r="G18" s="35">
        <v>4578878</v>
      </c>
      <c r="H18" s="35">
        <v>69109058</v>
      </c>
      <c r="I18" s="35">
        <v>6998758</v>
      </c>
      <c r="J18" s="35">
        <v>6256867</v>
      </c>
      <c r="K18" s="35">
        <v>0</v>
      </c>
      <c r="L18" s="35">
        <f t="shared" si="0"/>
        <v>126322059</v>
      </c>
      <c r="M18" s="23">
        <v>11</v>
      </c>
    </row>
    <row r="19" spans="1:13" ht="12.75" customHeight="1" x14ac:dyDescent="0.2">
      <c r="A19" s="23">
        <v>12</v>
      </c>
      <c r="B19" s="23" t="s">
        <v>246</v>
      </c>
      <c r="C19" s="35">
        <v>0</v>
      </c>
      <c r="D19" s="35">
        <v>0</v>
      </c>
      <c r="E19" s="35">
        <v>0</v>
      </c>
      <c r="F19" s="35">
        <v>0</v>
      </c>
      <c r="G19" s="35">
        <v>0</v>
      </c>
      <c r="H19" s="35">
        <v>0</v>
      </c>
      <c r="I19" s="35">
        <v>0</v>
      </c>
      <c r="J19" s="35">
        <v>0</v>
      </c>
      <c r="K19" s="35">
        <v>0</v>
      </c>
      <c r="L19" s="35">
        <f t="shared" si="0"/>
        <v>0</v>
      </c>
      <c r="M19" s="23">
        <v>12</v>
      </c>
    </row>
    <row r="20" spans="1:13" ht="12.75" customHeight="1" x14ac:dyDescent="0.2">
      <c r="A20" s="23">
        <v>13</v>
      </c>
      <c r="B20" s="23" t="s">
        <v>247</v>
      </c>
      <c r="C20" s="35">
        <v>11803780</v>
      </c>
      <c r="D20" s="35">
        <v>6718655</v>
      </c>
      <c r="E20" s="35">
        <v>41332130</v>
      </c>
      <c r="F20" s="35">
        <v>14767613</v>
      </c>
      <c r="G20" s="35">
        <v>13101952</v>
      </c>
      <c r="H20" s="35">
        <v>67372824</v>
      </c>
      <c r="I20" s="35">
        <v>6535269</v>
      </c>
      <c r="J20" s="35">
        <v>3526431</v>
      </c>
      <c r="K20" s="35">
        <v>0</v>
      </c>
      <c r="L20" s="35">
        <f t="shared" si="0"/>
        <v>165158654</v>
      </c>
      <c r="M20" s="23">
        <v>13</v>
      </c>
    </row>
    <row r="21" spans="1:13" ht="12.75" customHeight="1" x14ac:dyDescent="0.2">
      <c r="A21" s="23">
        <v>14</v>
      </c>
      <c r="B21" s="23" t="s">
        <v>248</v>
      </c>
      <c r="C21" s="35">
        <v>2273970</v>
      </c>
      <c r="D21" s="35">
        <v>988622</v>
      </c>
      <c r="E21" s="35">
        <v>4837295</v>
      </c>
      <c r="F21" s="35">
        <v>6217265</v>
      </c>
      <c r="G21" s="35">
        <v>18447582</v>
      </c>
      <c r="H21" s="35">
        <v>23175841</v>
      </c>
      <c r="I21" s="35">
        <v>3039933</v>
      </c>
      <c r="J21" s="35">
        <v>1204643</v>
      </c>
      <c r="K21" s="35">
        <v>0</v>
      </c>
      <c r="L21" s="35">
        <f t="shared" si="0"/>
        <v>60185151</v>
      </c>
      <c r="M21" s="23">
        <v>14</v>
      </c>
    </row>
    <row r="22" spans="1:13" ht="12.75" customHeight="1" x14ac:dyDescent="0.2">
      <c r="A22" s="23">
        <v>15</v>
      </c>
      <c r="B22" s="23" t="s">
        <v>249</v>
      </c>
      <c r="C22" s="35">
        <v>43720888</v>
      </c>
      <c r="D22" s="35">
        <v>10989028</v>
      </c>
      <c r="E22" s="35">
        <v>120192300</v>
      </c>
      <c r="F22" s="35">
        <v>80925373</v>
      </c>
      <c r="G22" s="35">
        <v>99693109</v>
      </c>
      <c r="H22" s="35">
        <v>372004490</v>
      </c>
      <c r="I22" s="35">
        <v>24606516</v>
      </c>
      <c r="J22" s="35">
        <v>23958355</v>
      </c>
      <c r="K22" s="35">
        <v>0</v>
      </c>
      <c r="L22" s="35">
        <f t="shared" si="0"/>
        <v>776090059</v>
      </c>
      <c r="M22" s="23">
        <v>15</v>
      </c>
    </row>
    <row r="23" spans="1:13" ht="12.75" customHeight="1" x14ac:dyDescent="0.2">
      <c r="A23" s="23">
        <v>16</v>
      </c>
      <c r="B23" s="23" t="s">
        <v>250</v>
      </c>
      <c r="C23" s="35">
        <v>7676700</v>
      </c>
      <c r="D23" s="35">
        <v>3757834</v>
      </c>
      <c r="E23" s="35">
        <v>48347317</v>
      </c>
      <c r="F23" s="35">
        <v>21811123</v>
      </c>
      <c r="G23" s="35">
        <v>20045635</v>
      </c>
      <c r="H23" s="35">
        <v>128129371</v>
      </c>
      <c r="I23" s="35">
        <v>9155930</v>
      </c>
      <c r="J23" s="35">
        <v>6722538</v>
      </c>
      <c r="K23" s="35">
        <v>0</v>
      </c>
      <c r="L23" s="35">
        <f t="shared" si="0"/>
        <v>245646448</v>
      </c>
      <c r="M23" s="23">
        <v>16</v>
      </c>
    </row>
    <row r="24" spans="1:13" ht="12.75" customHeight="1" x14ac:dyDescent="0.2">
      <c r="A24" s="23">
        <v>17</v>
      </c>
      <c r="B24" s="23" t="s">
        <v>251</v>
      </c>
      <c r="C24" s="35">
        <v>0</v>
      </c>
      <c r="D24" s="35">
        <v>0</v>
      </c>
      <c r="E24" s="35">
        <v>0</v>
      </c>
      <c r="F24" s="35">
        <v>0</v>
      </c>
      <c r="G24" s="35">
        <v>0</v>
      </c>
      <c r="H24" s="35">
        <v>0</v>
      </c>
      <c r="I24" s="35">
        <v>0</v>
      </c>
      <c r="J24" s="35">
        <v>0</v>
      </c>
      <c r="K24" s="35">
        <v>0</v>
      </c>
      <c r="L24" s="35">
        <f t="shared" si="0"/>
        <v>0</v>
      </c>
      <c r="M24" s="23">
        <v>17</v>
      </c>
    </row>
    <row r="25" spans="1:13" ht="12.75" customHeight="1" x14ac:dyDescent="0.2">
      <c r="A25" s="23">
        <v>18</v>
      </c>
      <c r="B25" s="23" t="s">
        <v>252</v>
      </c>
      <c r="C25" s="35">
        <v>3806101</v>
      </c>
      <c r="D25" s="35">
        <v>430882</v>
      </c>
      <c r="E25" s="35">
        <v>4976179</v>
      </c>
      <c r="F25" s="35">
        <v>4945813</v>
      </c>
      <c r="G25" s="35">
        <v>4534334</v>
      </c>
      <c r="H25" s="35">
        <v>9756514</v>
      </c>
      <c r="I25" s="35">
        <v>1342109</v>
      </c>
      <c r="J25" s="35">
        <v>1017205</v>
      </c>
      <c r="K25" s="35">
        <v>0</v>
      </c>
      <c r="L25" s="35">
        <f t="shared" si="0"/>
        <v>30809137</v>
      </c>
      <c r="M25" s="23">
        <v>18</v>
      </c>
    </row>
    <row r="26" spans="1:13" ht="12.75" customHeight="1" x14ac:dyDescent="0.2">
      <c r="A26" s="23">
        <v>19</v>
      </c>
      <c r="B26" s="23" t="s">
        <v>253</v>
      </c>
      <c r="C26" s="35">
        <v>15876415</v>
      </c>
      <c r="D26" s="35">
        <v>9025532</v>
      </c>
      <c r="E26" s="35">
        <v>88555446</v>
      </c>
      <c r="F26" s="35">
        <v>33837047</v>
      </c>
      <c r="G26" s="35">
        <v>68221012</v>
      </c>
      <c r="H26" s="35">
        <v>145645612</v>
      </c>
      <c r="I26" s="35">
        <v>13568919</v>
      </c>
      <c r="J26" s="35">
        <v>7248949</v>
      </c>
      <c r="K26" s="35">
        <v>0</v>
      </c>
      <c r="L26" s="35">
        <f t="shared" si="0"/>
        <v>381978932</v>
      </c>
      <c r="M26" s="23">
        <v>19</v>
      </c>
    </row>
    <row r="27" spans="1:13" ht="12.75" customHeight="1" x14ac:dyDescent="0.2">
      <c r="A27" s="23">
        <v>20</v>
      </c>
      <c r="B27" s="23" t="s">
        <v>254</v>
      </c>
      <c r="C27" s="35">
        <v>9283621</v>
      </c>
      <c r="D27" s="35">
        <v>2247684</v>
      </c>
      <c r="E27" s="35">
        <v>50947373</v>
      </c>
      <c r="F27" s="35">
        <v>22112706</v>
      </c>
      <c r="G27" s="35">
        <v>17248064</v>
      </c>
      <c r="H27" s="35">
        <v>150550802</v>
      </c>
      <c r="I27" s="35">
        <v>8556110</v>
      </c>
      <c r="J27" s="35">
        <v>3997488</v>
      </c>
      <c r="K27" s="35">
        <v>0</v>
      </c>
      <c r="L27" s="35">
        <f t="shared" si="0"/>
        <v>264943848</v>
      </c>
      <c r="M27" s="23">
        <v>20</v>
      </c>
    </row>
    <row r="28" spans="1:13" ht="12.75" customHeight="1" x14ac:dyDescent="0.2">
      <c r="A28" s="23">
        <v>21</v>
      </c>
      <c r="B28" s="23" t="s">
        <v>255</v>
      </c>
      <c r="C28" s="35">
        <v>0</v>
      </c>
      <c r="D28" s="35">
        <v>0</v>
      </c>
      <c r="E28" s="35">
        <v>0</v>
      </c>
      <c r="F28" s="35">
        <v>0</v>
      </c>
      <c r="G28" s="35">
        <v>0</v>
      </c>
      <c r="H28" s="35">
        <v>0</v>
      </c>
      <c r="I28" s="35">
        <v>0</v>
      </c>
      <c r="J28" s="35">
        <v>0</v>
      </c>
      <c r="K28" s="35">
        <v>0</v>
      </c>
      <c r="L28" s="35">
        <f t="shared" si="0"/>
        <v>0</v>
      </c>
      <c r="M28" s="23">
        <v>21</v>
      </c>
    </row>
    <row r="29" spans="1:13" ht="12.75" customHeight="1" x14ac:dyDescent="0.2">
      <c r="A29" s="23">
        <v>22</v>
      </c>
      <c r="B29" s="23" t="s">
        <v>256</v>
      </c>
      <c r="C29" s="35">
        <v>0</v>
      </c>
      <c r="D29" s="35">
        <v>0</v>
      </c>
      <c r="E29" s="35">
        <v>0</v>
      </c>
      <c r="F29" s="35">
        <v>0</v>
      </c>
      <c r="G29" s="35">
        <v>0</v>
      </c>
      <c r="H29" s="35">
        <v>0</v>
      </c>
      <c r="I29" s="35">
        <v>0</v>
      </c>
      <c r="J29" s="35">
        <v>0</v>
      </c>
      <c r="K29" s="35">
        <v>0</v>
      </c>
      <c r="L29" s="35">
        <f t="shared" si="0"/>
        <v>0</v>
      </c>
      <c r="M29" s="23">
        <v>22</v>
      </c>
    </row>
    <row r="30" spans="1:13" ht="12.75" customHeight="1" x14ac:dyDescent="0.2">
      <c r="A30" s="23">
        <v>23</v>
      </c>
      <c r="B30" s="23" t="s">
        <v>257</v>
      </c>
      <c r="C30" s="35">
        <v>30430883</v>
      </c>
      <c r="D30" s="35">
        <v>18981028</v>
      </c>
      <c r="E30" s="35">
        <v>210947888</v>
      </c>
      <c r="F30" s="35">
        <v>94943769</v>
      </c>
      <c r="G30" s="35">
        <v>111058716</v>
      </c>
      <c r="H30" s="35">
        <v>482845500</v>
      </c>
      <c r="I30" s="35">
        <v>55924569</v>
      </c>
      <c r="J30" s="35">
        <v>17805146</v>
      </c>
      <c r="K30" s="35">
        <v>0</v>
      </c>
      <c r="L30" s="35">
        <f t="shared" si="0"/>
        <v>1022937499</v>
      </c>
      <c r="M30" s="23">
        <v>23</v>
      </c>
    </row>
    <row r="31" spans="1:13" ht="12.75" customHeight="1" x14ac:dyDescent="0.2">
      <c r="A31" s="23">
        <v>24</v>
      </c>
      <c r="B31" s="23" t="s">
        <v>258</v>
      </c>
      <c r="C31" s="35">
        <v>50726866</v>
      </c>
      <c r="D31" s="35">
        <v>21225470</v>
      </c>
      <c r="E31" s="35">
        <v>208857936</v>
      </c>
      <c r="F31" s="35">
        <v>132222380</v>
      </c>
      <c r="G31" s="35">
        <v>108007096</v>
      </c>
      <c r="H31" s="35">
        <v>526793697</v>
      </c>
      <c r="I31" s="35">
        <v>68248844</v>
      </c>
      <c r="J31" s="35">
        <v>68731528</v>
      </c>
      <c r="K31" s="35">
        <v>0</v>
      </c>
      <c r="L31" s="35">
        <f t="shared" si="0"/>
        <v>1184813817</v>
      </c>
      <c r="M31" s="23">
        <v>24</v>
      </c>
    </row>
    <row r="32" spans="1:13" ht="12.75" customHeight="1" x14ac:dyDescent="0.2">
      <c r="A32" s="23">
        <v>25</v>
      </c>
      <c r="B32" s="23" t="s">
        <v>259</v>
      </c>
      <c r="C32" s="35">
        <v>0</v>
      </c>
      <c r="D32" s="35">
        <v>0</v>
      </c>
      <c r="E32" s="35">
        <v>0</v>
      </c>
      <c r="F32" s="35">
        <v>0</v>
      </c>
      <c r="G32" s="35">
        <v>0</v>
      </c>
      <c r="H32" s="35">
        <v>0</v>
      </c>
      <c r="I32" s="35">
        <v>0</v>
      </c>
      <c r="J32" s="35">
        <v>0</v>
      </c>
      <c r="K32" s="35">
        <v>0</v>
      </c>
      <c r="L32" s="35">
        <f t="shared" si="0"/>
        <v>0</v>
      </c>
      <c r="M32" s="23">
        <v>25</v>
      </c>
    </row>
    <row r="33" spans="1:13" ht="12.75" customHeight="1" x14ac:dyDescent="0.2">
      <c r="A33" s="23">
        <v>26</v>
      </c>
      <c r="B33" s="23" t="s">
        <v>260</v>
      </c>
      <c r="C33" s="35">
        <v>13623252</v>
      </c>
      <c r="D33" s="35">
        <v>5387800</v>
      </c>
      <c r="E33" s="35">
        <v>37734088</v>
      </c>
      <c r="F33" s="35">
        <v>14470309</v>
      </c>
      <c r="G33" s="35">
        <v>21132157</v>
      </c>
      <c r="H33" s="35">
        <v>81611971</v>
      </c>
      <c r="I33" s="35">
        <v>4814288</v>
      </c>
      <c r="J33" s="35">
        <v>2184492</v>
      </c>
      <c r="K33" s="35">
        <v>0</v>
      </c>
      <c r="L33" s="35">
        <f t="shared" si="0"/>
        <v>180958357</v>
      </c>
      <c r="M33" s="23">
        <v>26</v>
      </c>
    </row>
    <row r="34" spans="1:13" ht="12.75" customHeight="1" x14ac:dyDescent="0.2">
      <c r="A34" s="23">
        <v>27</v>
      </c>
      <c r="B34" s="23" t="s">
        <v>261</v>
      </c>
      <c r="C34" s="35">
        <v>3578805</v>
      </c>
      <c r="D34" s="35">
        <v>661581</v>
      </c>
      <c r="E34" s="35">
        <v>12759290</v>
      </c>
      <c r="F34" s="35">
        <v>4993565</v>
      </c>
      <c r="G34" s="35">
        <v>1806462</v>
      </c>
      <c r="H34" s="35">
        <v>31700197</v>
      </c>
      <c r="I34" s="35">
        <v>2270251</v>
      </c>
      <c r="J34" s="35">
        <v>704997</v>
      </c>
      <c r="K34" s="35">
        <v>0</v>
      </c>
      <c r="L34" s="35">
        <f t="shared" si="0"/>
        <v>58475148</v>
      </c>
      <c r="M34" s="23">
        <v>27</v>
      </c>
    </row>
    <row r="35" spans="1:13" ht="12.75" customHeight="1" x14ac:dyDescent="0.2">
      <c r="A35" s="23">
        <v>28</v>
      </c>
      <c r="B35" s="23" t="s">
        <v>262</v>
      </c>
      <c r="C35" s="35">
        <v>0</v>
      </c>
      <c r="D35" s="35">
        <v>0</v>
      </c>
      <c r="E35" s="35">
        <v>0</v>
      </c>
      <c r="F35" s="35">
        <v>0</v>
      </c>
      <c r="G35" s="35">
        <v>0</v>
      </c>
      <c r="H35" s="35">
        <v>0</v>
      </c>
      <c r="I35" s="35">
        <v>0</v>
      </c>
      <c r="J35" s="35">
        <v>0</v>
      </c>
      <c r="K35" s="35">
        <v>0</v>
      </c>
      <c r="L35" s="35">
        <f t="shared" si="0"/>
        <v>0</v>
      </c>
      <c r="M35" s="23">
        <v>28</v>
      </c>
    </row>
    <row r="36" spans="1:13" ht="12.75" customHeight="1" x14ac:dyDescent="0.2">
      <c r="A36" s="23">
        <v>29</v>
      </c>
      <c r="B36" s="23" t="s">
        <v>263</v>
      </c>
      <c r="C36" s="35">
        <v>0</v>
      </c>
      <c r="D36" s="35">
        <v>0</v>
      </c>
      <c r="E36" s="35">
        <v>0</v>
      </c>
      <c r="F36" s="35">
        <v>0</v>
      </c>
      <c r="G36" s="35">
        <v>0</v>
      </c>
      <c r="H36" s="35">
        <v>0</v>
      </c>
      <c r="I36" s="35">
        <v>0</v>
      </c>
      <c r="J36" s="35">
        <v>0</v>
      </c>
      <c r="K36" s="35">
        <v>0</v>
      </c>
      <c r="L36" s="35">
        <f t="shared" si="0"/>
        <v>0</v>
      </c>
      <c r="M36" s="23">
        <v>29</v>
      </c>
    </row>
    <row r="37" spans="1:13" ht="12.75" customHeight="1" x14ac:dyDescent="0.2">
      <c r="A37" s="23">
        <v>30</v>
      </c>
      <c r="B37" s="23" t="s">
        <v>264</v>
      </c>
      <c r="C37" s="35">
        <v>0</v>
      </c>
      <c r="D37" s="35">
        <v>0</v>
      </c>
      <c r="E37" s="35">
        <v>0</v>
      </c>
      <c r="F37" s="35">
        <v>0</v>
      </c>
      <c r="G37" s="35">
        <v>0</v>
      </c>
      <c r="H37" s="35">
        <v>0</v>
      </c>
      <c r="I37" s="35">
        <v>0</v>
      </c>
      <c r="J37" s="35">
        <v>0</v>
      </c>
      <c r="K37" s="35">
        <v>0</v>
      </c>
      <c r="L37" s="35">
        <f t="shared" si="0"/>
        <v>0</v>
      </c>
      <c r="M37" s="23">
        <v>30</v>
      </c>
    </row>
    <row r="38" spans="1:13" ht="12.75" customHeight="1" x14ac:dyDescent="0.2">
      <c r="A38" s="23">
        <v>31</v>
      </c>
      <c r="B38" s="23" t="s">
        <v>265</v>
      </c>
      <c r="C38" s="35">
        <v>0</v>
      </c>
      <c r="D38" s="35">
        <v>0</v>
      </c>
      <c r="E38" s="35">
        <v>0</v>
      </c>
      <c r="F38" s="35">
        <v>0</v>
      </c>
      <c r="G38" s="35">
        <v>0</v>
      </c>
      <c r="H38" s="35">
        <v>0</v>
      </c>
      <c r="I38" s="35">
        <v>0</v>
      </c>
      <c r="J38" s="35">
        <v>0</v>
      </c>
      <c r="K38" s="35">
        <v>0</v>
      </c>
      <c r="L38" s="35">
        <f t="shared" si="0"/>
        <v>0</v>
      </c>
      <c r="M38" s="23">
        <v>31</v>
      </c>
    </row>
    <row r="39" spans="1:13" ht="12.75" customHeight="1" x14ac:dyDescent="0.2">
      <c r="A39" s="23">
        <v>32</v>
      </c>
      <c r="B39" s="23" t="s">
        <v>266</v>
      </c>
      <c r="C39" s="35">
        <v>6904445</v>
      </c>
      <c r="D39" s="35">
        <v>3541763</v>
      </c>
      <c r="E39" s="35">
        <v>30195811</v>
      </c>
      <c r="F39" s="35">
        <v>17243223</v>
      </c>
      <c r="G39" s="35">
        <v>11720306</v>
      </c>
      <c r="H39" s="35">
        <v>65210481</v>
      </c>
      <c r="I39" s="35">
        <v>10905477</v>
      </c>
      <c r="J39" s="35">
        <v>2756802</v>
      </c>
      <c r="K39" s="35">
        <v>0</v>
      </c>
      <c r="L39" s="35">
        <f t="shared" si="0"/>
        <v>148478308</v>
      </c>
      <c r="M39" s="23">
        <v>32</v>
      </c>
    </row>
    <row r="40" spans="1:13" ht="12.75" customHeight="1" x14ac:dyDescent="0.2">
      <c r="A40" s="23">
        <v>33</v>
      </c>
      <c r="B40" s="23" t="s">
        <v>267</v>
      </c>
      <c r="C40" s="35">
        <v>5161005</v>
      </c>
      <c r="D40" s="35">
        <v>3554890</v>
      </c>
      <c r="E40" s="35">
        <v>25089359</v>
      </c>
      <c r="F40" s="35">
        <v>15212963</v>
      </c>
      <c r="G40" s="35">
        <v>17924833</v>
      </c>
      <c r="H40" s="35">
        <v>49512062</v>
      </c>
      <c r="I40" s="35">
        <v>4695904</v>
      </c>
      <c r="J40" s="35">
        <v>2797035</v>
      </c>
      <c r="K40" s="35">
        <v>0</v>
      </c>
      <c r="L40" s="35">
        <f t="shared" si="0"/>
        <v>123948051</v>
      </c>
      <c r="M40" s="23">
        <v>33</v>
      </c>
    </row>
    <row r="41" spans="1:13" ht="12.75" customHeight="1" x14ac:dyDescent="0.2">
      <c r="A41" s="23">
        <v>34</v>
      </c>
      <c r="B41" s="23" t="s">
        <v>268</v>
      </c>
      <c r="C41" s="35">
        <v>17186787</v>
      </c>
      <c r="D41" s="35">
        <v>13498859</v>
      </c>
      <c r="E41" s="35">
        <v>106928506</v>
      </c>
      <c r="F41" s="35">
        <v>49841432</v>
      </c>
      <c r="G41" s="35">
        <v>32551418</v>
      </c>
      <c r="H41" s="35">
        <v>246295246</v>
      </c>
      <c r="I41" s="35">
        <v>15811954</v>
      </c>
      <c r="J41" s="35">
        <v>15079520</v>
      </c>
      <c r="K41" s="35">
        <v>0</v>
      </c>
      <c r="L41" s="35">
        <f t="shared" si="0"/>
        <v>497193722</v>
      </c>
      <c r="M41" s="23">
        <v>34</v>
      </c>
    </row>
    <row r="42" spans="1:13" ht="12.75" customHeight="1" x14ac:dyDescent="0.2">
      <c r="A42" s="23">
        <v>35</v>
      </c>
      <c r="B42" s="23" t="s">
        <v>269</v>
      </c>
      <c r="C42" s="35">
        <v>124908340</v>
      </c>
      <c r="D42" s="35">
        <v>29327110</v>
      </c>
      <c r="E42" s="35">
        <v>329491227</v>
      </c>
      <c r="F42" s="35">
        <v>165857242</v>
      </c>
      <c r="G42" s="35">
        <v>178750839</v>
      </c>
      <c r="H42" s="35">
        <v>1075238746</v>
      </c>
      <c r="I42" s="35">
        <v>110161122</v>
      </c>
      <c r="J42" s="35">
        <v>131194781</v>
      </c>
      <c r="K42" s="35">
        <v>0</v>
      </c>
      <c r="L42" s="35">
        <f t="shared" si="0"/>
        <v>2144929407</v>
      </c>
      <c r="M42" s="23">
        <v>35</v>
      </c>
    </row>
    <row r="43" spans="1:13" ht="12.75" customHeight="1" x14ac:dyDescent="0.2">
      <c r="A43" s="23">
        <v>36</v>
      </c>
      <c r="B43" s="23" t="s">
        <v>270</v>
      </c>
      <c r="C43" s="35">
        <v>4292167</v>
      </c>
      <c r="D43" s="35">
        <v>2770235</v>
      </c>
      <c r="E43" s="35">
        <v>20795325</v>
      </c>
      <c r="F43" s="35">
        <v>20434149</v>
      </c>
      <c r="G43" s="35">
        <v>15034609</v>
      </c>
      <c r="H43" s="35">
        <v>57470216</v>
      </c>
      <c r="I43" s="35">
        <v>4224935</v>
      </c>
      <c r="J43" s="35">
        <v>3452087</v>
      </c>
      <c r="K43" s="35">
        <v>0</v>
      </c>
      <c r="L43" s="35">
        <f t="shared" si="0"/>
        <v>128473723</v>
      </c>
      <c r="M43" s="23">
        <v>36</v>
      </c>
    </row>
    <row r="44" spans="1:13" ht="12.75" customHeight="1" x14ac:dyDescent="0.2">
      <c r="A44" s="23">
        <v>37</v>
      </c>
      <c r="B44" s="23" t="s">
        <v>271</v>
      </c>
      <c r="C44" s="35">
        <v>6947144</v>
      </c>
      <c r="D44" s="35">
        <v>685642</v>
      </c>
      <c r="E44" s="35">
        <v>18765158</v>
      </c>
      <c r="F44" s="35">
        <v>5337540</v>
      </c>
      <c r="G44" s="35">
        <v>4666431</v>
      </c>
      <c r="H44" s="35">
        <v>16751391</v>
      </c>
      <c r="I44" s="35">
        <v>3449148</v>
      </c>
      <c r="J44" s="35">
        <v>9071213</v>
      </c>
      <c r="K44" s="35">
        <v>0</v>
      </c>
      <c r="L44" s="35">
        <f t="shared" si="0"/>
        <v>65673667</v>
      </c>
      <c r="M44" s="23">
        <v>37</v>
      </c>
    </row>
    <row r="45" spans="1:13" ht="12.75" customHeight="1" x14ac:dyDescent="0.2">
      <c r="A45" s="36">
        <v>38</v>
      </c>
      <c r="B45" s="23" t="s">
        <v>272</v>
      </c>
      <c r="C45" s="37">
        <v>7000020</v>
      </c>
      <c r="D45" s="37">
        <v>6217556</v>
      </c>
      <c r="E45" s="37">
        <v>37710226</v>
      </c>
      <c r="F45" s="37">
        <v>14565026</v>
      </c>
      <c r="G45" s="37">
        <v>14020665</v>
      </c>
      <c r="H45" s="37">
        <v>88060982</v>
      </c>
      <c r="I45" s="37">
        <v>5088963</v>
      </c>
      <c r="J45" s="37">
        <v>4594031</v>
      </c>
      <c r="K45" s="37">
        <v>0</v>
      </c>
      <c r="L45" s="37">
        <f t="shared" si="0"/>
        <v>177257469</v>
      </c>
      <c r="M45" s="36">
        <v>38</v>
      </c>
    </row>
    <row r="46" spans="1:13" ht="12.75" customHeight="1" x14ac:dyDescent="0.2">
      <c r="A46" s="36">
        <f>A45</f>
        <v>38</v>
      </c>
      <c r="B46" s="28" t="s">
        <v>21</v>
      </c>
      <c r="C46" s="38">
        <f t="shared" ref="C46:L46" si="1">SUM(C8:C45)</f>
        <v>489460009</v>
      </c>
      <c r="D46" s="38">
        <f t="shared" si="1"/>
        <v>213781160</v>
      </c>
      <c r="E46" s="38">
        <f t="shared" si="1"/>
        <v>1877962204</v>
      </c>
      <c r="F46" s="38">
        <f t="shared" si="1"/>
        <v>983427961</v>
      </c>
      <c r="G46" s="38">
        <f t="shared" si="1"/>
        <v>1012141169</v>
      </c>
      <c r="H46" s="38">
        <f t="shared" si="1"/>
        <v>4941160119</v>
      </c>
      <c r="I46" s="38">
        <f t="shared" si="1"/>
        <v>443433484</v>
      </c>
      <c r="J46" s="38">
        <f t="shared" si="1"/>
        <v>369365959</v>
      </c>
      <c r="K46" s="38">
        <f t="shared" si="1"/>
        <v>121317</v>
      </c>
      <c r="L46" s="38">
        <f t="shared" si="1"/>
        <v>10330853382</v>
      </c>
      <c r="M46" s="36">
        <f>M45</f>
        <v>38</v>
      </c>
    </row>
    <row r="47" spans="1:13" ht="9.75" customHeight="1" x14ac:dyDescent="0.2">
      <c r="L47" s="42"/>
    </row>
    <row r="48" spans="1:13" ht="10.5" customHeight="1" x14ac:dyDescent="0.2"/>
    <row r="49"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row r="90" ht="10.5" customHeight="1" x14ac:dyDescent="0.2"/>
    <row r="91" ht="10.5" customHeight="1" x14ac:dyDescent="0.2"/>
    <row r="92" ht="10.5" customHeight="1" x14ac:dyDescent="0.2"/>
    <row r="93" ht="10.5" customHeight="1" x14ac:dyDescent="0.2"/>
    <row r="94" ht="10.5" customHeight="1" x14ac:dyDescent="0.2"/>
    <row r="95" ht="10.5" customHeight="1" x14ac:dyDescent="0.2"/>
    <row r="96" ht="10.5" customHeight="1" x14ac:dyDescent="0.2"/>
    <row r="97" ht="10.5" customHeight="1" x14ac:dyDescent="0.2"/>
    <row r="141" ht="12" customHeight="1" x14ac:dyDescent="0.2"/>
    <row r="143" ht="11.25" customHeight="1" x14ac:dyDescent="0.2"/>
    <row r="160" ht="10.5" customHeight="1" x14ac:dyDescent="0.2"/>
  </sheetData>
  <hyperlinks>
    <hyperlink ref="A5" location="'Table of Contents'!A1" display="Back to TOC" xr:uid="{0BA25D88-BAD8-4023-85CD-F8447CD98CCD}"/>
  </hyperlinks>
  <printOptions gridLines="1" gridLinesSet="0"/>
  <pageMargins left="0.75" right="0.75" top="0.5" bottom="0.55000000000000004" header="0.5" footer="0.5"/>
  <pageSetup paperSize="5" scale="89" fitToWidth="0" pageOrder="overThenDown" orientation="landscape" r:id="rId1"/>
  <headerFooter alignWithMargins="0"/>
  <rowBreaks count="1" manualBreakCount="1">
    <brk id="84" max="6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5D8F-4CB6-496A-9623-9FFB4800D539}">
  <dimension ref="A1:M103"/>
  <sheetViews>
    <sheetView zoomScale="110" zoomScaleNormal="110" workbookViewId="0"/>
  </sheetViews>
  <sheetFormatPr defaultRowHeight="12.75" x14ac:dyDescent="0.2"/>
  <cols>
    <col min="1" max="1" width="4.85546875" style="23" customWidth="1"/>
    <col min="2" max="2" width="14.7109375" style="23" customWidth="1"/>
    <col min="3" max="3" width="17.42578125" style="23" customWidth="1"/>
    <col min="4" max="4" width="16.5703125" style="23" bestFit="1" customWidth="1"/>
    <col min="5" max="5" width="14.5703125" style="23" bestFit="1" customWidth="1"/>
    <col min="6" max="6" width="14.42578125" style="23" customWidth="1"/>
    <col min="7" max="7" width="14.5703125" style="23" bestFit="1" customWidth="1"/>
    <col min="8" max="8" width="17" style="23" bestFit="1" customWidth="1"/>
    <col min="9" max="9" width="15.85546875" style="23" bestFit="1" customWidth="1"/>
    <col min="10" max="10" width="14.28515625" style="23" customWidth="1"/>
    <col min="11" max="11" width="15.140625" style="23" customWidth="1"/>
    <col min="12" max="12" width="15.7109375" style="23" bestFit="1" customWidth="1"/>
    <col min="13" max="13" width="4.5703125" style="23" bestFit="1" customWidth="1"/>
    <col min="14" max="256" width="9.140625" style="23"/>
    <col min="257" max="257" width="4.5703125" style="23" bestFit="1" customWidth="1"/>
    <col min="258" max="258" width="14.140625" style="23" bestFit="1" customWidth="1"/>
    <col min="259" max="259" width="17.42578125" style="23" customWidth="1"/>
    <col min="260" max="260" width="16.5703125" style="23" bestFit="1" customWidth="1"/>
    <col min="261" max="261" width="14.5703125" style="23" bestFit="1" customWidth="1"/>
    <col min="262" max="262" width="13.140625" style="23" bestFit="1" customWidth="1"/>
    <col min="263" max="263" width="14.5703125" style="23" bestFit="1" customWidth="1"/>
    <col min="264" max="264" width="17" style="23" bestFit="1" customWidth="1"/>
    <col min="265" max="265" width="15.85546875" style="23" bestFit="1" customWidth="1"/>
    <col min="266" max="266" width="14.28515625" style="23" customWidth="1"/>
    <col min="267" max="267" width="15.140625" style="23" customWidth="1"/>
    <col min="268" max="268" width="15.7109375" style="23" bestFit="1" customWidth="1"/>
    <col min="269" max="269" width="4.5703125" style="23" bestFit="1" customWidth="1"/>
    <col min="270" max="512" width="9.140625" style="23"/>
    <col min="513" max="513" width="4.5703125" style="23" bestFit="1" customWidth="1"/>
    <col min="514" max="514" width="14.140625" style="23" bestFit="1" customWidth="1"/>
    <col min="515" max="515" width="17.42578125" style="23" customWidth="1"/>
    <col min="516" max="516" width="16.5703125" style="23" bestFit="1" customWidth="1"/>
    <col min="517" max="517" width="14.5703125" style="23" bestFit="1" customWidth="1"/>
    <col min="518" max="518" width="13.140625" style="23" bestFit="1" customWidth="1"/>
    <col min="519" max="519" width="14.5703125" style="23" bestFit="1" customWidth="1"/>
    <col min="520" max="520" width="17" style="23" bestFit="1" customWidth="1"/>
    <col min="521" max="521" width="15.85546875" style="23" bestFit="1" customWidth="1"/>
    <col min="522" max="522" width="14.28515625" style="23" customWidth="1"/>
    <col min="523" max="523" width="15.140625" style="23" customWidth="1"/>
    <col min="524" max="524" width="15.7109375" style="23" bestFit="1" customWidth="1"/>
    <col min="525" max="525" width="4.5703125" style="23" bestFit="1" customWidth="1"/>
    <col min="526" max="768" width="9.140625" style="23"/>
    <col min="769" max="769" width="4.5703125" style="23" bestFit="1" customWidth="1"/>
    <col min="770" max="770" width="14.140625" style="23" bestFit="1" customWidth="1"/>
    <col min="771" max="771" width="17.42578125" style="23" customWidth="1"/>
    <col min="772" max="772" width="16.5703125" style="23" bestFit="1" customWidth="1"/>
    <col min="773" max="773" width="14.5703125" style="23" bestFit="1" customWidth="1"/>
    <col min="774" max="774" width="13.140625" style="23" bestFit="1" customWidth="1"/>
    <col min="775" max="775" width="14.5703125" style="23" bestFit="1" customWidth="1"/>
    <col min="776" max="776" width="17" style="23" bestFit="1" customWidth="1"/>
    <col min="777" max="777" width="15.85546875" style="23" bestFit="1" customWidth="1"/>
    <col min="778" max="778" width="14.28515625" style="23" customWidth="1"/>
    <col min="779" max="779" width="15.140625" style="23" customWidth="1"/>
    <col min="780" max="780" width="15.7109375" style="23" bestFit="1" customWidth="1"/>
    <col min="781" max="781" width="4.5703125" style="23" bestFit="1" customWidth="1"/>
    <col min="782" max="1024" width="9.140625" style="23"/>
    <col min="1025" max="1025" width="4.5703125" style="23" bestFit="1" customWidth="1"/>
    <col min="1026" max="1026" width="14.140625" style="23" bestFit="1" customWidth="1"/>
    <col min="1027" max="1027" width="17.42578125" style="23" customWidth="1"/>
    <col min="1028" max="1028" width="16.5703125" style="23" bestFit="1" customWidth="1"/>
    <col min="1029" max="1029" width="14.5703125" style="23" bestFit="1" customWidth="1"/>
    <col min="1030" max="1030" width="13.140625" style="23" bestFit="1" customWidth="1"/>
    <col min="1031" max="1031" width="14.5703125" style="23" bestFit="1" customWidth="1"/>
    <col min="1032" max="1032" width="17" style="23" bestFit="1" customWidth="1"/>
    <col min="1033" max="1033" width="15.85546875" style="23" bestFit="1" customWidth="1"/>
    <col min="1034" max="1034" width="14.28515625" style="23" customWidth="1"/>
    <col min="1035" max="1035" width="15.140625" style="23" customWidth="1"/>
    <col min="1036" max="1036" width="15.7109375" style="23" bestFit="1" customWidth="1"/>
    <col min="1037" max="1037" width="4.5703125" style="23" bestFit="1" customWidth="1"/>
    <col min="1038" max="1280" width="9.140625" style="23"/>
    <col min="1281" max="1281" width="4.5703125" style="23" bestFit="1" customWidth="1"/>
    <col min="1282" max="1282" width="14.140625" style="23" bestFit="1" customWidth="1"/>
    <col min="1283" max="1283" width="17.42578125" style="23" customWidth="1"/>
    <col min="1284" max="1284" width="16.5703125" style="23" bestFit="1" customWidth="1"/>
    <col min="1285" max="1285" width="14.5703125" style="23" bestFit="1" customWidth="1"/>
    <col min="1286" max="1286" width="13.140625" style="23" bestFit="1" customWidth="1"/>
    <col min="1287" max="1287" width="14.5703125" style="23" bestFit="1" customWidth="1"/>
    <col min="1288" max="1288" width="17" style="23" bestFit="1" customWidth="1"/>
    <col min="1289" max="1289" width="15.85546875" style="23" bestFit="1" customWidth="1"/>
    <col min="1290" max="1290" width="14.28515625" style="23" customWidth="1"/>
    <col min="1291" max="1291" width="15.140625" style="23" customWidth="1"/>
    <col min="1292" max="1292" width="15.7109375" style="23" bestFit="1" customWidth="1"/>
    <col min="1293" max="1293" width="4.5703125" style="23" bestFit="1" customWidth="1"/>
    <col min="1294" max="1536" width="9.140625" style="23"/>
    <col min="1537" max="1537" width="4.5703125" style="23" bestFit="1" customWidth="1"/>
    <col min="1538" max="1538" width="14.140625" style="23" bestFit="1" customWidth="1"/>
    <col min="1539" max="1539" width="17.42578125" style="23" customWidth="1"/>
    <col min="1540" max="1540" width="16.5703125" style="23" bestFit="1" customWidth="1"/>
    <col min="1541" max="1541" width="14.5703125" style="23" bestFit="1" customWidth="1"/>
    <col min="1542" max="1542" width="13.140625" style="23" bestFit="1" customWidth="1"/>
    <col min="1543" max="1543" width="14.5703125" style="23" bestFit="1" customWidth="1"/>
    <col min="1544" max="1544" width="17" style="23" bestFit="1" customWidth="1"/>
    <col min="1545" max="1545" width="15.85546875" style="23" bestFit="1" customWidth="1"/>
    <col min="1546" max="1546" width="14.28515625" style="23" customWidth="1"/>
    <col min="1547" max="1547" width="15.140625" style="23" customWidth="1"/>
    <col min="1548" max="1548" width="15.7109375" style="23" bestFit="1" customWidth="1"/>
    <col min="1549" max="1549" width="4.5703125" style="23" bestFit="1" customWidth="1"/>
    <col min="1550" max="1792" width="9.140625" style="23"/>
    <col min="1793" max="1793" width="4.5703125" style="23" bestFit="1" customWidth="1"/>
    <col min="1794" max="1794" width="14.140625" style="23" bestFit="1" customWidth="1"/>
    <col min="1795" max="1795" width="17.42578125" style="23" customWidth="1"/>
    <col min="1796" max="1796" width="16.5703125" style="23" bestFit="1" customWidth="1"/>
    <col min="1797" max="1797" width="14.5703125" style="23" bestFit="1" customWidth="1"/>
    <col min="1798" max="1798" width="13.140625" style="23" bestFit="1" customWidth="1"/>
    <col min="1799" max="1799" width="14.5703125" style="23" bestFit="1" customWidth="1"/>
    <col min="1800" max="1800" width="17" style="23" bestFit="1" customWidth="1"/>
    <col min="1801" max="1801" width="15.85546875" style="23" bestFit="1" customWidth="1"/>
    <col min="1802" max="1802" width="14.28515625" style="23" customWidth="1"/>
    <col min="1803" max="1803" width="15.140625" style="23" customWidth="1"/>
    <col min="1804" max="1804" width="15.7109375" style="23" bestFit="1" customWidth="1"/>
    <col min="1805" max="1805" width="4.5703125" style="23" bestFit="1" customWidth="1"/>
    <col min="1806" max="2048" width="9.140625" style="23"/>
    <col min="2049" max="2049" width="4.5703125" style="23" bestFit="1" customWidth="1"/>
    <col min="2050" max="2050" width="14.140625" style="23" bestFit="1" customWidth="1"/>
    <col min="2051" max="2051" width="17.42578125" style="23" customWidth="1"/>
    <col min="2052" max="2052" width="16.5703125" style="23" bestFit="1" customWidth="1"/>
    <col min="2053" max="2053" width="14.5703125" style="23" bestFit="1" customWidth="1"/>
    <col min="2054" max="2054" width="13.140625" style="23" bestFit="1" customWidth="1"/>
    <col min="2055" max="2055" width="14.5703125" style="23" bestFit="1" customWidth="1"/>
    <col min="2056" max="2056" width="17" style="23" bestFit="1" customWidth="1"/>
    <col min="2057" max="2057" width="15.85546875" style="23" bestFit="1" customWidth="1"/>
    <col min="2058" max="2058" width="14.28515625" style="23" customWidth="1"/>
    <col min="2059" max="2059" width="15.140625" style="23" customWidth="1"/>
    <col min="2060" max="2060" width="15.7109375" style="23" bestFit="1" customWidth="1"/>
    <col min="2061" max="2061" width="4.5703125" style="23" bestFit="1" customWidth="1"/>
    <col min="2062" max="2304" width="9.140625" style="23"/>
    <col min="2305" max="2305" width="4.5703125" style="23" bestFit="1" customWidth="1"/>
    <col min="2306" max="2306" width="14.140625" style="23" bestFit="1" customWidth="1"/>
    <col min="2307" max="2307" width="17.42578125" style="23" customWidth="1"/>
    <col min="2308" max="2308" width="16.5703125" style="23" bestFit="1" customWidth="1"/>
    <col min="2309" max="2309" width="14.5703125" style="23" bestFit="1" customWidth="1"/>
    <col min="2310" max="2310" width="13.140625" style="23" bestFit="1" customWidth="1"/>
    <col min="2311" max="2311" width="14.5703125" style="23" bestFit="1" customWidth="1"/>
    <col min="2312" max="2312" width="17" style="23" bestFit="1" customWidth="1"/>
    <col min="2313" max="2313" width="15.85546875" style="23" bestFit="1" customWidth="1"/>
    <col min="2314" max="2314" width="14.28515625" style="23" customWidth="1"/>
    <col min="2315" max="2315" width="15.140625" style="23" customWidth="1"/>
    <col min="2316" max="2316" width="15.7109375" style="23" bestFit="1" customWidth="1"/>
    <col min="2317" max="2317" width="4.5703125" style="23" bestFit="1" customWidth="1"/>
    <col min="2318" max="2560" width="9.140625" style="23"/>
    <col min="2561" max="2561" width="4.5703125" style="23" bestFit="1" customWidth="1"/>
    <col min="2562" max="2562" width="14.140625" style="23" bestFit="1" customWidth="1"/>
    <col min="2563" max="2563" width="17.42578125" style="23" customWidth="1"/>
    <col min="2564" max="2564" width="16.5703125" style="23" bestFit="1" customWidth="1"/>
    <col min="2565" max="2565" width="14.5703125" style="23" bestFit="1" customWidth="1"/>
    <col min="2566" max="2566" width="13.140625" style="23" bestFit="1" customWidth="1"/>
    <col min="2567" max="2567" width="14.5703125" style="23" bestFit="1" customWidth="1"/>
    <col min="2568" max="2568" width="17" style="23" bestFit="1" customWidth="1"/>
    <col min="2569" max="2569" width="15.85546875" style="23" bestFit="1" customWidth="1"/>
    <col min="2570" max="2570" width="14.28515625" style="23" customWidth="1"/>
    <col min="2571" max="2571" width="15.140625" style="23" customWidth="1"/>
    <col min="2572" max="2572" width="15.7109375" style="23" bestFit="1" customWidth="1"/>
    <col min="2573" max="2573" width="4.5703125" style="23" bestFit="1" customWidth="1"/>
    <col min="2574" max="2816" width="9.140625" style="23"/>
    <col min="2817" max="2817" width="4.5703125" style="23" bestFit="1" customWidth="1"/>
    <col min="2818" max="2818" width="14.140625" style="23" bestFit="1" customWidth="1"/>
    <col min="2819" max="2819" width="17.42578125" style="23" customWidth="1"/>
    <col min="2820" max="2820" width="16.5703125" style="23" bestFit="1" customWidth="1"/>
    <col min="2821" max="2821" width="14.5703125" style="23" bestFit="1" customWidth="1"/>
    <col min="2822" max="2822" width="13.140625" style="23" bestFit="1" customWidth="1"/>
    <col min="2823" max="2823" width="14.5703125" style="23" bestFit="1" customWidth="1"/>
    <col min="2824" max="2824" width="17" style="23" bestFit="1" customWidth="1"/>
    <col min="2825" max="2825" width="15.85546875" style="23" bestFit="1" customWidth="1"/>
    <col min="2826" max="2826" width="14.28515625" style="23" customWidth="1"/>
    <col min="2827" max="2827" width="15.140625" style="23" customWidth="1"/>
    <col min="2828" max="2828" width="15.7109375" style="23" bestFit="1" customWidth="1"/>
    <col min="2829" max="2829" width="4.5703125" style="23" bestFit="1" customWidth="1"/>
    <col min="2830" max="3072" width="9.140625" style="23"/>
    <col min="3073" max="3073" width="4.5703125" style="23" bestFit="1" customWidth="1"/>
    <col min="3074" max="3074" width="14.140625" style="23" bestFit="1" customWidth="1"/>
    <col min="3075" max="3075" width="17.42578125" style="23" customWidth="1"/>
    <col min="3076" max="3076" width="16.5703125" style="23" bestFit="1" customWidth="1"/>
    <col min="3077" max="3077" width="14.5703125" style="23" bestFit="1" customWidth="1"/>
    <col min="3078" max="3078" width="13.140625" style="23" bestFit="1" customWidth="1"/>
    <col min="3079" max="3079" width="14.5703125" style="23" bestFit="1" customWidth="1"/>
    <col min="3080" max="3080" width="17" style="23" bestFit="1" customWidth="1"/>
    <col min="3081" max="3081" width="15.85546875" style="23" bestFit="1" customWidth="1"/>
    <col min="3082" max="3082" width="14.28515625" style="23" customWidth="1"/>
    <col min="3083" max="3083" width="15.140625" style="23" customWidth="1"/>
    <col min="3084" max="3084" width="15.7109375" style="23" bestFit="1" customWidth="1"/>
    <col min="3085" max="3085" width="4.5703125" style="23" bestFit="1" customWidth="1"/>
    <col min="3086" max="3328" width="9.140625" style="23"/>
    <col min="3329" max="3329" width="4.5703125" style="23" bestFit="1" customWidth="1"/>
    <col min="3330" max="3330" width="14.140625" style="23" bestFit="1" customWidth="1"/>
    <col min="3331" max="3331" width="17.42578125" style="23" customWidth="1"/>
    <col min="3332" max="3332" width="16.5703125" style="23" bestFit="1" customWidth="1"/>
    <col min="3333" max="3333" width="14.5703125" style="23" bestFit="1" customWidth="1"/>
    <col min="3334" max="3334" width="13.140625" style="23" bestFit="1" customWidth="1"/>
    <col min="3335" max="3335" width="14.5703125" style="23" bestFit="1" customWidth="1"/>
    <col min="3336" max="3336" width="17" style="23" bestFit="1" customWidth="1"/>
    <col min="3337" max="3337" width="15.85546875" style="23" bestFit="1" customWidth="1"/>
    <col min="3338" max="3338" width="14.28515625" style="23" customWidth="1"/>
    <col min="3339" max="3339" width="15.140625" style="23" customWidth="1"/>
    <col min="3340" max="3340" width="15.7109375" style="23" bestFit="1" customWidth="1"/>
    <col min="3341" max="3341" width="4.5703125" style="23" bestFit="1" customWidth="1"/>
    <col min="3342" max="3584" width="9.140625" style="23"/>
    <col min="3585" max="3585" width="4.5703125" style="23" bestFit="1" customWidth="1"/>
    <col min="3586" max="3586" width="14.140625" style="23" bestFit="1" customWidth="1"/>
    <col min="3587" max="3587" width="17.42578125" style="23" customWidth="1"/>
    <col min="3588" max="3588" width="16.5703125" style="23" bestFit="1" customWidth="1"/>
    <col min="3589" max="3589" width="14.5703125" style="23" bestFit="1" customWidth="1"/>
    <col min="3590" max="3590" width="13.140625" style="23" bestFit="1" customWidth="1"/>
    <col min="3591" max="3591" width="14.5703125" style="23" bestFit="1" customWidth="1"/>
    <col min="3592" max="3592" width="17" style="23" bestFit="1" customWidth="1"/>
    <col min="3593" max="3593" width="15.85546875" style="23" bestFit="1" customWidth="1"/>
    <col min="3594" max="3594" width="14.28515625" style="23" customWidth="1"/>
    <col min="3595" max="3595" width="15.140625" style="23" customWidth="1"/>
    <col min="3596" max="3596" width="15.7109375" style="23" bestFit="1" customWidth="1"/>
    <col min="3597" max="3597" width="4.5703125" style="23" bestFit="1" customWidth="1"/>
    <col min="3598" max="3840" width="9.140625" style="23"/>
    <col min="3841" max="3841" width="4.5703125" style="23" bestFit="1" customWidth="1"/>
    <col min="3842" max="3842" width="14.140625" style="23" bestFit="1" customWidth="1"/>
    <col min="3843" max="3843" width="17.42578125" style="23" customWidth="1"/>
    <col min="3844" max="3844" width="16.5703125" style="23" bestFit="1" customWidth="1"/>
    <col min="3845" max="3845" width="14.5703125" style="23" bestFit="1" customWidth="1"/>
    <col min="3846" max="3846" width="13.140625" style="23" bestFit="1" customWidth="1"/>
    <col min="3847" max="3847" width="14.5703125" style="23" bestFit="1" customWidth="1"/>
    <col min="3848" max="3848" width="17" style="23" bestFit="1" customWidth="1"/>
    <col min="3849" max="3849" width="15.85546875" style="23" bestFit="1" customWidth="1"/>
    <col min="3850" max="3850" width="14.28515625" style="23" customWidth="1"/>
    <col min="3851" max="3851" width="15.140625" style="23" customWidth="1"/>
    <col min="3852" max="3852" width="15.7109375" style="23" bestFit="1" customWidth="1"/>
    <col min="3853" max="3853" width="4.5703125" style="23" bestFit="1" customWidth="1"/>
    <col min="3854" max="4096" width="9.140625" style="23"/>
    <col min="4097" max="4097" width="4.5703125" style="23" bestFit="1" customWidth="1"/>
    <col min="4098" max="4098" width="14.140625" style="23" bestFit="1" customWidth="1"/>
    <col min="4099" max="4099" width="17.42578125" style="23" customWidth="1"/>
    <col min="4100" max="4100" width="16.5703125" style="23" bestFit="1" customWidth="1"/>
    <col min="4101" max="4101" width="14.5703125" style="23" bestFit="1" customWidth="1"/>
    <col min="4102" max="4102" width="13.140625" style="23" bestFit="1" customWidth="1"/>
    <col min="4103" max="4103" width="14.5703125" style="23" bestFit="1" customWidth="1"/>
    <col min="4104" max="4104" width="17" style="23" bestFit="1" customWidth="1"/>
    <col min="4105" max="4105" width="15.85546875" style="23" bestFit="1" customWidth="1"/>
    <col min="4106" max="4106" width="14.28515625" style="23" customWidth="1"/>
    <col min="4107" max="4107" width="15.140625" style="23" customWidth="1"/>
    <col min="4108" max="4108" width="15.7109375" style="23" bestFit="1" customWidth="1"/>
    <col min="4109" max="4109" width="4.5703125" style="23" bestFit="1" customWidth="1"/>
    <col min="4110" max="4352" width="9.140625" style="23"/>
    <col min="4353" max="4353" width="4.5703125" style="23" bestFit="1" customWidth="1"/>
    <col min="4354" max="4354" width="14.140625" style="23" bestFit="1" customWidth="1"/>
    <col min="4355" max="4355" width="17.42578125" style="23" customWidth="1"/>
    <col min="4356" max="4356" width="16.5703125" style="23" bestFit="1" customWidth="1"/>
    <col min="4357" max="4357" width="14.5703125" style="23" bestFit="1" customWidth="1"/>
    <col min="4358" max="4358" width="13.140625" style="23" bestFit="1" customWidth="1"/>
    <col min="4359" max="4359" width="14.5703125" style="23" bestFit="1" customWidth="1"/>
    <col min="4360" max="4360" width="17" style="23" bestFit="1" customWidth="1"/>
    <col min="4361" max="4361" width="15.85546875" style="23" bestFit="1" customWidth="1"/>
    <col min="4362" max="4362" width="14.28515625" style="23" customWidth="1"/>
    <col min="4363" max="4363" width="15.140625" style="23" customWidth="1"/>
    <col min="4364" max="4364" width="15.7109375" style="23" bestFit="1" customWidth="1"/>
    <col min="4365" max="4365" width="4.5703125" style="23" bestFit="1" customWidth="1"/>
    <col min="4366" max="4608" width="9.140625" style="23"/>
    <col min="4609" max="4609" width="4.5703125" style="23" bestFit="1" customWidth="1"/>
    <col min="4610" max="4610" width="14.140625" style="23" bestFit="1" customWidth="1"/>
    <col min="4611" max="4611" width="17.42578125" style="23" customWidth="1"/>
    <col min="4612" max="4612" width="16.5703125" style="23" bestFit="1" customWidth="1"/>
    <col min="4613" max="4613" width="14.5703125" style="23" bestFit="1" customWidth="1"/>
    <col min="4614" max="4614" width="13.140625" style="23" bestFit="1" customWidth="1"/>
    <col min="4615" max="4615" width="14.5703125" style="23" bestFit="1" customWidth="1"/>
    <col min="4616" max="4616" width="17" style="23" bestFit="1" customWidth="1"/>
    <col min="4617" max="4617" width="15.85546875" style="23" bestFit="1" customWidth="1"/>
    <col min="4618" max="4618" width="14.28515625" style="23" customWidth="1"/>
    <col min="4619" max="4619" width="15.140625" style="23" customWidth="1"/>
    <col min="4620" max="4620" width="15.7109375" style="23" bestFit="1" customWidth="1"/>
    <col min="4621" max="4621" width="4.5703125" style="23" bestFit="1" customWidth="1"/>
    <col min="4622" max="4864" width="9.140625" style="23"/>
    <col min="4865" max="4865" width="4.5703125" style="23" bestFit="1" customWidth="1"/>
    <col min="4866" max="4866" width="14.140625" style="23" bestFit="1" customWidth="1"/>
    <col min="4867" max="4867" width="17.42578125" style="23" customWidth="1"/>
    <col min="4868" max="4868" width="16.5703125" style="23" bestFit="1" customWidth="1"/>
    <col min="4869" max="4869" width="14.5703125" style="23" bestFit="1" customWidth="1"/>
    <col min="4870" max="4870" width="13.140625" style="23" bestFit="1" customWidth="1"/>
    <col min="4871" max="4871" width="14.5703125" style="23" bestFit="1" customWidth="1"/>
    <col min="4872" max="4872" width="17" style="23" bestFit="1" customWidth="1"/>
    <col min="4873" max="4873" width="15.85546875" style="23" bestFit="1" customWidth="1"/>
    <col min="4874" max="4874" width="14.28515625" style="23" customWidth="1"/>
    <col min="4875" max="4875" width="15.140625" style="23" customWidth="1"/>
    <col min="4876" max="4876" width="15.7109375" style="23" bestFit="1" customWidth="1"/>
    <col min="4877" max="4877" width="4.5703125" style="23" bestFit="1" customWidth="1"/>
    <col min="4878" max="5120" width="9.140625" style="23"/>
    <col min="5121" max="5121" width="4.5703125" style="23" bestFit="1" customWidth="1"/>
    <col min="5122" max="5122" width="14.140625" style="23" bestFit="1" customWidth="1"/>
    <col min="5123" max="5123" width="17.42578125" style="23" customWidth="1"/>
    <col min="5124" max="5124" width="16.5703125" style="23" bestFit="1" customWidth="1"/>
    <col min="5125" max="5125" width="14.5703125" style="23" bestFit="1" customWidth="1"/>
    <col min="5126" max="5126" width="13.140625" style="23" bestFit="1" customWidth="1"/>
    <col min="5127" max="5127" width="14.5703125" style="23" bestFit="1" customWidth="1"/>
    <col min="5128" max="5128" width="17" style="23" bestFit="1" customWidth="1"/>
    <col min="5129" max="5129" width="15.85546875" style="23" bestFit="1" customWidth="1"/>
    <col min="5130" max="5130" width="14.28515625" style="23" customWidth="1"/>
    <col min="5131" max="5131" width="15.140625" style="23" customWidth="1"/>
    <col min="5132" max="5132" width="15.7109375" style="23" bestFit="1" customWidth="1"/>
    <col min="5133" max="5133" width="4.5703125" style="23" bestFit="1" customWidth="1"/>
    <col min="5134" max="5376" width="9.140625" style="23"/>
    <col min="5377" max="5377" width="4.5703125" style="23" bestFit="1" customWidth="1"/>
    <col min="5378" max="5378" width="14.140625" style="23" bestFit="1" customWidth="1"/>
    <col min="5379" max="5379" width="17.42578125" style="23" customWidth="1"/>
    <col min="5380" max="5380" width="16.5703125" style="23" bestFit="1" customWidth="1"/>
    <col min="5381" max="5381" width="14.5703125" style="23" bestFit="1" customWidth="1"/>
    <col min="5382" max="5382" width="13.140625" style="23" bestFit="1" customWidth="1"/>
    <col min="5383" max="5383" width="14.5703125" style="23" bestFit="1" customWidth="1"/>
    <col min="5384" max="5384" width="17" style="23" bestFit="1" customWidth="1"/>
    <col min="5385" max="5385" width="15.85546875" style="23" bestFit="1" customWidth="1"/>
    <col min="5386" max="5386" width="14.28515625" style="23" customWidth="1"/>
    <col min="5387" max="5387" width="15.140625" style="23" customWidth="1"/>
    <col min="5388" max="5388" width="15.7109375" style="23" bestFit="1" customWidth="1"/>
    <col min="5389" max="5389" width="4.5703125" style="23" bestFit="1" customWidth="1"/>
    <col min="5390" max="5632" width="9.140625" style="23"/>
    <col min="5633" max="5633" width="4.5703125" style="23" bestFit="1" customWidth="1"/>
    <col min="5634" max="5634" width="14.140625" style="23" bestFit="1" customWidth="1"/>
    <col min="5635" max="5635" width="17.42578125" style="23" customWidth="1"/>
    <col min="5636" max="5636" width="16.5703125" style="23" bestFit="1" customWidth="1"/>
    <col min="5637" max="5637" width="14.5703125" style="23" bestFit="1" customWidth="1"/>
    <col min="5638" max="5638" width="13.140625" style="23" bestFit="1" customWidth="1"/>
    <col min="5639" max="5639" width="14.5703125" style="23" bestFit="1" customWidth="1"/>
    <col min="5640" max="5640" width="17" style="23" bestFit="1" customWidth="1"/>
    <col min="5641" max="5641" width="15.85546875" style="23" bestFit="1" customWidth="1"/>
    <col min="5642" max="5642" width="14.28515625" style="23" customWidth="1"/>
    <col min="5643" max="5643" width="15.140625" style="23" customWidth="1"/>
    <col min="5644" max="5644" width="15.7109375" style="23" bestFit="1" customWidth="1"/>
    <col min="5645" max="5645" width="4.5703125" style="23" bestFit="1" customWidth="1"/>
    <col min="5646" max="5888" width="9.140625" style="23"/>
    <col min="5889" max="5889" width="4.5703125" style="23" bestFit="1" customWidth="1"/>
    <col min="5890" max="5890" width="14.140625" style="23" bestFit="1" customWidth="1"/>
    <col min="5891" max="5891" width="17.42578125" style="23" customWidth="1"/>
    <col min="5892" max="5892" width="16.5703125" style="23" bestFit="1" customWidth="1"/>
    <col min="5893" max="5893" width="14.5703125" style="23" bestFit="1" customWidth="1"/>
    <col min="5894" max="5894" width="13.140625" style="23" bestFit="1" customWidth="1"/>
    <col min="5895" max="5895" width="14.5703125" style="23" bestFit="1" customWidth="1"/>
    <col min="5896" max="5896" width="17" style="23" bestFit="1" customWidth="1"/>
    <col min="5897" max="5897" width="15.85546875" style="23" bestFit="1" customWidth="1"/>
    <col min="5898" max="5898" width="14.28515625" style="23" customWidth="1"/>
    <col min="5899" max="5899" width="15.140625" style="23" customWidth="1"/>
    <col min="5900" max="5900" width="15.7109375" style="23" bestFit="1" customWidth="1"/>
    <col min="5901" max="5901" width="4.5703125" style="23" bestFit="1" customWidth="1"/>
    <col min="5902" max="6144" width="9.140625" style="23"/>
    <col min="6145" max="6145" width="4.5703125" style="23" bestFit="1" customWidth="1"/>
    <col min="6146" max="6146" width="14.140625" style="23" bestFit="1" customWidth="1"/>
    <col min="6147" max="6147" width="17.42578125" style="23" customWidth="1"/>
    <col min="6148" max="6148" width="16.5703125" style="23" bestFit="1" customWidth="1"/>
    <col min="6149" max="6149" width="14.5703125" style="23" bestFit="1" customWidth="1"/>
    <col min="6150" max="6150" width="13.140625" style="23" bestFit="1" customWidth="1"/>
    <col min="6151" max="6151" width="14.5703125" style="23" bestFit="1" customWidth="1"/>
    <col min="6152" max="6152" width="17" style="23" bestFit="1" customWidth="1"/>
    <col min="6153" max="6153" width="15.85546875" style="23" bestFit="1" customWidth="1"/>
    <col min="6154" max="6154" width="14.28515625" style="23" customWidth="1"/>
    <col min="6155" max="6155" width="15.140625" style="23" customWidth="1"/>
    <col min="6156" max="6156" width="15.7109375" style="23" bestFit="1" customWidth="1"/>
    <col min="6157" max="6157" width="4.5703125" style="23" bestFit="1" customWidth="1"/>
    <col min="6158" max="6400" width="9.140625" style="23"/>
    <col min="6401" max="6401" width="4.5703125" style="23" bestFit="1" customWidth="1"/>
    <col min="6402" max="6402" width="14.140625" style="23" bestFit="1" customWidth="1"/>
    <col min="6403" max="6403" width="17.42578125" style="23" customWidth="1"/>
    <col min="6404" max="6404" width="16.5703125" style="23" bestFit="1" customWidth="1"/>
    <col min="6405" max="6405" width="14.5703125" style="23" bestFit="1" customWidth="1"/>
    <col min="6406" max="6406" width="13.140625" style="23" bestFit="1" customWidth="1"/>
    <col min="6407" max="6407" width="14.5703125" style="23" bestFit="1" customWidth="1"/>
    <col min="6408" max="6408" width="17" style="23" bestFit="1" customWidth="1"/>
    <col min="6409" max="6409" width="15.85546875" style="23" bestFit="1" customWidth="1"/>
    <col min="6410" max="6410" width="14.28515625" style="23" customWidth="1"/>
    <col min="6411" max="6411" width="15.140625" style="23" customWidth="1"/>
    <col min="6412" max="6412" width="15.7109375" style="23" bestFit="1" customWidth="1"/>
    <col min="6413" max="6413" width="4.5703125" style="23" bestFit="1" customWidth="1"/>
    <col min="6414" max="6656" width="9.140625" style="23"/>
    <col min="6657" max="6657" width="4.5703125" style="23" bestFit="1" customWidth="1"/>
    <col min="6658" max="6658" width="14.140625" style="23" bestFit="1" customWidth="1"/>
    <col min="6659" max="6659" width="17.42578125" style="23" customWidth="1"/>
    <col min="6660" max="6660" width="16.5703125" style="23" bestFit="1" customWidth="1"/>
    <col min="6661" max="6661" width="14.5703125" style="23" bestFit="1" customWidth="1"/>
    <col min="6662" max="6662" width="13.140625" style="23" bestFit="1" customWidth="1"/>
    <col min="6663" max="6663" width="14.5703125" style="23" bestFit="1" customWidth="1"/>
    <col min="6664" max="6664" width="17" style="23" bestFit="1" customWidth="1"/>
    <col min="6665" max="6665" width="15.85546875" style="23" bestFit="1" customWidth="1"/>
    <col min="6666" max="6666" width="14.28515625" style="23" customWidth="1"/>
    <col min="6667" max="6667" width="15.140625" style="23" customWidth="1"/>
    <col min="6668" max="6668" width="15.7109375" style="23" bestFit="1" customWidth="1"/>
    <col min="6669" max="6669" width="4.5703125" style="23" bestFit="1" customWidth="1"/>
    <col min="6670" max="6912" width="9.140625" style="23"/>
    <col min="6913" max="6913" width="4.5703125" style="23" bestFit="1" customWidth="1"/>
    <col min="6914" max="6914" width="14.140625" style="23" bestFit="1" customWidth="1"/>
    <col min="6915" max="6915" width="17.42578125" style="23" customWidth="1"/>
    <col min="6916" max="6916" width="16.5703125" style="23" bestFit="1" customWidth="1"/>
    <col min="6917" max="6917" width="14.5703125" style="23" bestFit="1" customWidth="1"/>
    <col min="6918" max="6918" width="13.140625" style="23" bestFit="1" customWidth="1"/>
    <col min="6919" max="6919" width="14.5703125" style="23" bestFit="1" customWidth="1"/>
    <col min="6920" max="6920" width="17" style="23" bestFit="1" customWidth="1"/>
    <col min="6921" max="6921" width="15.85546875" style="23" bestFit="1" customWidth="1"/>
    <col min="6922" max="6922" width="14.28515625" style="23" customWidth="1"/>
    <col min="6923" max="6923" width="15.140625" style="23" customWidth="1"/>
    <col min="6924" max="6924" width="15.7109375" style="23" bestFit="1" customWidth="1"/>
    <col min="6925" max="6925" width="4.5703125" style="23" bestFit="1" customWidth="1"/>
    <col min="6926" max="7168" width="9.140625" style="23"/>
    <col min="7169" max="7169" width="4.5703125" style="23" bestFit="1" customWidth="1"/>
    <col min="7170" max="7170" width="14.140625" style="23" bestFit="1" customWidth="1"/>
    <col min="7171" max="7171" width="17.42578125" style="23" customWidth="1"/>
    <col min="7172" max="7172" width="16.5703125" style="23" bestFit="1" customWidth="1"/>
    <col min="7173" max="7173" width="14.5703125" style="23" bestFit="1" customWidth="1"/>
    <col min="7174" max="7174" width="13.140625" style="23" bestFit="1" customWidth="1"/>
    <col min="7175" max="7175" width="14.5703125" style="23" bestFit="1" customWidth="1"/>
    <col min="7176" max="7176" width="17" style="23" bestFit="1" customWidth="1"/>
    <col min="7177" max="7177" width="15.85546875" style="23" bestFit="1" customWidth="1"/>
    <col min="7178" max="7178" width="14.28515625" style="23" customWidth="1"/>
    <col min="7179" max="7179" width="15.140625" style="23" customWidth="1"/>
    <col min="7180" max="7180" width="15.7109375" style="23" bestFit="1" customWidth="1"/>
    <col min="7181" max="7181" width="4.5703125" style="23" bestFit="1" customWidth="1"/>
    <col min="7182" max="7424" width="9.140625" style="23"/>
    <col min="7425" max="7425" width="4.5703125" style="23" bestFit="1" customWidth="1"/>
    <col min="7426" max="7426" width="14.140625" style="23" bestFit="1" customWidth="1"/>
    <col min="7427" max="7427" width="17.42578125" style="23" customWidth="1"/>
    <col min="7428" max="7428" width="16.5703125" style="23" bestFit="1" customWidth="1"/>
    <col min="7429" max="7429" width="14.5703125" style="23" bestFit="1" customWidth="1"/>
    <col min="7430" max="7430" width="13.140625" style="23" bestFit="1" customWidth="1"/>
    <col min="7431" max="7431" width="14.5703125" style="23" bestFit="1" customWidth="1"/>
    <col min="7432" max="7432" width="17" style="23" bestFit="1" customWidth="1"/>
    <col min="7433" max="7433" width="15.85546875" style="23" bestFit="1" customWidth="1"/>
    <col min="7434" max="7434" width="14.28515625" style="23" customWidth="1"/>
    <col min="7435" max="7435" width="15.140625" style="23" customWidth="1"/>
    <col min="7436" max="7436" width="15.7109375" style="23" bestFit="1" customWidth="1"/>
    <col min="7437" max="7437" width="4.5703125" style="23" bestFit="1" customWidth="1"/>
    <col min="7438" max="7680" width="9.140625" style="23"/>
    <col min="7681" max="7681" width="4.5703125" style="23" bestFit="1" customWidth="1"/>
    <col min="7682" max="7682" width="14.140625" style="23" bestFit="1" customWidth="1"/>
    <col min="7683" max="7683" width="17.42578125" style="23" customWidth="1"/>
    <col min="7684" max="7684" width="16.5703125" style="23" bestFit="1" customWidth="1"/>
    <col min="7685" max="7685" width="14.5703125" style="23" bestFit="1" customWidth="1"/>
    <col min="7686" max="7686" width="13.140625" style="23" bestFit="1" customWidth="1"/>
    <col min="7687" max="7687" width="14.5703125" style="23" bestFit="1" customWidth="1"/>
    <col min="7688" max="7688" width="17" style="23" bestFit="1" customWidth="1"/>
    <col min="7689" max="7689" width="15.85546875" style="23" bestFit="1" customWidth="1"/>
    <col min="7690" max="7690" width="14.28515625" style="23" customWidth="1"/>
    <col min="7691" max="7691" width="15.140625" style="23" customWidth="1"/>
    <col min="7692" max="7692" width="15.7109375" style="23" bestFit="1" customWidth="1"/>
    <col min="7693" max="7693" width="4.5703125" style="23" bestFit="1" customWidth="1"/>
    <col min="7694" max="7936" width="9.140625" style="23"/>
    <col min="7937" max="7937" width="4.5703125" style="23" bestFit="1" customWidth="1"/>
    <col min="7938" max="7938" width="14.140625" style="23" bestFit="1" customWidth="1"/>
    <col min="7939" max="7939" width="17.42578125" style="23" customWidth="1"/>
    <col min="7940" max="7940" width="16.5703125" style="23" bestFit="1" customWidth="1"/>
    <col min="7941" max="7941" width="14.5703125" style="23" bestFit="1" customWidth="1"/>
    <col min="7942" max="7942" width="13.140625" style="23" bestFit="1" customWidth="1"/>
    <col min="7943" max="7943" width="14.5703125" style="23" bestFit="1" customWidth="1"/>
    <col min="7944" max="7944" width="17" style="23" bestFit="1" customWidth="1"/>
    <col min="7945" max="7945" width="15.85546875" style="23" bestFit="1" customWidth="1"/>
    <col min="7946" max="7946" width="14.28515625" style="23" customWidth="1"/>
    <col min="7947" max="7947" width="15.140625" style="23" customWidth="1"/>
    <col min="7948" max="7948" width="15.7109375" style="23" bestFit="1" customWidth="1"/>
    <col min="7949" max="7949" width="4.5703125" style="23" bestFit="1" customWidth="1"/>
    <col min="7950" max="8192" width="9.140625" style="23"/>
    <col min="8193" max="8193" width="4.5703125" style="23" bestFit="1" customWidth="1"/>
    <col min="8194" max="8194" width="14.140625" style="23" bestFit="1" customWidth="1"/>
    <col min="8195" max="8195" width="17.42578125" style="23" customWidth="1"/>
    <col min="8196" max="8196" width="16.5703125" style="23" bestFit="1" customWidth="1"/>
    <col min="8197" max="8197" width="14.5703125" style="23" bestFit="1" customWidth="1"/>
    <col min="8198" max="8198" width="13.140625" style="23" bestFit="1" customWidth="1"/>
    <col min="8199" max="8199" width="14.5703125" style="23" bestFit="1" customWidth="1"/>
    <col min="8200" max="8200" width="17" style="23" bestFit="1" customWidth="1"/>
    <col min="8201" max="8201" width="15.85546875" style="23" bestFit="1" customWidth="1"/>
    <col min="8202" max="8202" width="14.28515625" style="23" customWidth="1"/>
    <col min="8203" max="8203" width="15.140625" style="23" customWidth="1"/>
    <col min="8204" max="8204" width="15.7109375" style="23" bestFit="1" customWidth="1"/>
    <col min="8205" max="8205" width="4.5703125" style="23" bestFit="1" customWidth="1"/>
    <col min="8206" max="8448" width="9.140625" style="23"/>
    <col min="8449" max="8449" width="4.5703125" style="23" bestFit="1" customWidth="1"/>
    <col min="8450" max="8450" width="14.140625" style="23" bestFit="1" customWidth="1"/>
    <col min="8451" max="8451" width="17.42578125" style="23" customWidth="1"/>
    <col min="8452" max="8452" width="16.5703125" style="23" bestFit="1" customWidth="1"/>
    <col min="8453" max="8453" width="14.5703125" style="23" bestFit="1" customWidth="1"/>
    <col min="8454" max="8454" width="13.140625" style="23" bestFit="1" customWidth="1"/>
    <col min="8455" max="8455" width="14.5703125" style="23" bestFit="1" customWidth="1"/>
    <col min="8456" max="8456" width="17" style="23" bestFit="1" customWidth="1"/>
    <col min="8457" max="8457" width="15.85546875" style="23" bestFit="1" customWidth="1"/>
    <col min="8458" max="8458" width="14.28515625" style="23" customWidth="1"/>
    <col min="8459" max="8459" width="15.140625" style="23" customWidth="1"/>
    <col min="8460" max="8460" width="15.7109375" style="23" bestFit="1" customWidth="1"/>
    <col min="8461" max="8461" width="4.5703125" style="23" bestFit="1" customWidth="1"/>
    <col min="8462" max="8704" width="9.140625" style="23"/>
    <col min="8705" max="8705" width="4.5703125" style="23" bestFit="1" customWidth="1"/>
    <col min="8706" max="8706" width="14.140625" style="23" bestFit="1" customWidth="1"/>
    <col min="8707" max="8707" width="17.42578125" style="23" customWidth="1"/>
    <col min="8708" max="8708" width="16.5703125" style="23" bestFit="1" customWidth="1"/>
    <col min="8709" max="8709" width="14.5703125" style="23" bestFit="1" customWidth="1"/>
    <col min="8710" max="8710" width="13.140625" style="23" bestFit="1" customWidth="1"/>
    <col min="8711" max="8711" width="14.5703125" style="23" bestFit="1" customWidth="1"/>
    <col min="8712" max="8712" width="17" style="23" bestFit="1" customWidth="1"/>
    <col min="8713" max="8713" width="15.85546875" style="23" bestFit="1" customWidth="1"/>
    <col min="8714" max="8714" width="14.28515625" style="23" customWidth="1"/>
    <col min="8715" max="8715" width="15.140625" style="23" customWidth="1"/>
    <col min="8716" max="8716" width="15.7109375" style="23" bestFit="1" customWidth="1"/>
    <col min="8717" max="8717" width="4.5703125" style="23" bestFit="1" customWidth="1"/>
    <col min="8718" max="8960" width="9.140625" style="23"/>
    <col min="8961" max="8961" width="4.5703125" style="23" bestFit="1" customWidth="1"/>
    <col min="8962" max="8962" width="14.140625" style="23" bestFit="1" customWidth="1"/>
    <col min="8963" max="8963" width="17.42578125" style="23" customWidth="1"/>
    <col min="8964" max="8964" width="16.5703125" style="23" bestFit="1" customWidth="1"/>
    <col min="8965" max="8965" width="14.5703125" style="23" bestFit="1" customWidth="1"/>
    <col min="8966" max="8966" width="13.140625" style="23" bestFit="1" customWidth="1"/>
    <col min="8967" max="8967" width="14.5703125" style="23" bestFit="1" customWidth="1"/>
    <col min="8968" max="8968" width="17" style="23" bestFit="1" customWidth="1"/>
    <col min="8969" max="8969" width="15.85546875" style="23" bestFit="1" customWidth="1"/>
    <col min="8970" max="8970" width="14.28515625" style="23" customWidth="1"/>
    <col min="8971" max="8971" width="15.140625" style="23" customWidth="1"/>
    <col min="8972" max="8972" width="15.7109375" style="23" bestFit="1" customWidth="1"/>
    <col min="8973" max="8973" width="4.5703125" style="23" bestFit="1" customWidth="1"/>
    <col min="8974" max="9216" width="9.140625" style="23"/>
    <col min="9217" max="9217" width="4.5703125" style="23" bestFit="1" customWidth="1"/>
    <col min="9218" max="9218" width="14.140625" style="23" bestFit="1" customWidth="1"/>
    <col min="9219" max="9219" width="17.42578125" style="23" customWidth="1"/>
    <col min="9220" max="9220" width="16.5703125" style="23" bestFit="1" customWidth="1"/>
    <col min="9221" max="9221" width="14.5703125" style="23" bestFit="1" customWidth="1"/>
    <col min="9222" max="9222" width="13.140625" style="23" bestFit="1" customWidth="1"/>
    <col min="9223" max="9223" width="14.5703125" style="23" bestFit="1" customWidth="1"/>
    <col min="9224" max="9224" width="17" style="23" bestFit="1" customWidth="1"/>
    <col min="9225" max="9225" width="15.85546875" style="23" bestFit="1" customWidth="1"/>
    <col min="9226" max="9226" width="14.28515625" style="23" customWidth="1"/>
    <col min="9227" max="9227" width="15.140625" style="23" customWidth="1"/>
    <col min="9228" max="9228" width="15.7109375" style="23" bestFit="1" customWidth="1"/>
    <col min="9229" max="9229" width="4.5703125" style="23" bestFit="1" customWidth="1"/>
    <col min="9230" max="9472" width="9.140625" style="23"/>
    <col min="9473" max="9473" width="4.5703125" style="23" bestFit="1" customWidth="1"/>
    <col min="9474" max="9474" width="14.140625" style="23" bestFit="1" customWidth="1"/>
    <col min="9475" max="9475" width="17.42578125" style="23" customWidth="1"/>
    <col min="9476" max="9476" width="16.5703125" style="23" bestFit="1" customWidth="1"/>
    <col min="9477" max="9477" width="14.5703125" style="23" bestFit="1" customWidth="1"/>
    <col min="9478" max="9478" width="13.140625" style="23" bestFit="1" customWidth="1"/>
    <col min="9479" max="9479" width="14.5703125" style="23" bestFit="1" customWidth="1"/>
    <col min="9480" max="9480" width="17" style="23" bestFit="1" customWidth="1"/>
    <col min="9481" max="9481" width="15.85546875" style="23" bestFit="1" customWidth="1"/>
    <col min="9482" max="9482" width="14.28515625" style="23" customWidth="1"/>
    <col min="9483" max="9483" width="15.140625" style="23" customWidth="1"/>
    <col min="9484" max="9484" width="15.7109375" style="23" bestFit="1" customWidth="1"/>
    <col min="9485" max="9485" width="4.5703125" style="23" bestFit="1" customWidth="1"/>
    <col min="9486" max="9728" width="9.140625" style="23"/>
    <col min="9729" max="9729" width="4.5703125" style="23" bestFit="1" customWidth="1"/>
    <col min="9730" max="9730" width="14.140625" style="23" bestFit="1" customWidth="1"/>
    <col min="9731" max="9731" width="17.42578125" style="23" customWidth="1"/>
    <col min="9732" max="9732" width="16.5703125" style="23" bestFit="1" customWidth="1"/>
    <col min="9733" max="9733" width="14.5703125" style="23" bestFit="1" customWidth="1"/>
    <col min="9734" max="9734" width="13.140625" style="23" bestFit="1" customWidth="1"/>
    <col min="9735" max="9735" width="14.5703125" style="23" bestFit="1" customWidth="1"/>
    <col min="9736" max="9736" width="17" style="23" bestFit="1" customWidth="1"/>
    <col min="9737" max="9737" width="15.85546875" style="23" bestFit="1" customWidth="1"/>
    <col min="9738" max="9738" width="14.28515625" style="23" customWidth="1"/>
    <col min="9739" max="9739" width="15.140625" style="23" customWidth="1"/>
    <col min="9740" max="9740" width="15.7109375" style="23" bestFit="1" customWidth="1"/>
    <col min="9741" max="9741" width="4.5703125" style="23" bestFit="1" customWidth="1"/>
    <col min="9742" max="9984" width="9.140625" style="23"/>
    <col min="9985" max="9985" width="4.5703125" style="23" bestFit="1" customWidth="1"/>
    <col min="9986" max="9986" width="14.140625" style="23" bestFit="1" customWidth="1"/>
    <col min="9987" max="9987" width="17.42578125" style="23" customWidth="1"/>
    <col min="9988" max="9988" width="16.5703125" style="23" bestFit="1" customWidth="1"/>
    <col min="9989" max="9989" width="14.5703125" style="23" bestFit="1" customWidth="1"/>
    <col min="9990" max="9990" width="13.140625" style="23" bestFit="1" customWidth="1"/>
    <col min="9991" max="9991" width="14.5703125" style="23" bestFit="1" customWidth="1"/>
    <col min="9992" max="9992" width="17" style="23" bestFit="1" customWidth="1"/>
    <col min="9993" max="9993" width="15.85546875" style="23" bestFit="1" customWidth="1"/>
    <col min="9994" max="9994" width="14.28515625" style="23" customWidth="1"/>
    <col min="9995" max="9995" width="15.140625" style="23" customWidth="1"/>
    <col min="9996" max="9996" width="15.7109375" style="23" bestFit="1" customWidth="1"/>
    <col min="9997" max="9997" width="4.5703125" style="23" bestFit="1" customWidth="1"/>
    <col min="9998" max="10240" width="9.140625" style="23"/>
    <col min="10241" max="10241" width="4.5703125" style="23" bestFit="1" customWidth="1"/>
    <col min="10242" max="10242" width="14.140625" style="23" bestFit="1" customWidth="1"/>
    <col min="10243" max="10243" width="17.42578125" style="23" customWidth="1"/>
    <col min="10244" max="10244" width="16.5703125" style="23" bestFit="1" customWidth="1"/>
    <col min="10245" max="10245" width="14.5703125" style="23" bestFit="1" customWidth="1"/>
    <col min="10246" max="10246" width="13.140625" style="23" bestFit="1" customWidth="1"/>
    <col min="10247" max="10247" width="14.5703125" style="23" bestFit="1" customWidth="1"/>
    <col min="10248" max="10248" width="17" style="23" bestFit="1" customWidth="1"/>
    <col min="10249" max="10249" width="15.85546875" style="23" bestFit="1" customWidth="1"/>
    <col min="10250" max="10250" width="14.28515625" style="23" customWidth="1"/>
    <col min="10251" max="10251" width="15.140625" style="23" customWidth="1"/>
    <col min="10252" max="10252" width="15.7109375" style="23" bestFit="1" customWidth="1"/>
    <col min="10253" max="10253" width="4.5703125" style="23" bestFit="1" customWidth="1"/>
    <col min="10254" max="10496" width="9.140625" style="23"/>
    <col min="10497" max="10497" width="4.5703125" style="23" bestFit="1" customWidth="1"/>
    <col min="10498" max="10498" width="14.140625" style="23" bestFit="1" customWidth="1"/>
    <col min="10499" max="10499" width="17.42578125" style="23" customWidth="1"/>
    <col min="10500" max="10500" width="16.5703125" style="23" bestFit="1" customWidth="1"/>
    <col min="10501" max="10501" width="14.5703125" style="23" bestFit="1" customWidth="1"/>
    <col min="10502" max="10502" width="13.140625" style="23" bestFit="1" customWidth="1"/>
    <col min="10503" max="10503" width="14.5703125" style="23" bestFit="1" customWidth="1"/>
    <col min="10504" max="10504" width="17" style="23" bestFit="1" customWidth="1"/>
    <col min="10505" max="10505" width="15.85546875" style="23" bestFit="1" customWidth="1"/>
    <col min="10506" max="10506" width="14.28515625" style="23" customWidth="1"/>
    <col min="10507" max="10507" width="15.140625" style="23" customWidth="1"/>
    <col min="10508" max="10508" width="15.7109375" style="23" bestFit="1" customWidth="1"/>
    <col min="10509" max="10509" width="4.5703125" style="23" bestFit="1" customWidth="1"/>
    <col min="10510" max="10752" width="9.140625" style="23"/>
    <col min="10753" max="10753" width="4.5703125" style="23" bestFit="1" customWidth="1"/>
    <col min="10754" max="10754" width="14.140625" style="23" bestFit="1" customWidth="1"/>
    <col min="10755" max="10755" width="17.42578125" style="23" customWidth="1"/>
    <col min="10756" max="10756" width="16.5703125" style="23" bestFit="1" customWidth="1"/>
    <col min="10757" max="10757" width="14.5703125" style="23" bestFit="1" customWidth="1"/>
    <col min="10758" max="10758" width="13.140625" style="23" bestFit="1" customWidth="1"/>
    <col min="10759" max="10759" width="14.5703125" style="23" bestFit="1" customWidth="1"/>
    <col min="10760" max="10760" width="17" style="23" bestFit="1" customWidth="1"/>
    <col min="10761" max="10761" width="15.85546875" style="23" bestFit="1" customWidth="1"/>
    <col min="10762" max="10762" width="14.28515625" style="23" customWidth="1"/>
    <col min="10763" max="10763" width="15.140625" style="23" customWidth="1"/>
    <col min="10764" max="10764" width="15.7109375" style="23" bestFit="1" customWidth="1"/>
    <col min="10765" max="10765" width="4.5703125" style="23" bestFit="1" customWidth="1"/>
    <col min="10766" max="11008" width="9.140625" style="23"/>
    <col min="11009" max="11009" width="4.5703125" style="23" bestFit="1" customWidth="1"/>
    <col min="11010" max="11010" width="14.140625" style="23" bestFit="1" customWidth="1"/>
    <col min="11011" max="11011" width="17.42578125" style="23" customWidth="1"/>
    <col min="11012" max="11012" width="16.5703125" style="23" bestFit="1" customWidth="1"/>
    <col min="11013" max="11013" width="14.5703125" style="23" bestFit="1" customWidth="1"/>
    <col min="11014" max="11014" width="13.140625" style="23" bestFit="1" customWidth="1"/>
    <col min="11015" max="11015" width="14.5703125" style="23" bestFit="1" customWidth="1"/>
    <col min="11016" max="11016" width="17" style="23" bestFit="1" customWidth="1"/>
    <col min="11017" max="11017" width="15.85546875" style="23" bestFit="1" customWidth="1"/>
    <col min="11018" max="11018" width="14.28515625" style="23" customWidth="1"/>
    <col min="11019" max="11019" width="15.140625" style="23" customWidth="1"/>
    <col min="11020" max="11020" width="15.7109375" style="23" bestFit="1" customWidth="1"/>
    <col min="11021" max="11021" width="4.5703125" style="23" bestFit="1" customWidth="1"/>
    <col min="11022" max="11264" width="9.140625" style="23"/>
    <col min="11265" max="11265" width="4.5703125" style="23" bestFit="1" customWidth="1"/>
    <col min="11266" max="11266" width="14.140625" style="23" bestFit="1" customWidth="1"/>
    <col min="11267" max="11267" width="17.42578125" style="23" customWidth="1"/>
    <col min="11268" max="11268" width="16.5703125" style="23" bestFit="1" customWidth="1"/>
    <col min="11269" max="11269" width="14.5703125" style="23" bestFit="1" customWidth="1"/>
    <col min="11270" max="11270" width="13.140625" style="23" bestFit="1" customWidth="1"/>
    <col min="11271" max="11271" width="14.5703125" style="23" bestFit="1" customWidth="1"/>
    <col min="11272" max="11272" width="17" style="23" bestFit="1" customWidth="1"/>
    <col min="11273" max="11273" width="15.85546875" style="23" bestFit="1" customWidth="1"/>
    <col min="11274" max="11274" width="14.28515625" style="23" customWidth="1"/>
    <col min="11275" max="11275" width="15.140625" style="23" customWidth="1"/>
    <col min="11276" max="11276" width="15.7109375" style="23" bestFit="1" customWidth="1"/>
    <col min="11277" max="11277" width="4.5703125" style="23" bestFit="1" customWidth="1"/>
    <col min="11278" max="11520" width="9.140625" style="23"/>
    <col min="11521" max="11521" width="4.5703125" style="23" bestFit="1" customWidth="1"/>
    <col min="11522" max="11522" width="14.140625" style="23" bestFit="1" customWidth="1"/>
    <col min="11523" max="11523" width="17.42578125" style="23" customWidth="1"/>
    <col min="11524" max="11524" width="16.5703125" style="23" bestFit="1" customWidth="1"/>
    <col min="11525" max="11525" width="14.5703125" style="23" bestFit="1" customWidth="1"/>
    <col min="11526" max="11526" width="13.140625" style="23" bestFit="1" customWidth="1"/>
    <col min="11527" max="11527" width="14.5703125" style="23" bestFit="1" customWidth="1"/>
    <col min="11528" max="11528" width="17" style="23" bestFit="1" customWidth="1"/>
    <col min="11529" max="11529" width="15.85546875" style="23" bestFit="1" customWidth="1"/>
    <col min="11530" max="11530" width="14.28515625" style="23" customWidth="1"/>
    <col min="11531" max="11531" width="15.140625" style="23" customWidth="1"/>
    <col min="11532" max="11532" width="15.7109375" style="23" bestFit="1" customWidth="1"/>
    <col min="11533" max="11533" width="4.5703125" style="23" bestFit="1" customWidth="1"/>
    <col min="11534" max="11776" width="9.140625" style="23"/>
    <col min="11777" max="11777" width="4.5703125" style="23" bestFit="1" customWidth="1"/>
    <col min="11778" max="11778" width="14.140625" style="23" bestFit="1" customWidth="1"/>
    <col min="11779" max="11779" width="17.42578125" style="23" customWidth="1"/>
    <col min="11780" max="11780" width="16.5703125" style="23" bestFit="1" customWidth="1"/>
    <col min="11781" max="11781" width="14.5703125" style="23" bestFit="1" customWidth="1"/>
    <col min="11782" max="11782" width="13.140625" style="23" bestFit="1" customWidth="1"/>
    <col min="11783" max="11783" width="14.5703125" style="23" bestFit="1" customWidth="1"/>
    <col min="11784" max="11784" width="17" style="23" bestFit="1" customWidth="1"/>
    <col min="11785" max="11785" width="15.85546875" style="23" bestFit="1" customWidth="1"/>
    <col min="11786" max="11786" width="14.28515625" style="23" customWidth="1"/>
    <col min="11787" max="11787" width="15.140625" style="23" customWidth="1"/>
    <col min="11788" max="11788" width="15.7109375" style="23" bestFit="1" customWidth="1"/>
    <col min="11789" max="11789" width="4.5703125" style="23" bestFit="1" customWidth="1"/>
    <col min="11790" max="12032" width="9.140625" style="23"/>
    <col min="12033" max="12033" width="4.5703125" style="23" bestFit="1" customWidth="1"/>
    <col min="12034" max="12034" width="14.140625" style="23" bestFit="1" customWidth="1"/>
    <col min="12035" max="12035" width="17.42578125" style="23" customWidth="1"/>
    <col min="12036" max="12036" width="16.5703125" style="23" bestFit="1" customWidth="1"/>
    <col min="12037" max="12037" width="14.5703125" style="23" bestFit="1" customWidth="1"/>
    <col min="12038" max="12038" width="13.140625" style="23" bestFit="1" customWidth="1"/>
    <col min="12039" max="12039" width="14.5703125" style="23" bestFit="1" customWidth="1"/>
    <col min="12040" max="12040" width="17" style="23" bestFit="1" customWidth="1"/>
    <col min="12041" max="12041" width="15.85546875" style="23" bestFit="1" customWidth="1"/>
    <col min="12042" max="12042" width="14.28515625" style="23" customWidth="1"/>
    <col min="12043" max="12043" width="15.140625" style="23" customWidth="1"/>
    <col min="12044" max="12044" width="15.7109375" style="23" bestFit="1" customWidth="1"/>
    <col min="12045" max="12045" width="4.5703125" style="23" bestFit="1" customWidth="1"/>
    <col min="12046" max="12288" width="9.140625" style="23"/>
    <col min="12289" max="12289" width="4.5703125" style="23" bestFit="1" customWidth="1"/>
    <col min="12290" max="12290" width="14.140625" style="23" bestFit="1" customWidth="1"/>
    <col min="12291" max="12291" width="17.42578125" style="23" customWidth="1"/>
    <col min="12292" max="12292" width="16.5703125" style="23" bestFit="1" customWidth="1"/>
    <col min="12293" max="12293" width="14.5703125" style="23" bestFit="1" customWidth="1"/>
    <col min="12294" max="12294" width="13.140625" style="23" bestFit="1" customWidth="1"/>
    <col min="12295" max="12295" width="14.5703125" style="23" bestFit="1" customWidth="1"/>
    <col min="12296" max="12296" width="17" style="23" bestFit="1" customWidth="1"/>
    <col min="12297" max="12297" width="15.85546875" style="23" bestFit="1" customWidth="1"/>
    <col min="12298" max="12298" width="14.28515625" style="23" customWidth="1"/>
    <col min="12299" max="12299" width="15.140625" style="23" customWidth="1"/>
    <col min="12300" max="12300" width="15.7109375" style="23" bestFit="1" customWidth="1"/>
    <col min="12301" max="12301" width="4.5703125" style="23" bestFit="1" customWidth="1"/>
    <col min="12302" max="12544" width="9.140625" style="23"/>
    <col min="12545" max="12545" width="4.5703125" style="23" bestFit="1" customWidth="1"/>
    <col min="12546" max="12546" width="14.140625" style="23" bestFit="1" customWidth="1"/>
    <col min="12547" max="12547" width="17.42578125" style="23" customWidth="1"/>
    <col min="12548" max="12548" width="16.5703125" style="23" bestFit="1" customWidth="1"/>
    <col min="12549" max="12549" width="14.5703125" style="23" bestFit="1" customWidth="1"/>
    <col min="12550" max="12550" width="13.140625" style="23" bestFit="1" customWidth="1"/>
    <col min="12551" max="12551" width="14.5703125" style="23" bestFit="1" customWidth="1"/>
    <col min="12552" max="12552" width="17" style="23" bestFit="1" customWidth="1"/>
    <col min="12553" max="12553" width="15.85546875" style="23" bestFit="1" customWidth="1"/>
    <col min="12554" max="12554" width="14.28515625" style="23" customWidth="1"/>
    <col min="12555" max="12555" width="15.140625" style="23" customWidth="1"/>
    <col min="12556" max="12556" width="15.7109375" style="23" bestFit="1" customWidth="1"/>
    <col min="12557" max="12557" width="4.5703125" style="23" bestFit="1" customWidth="1"/>
    <col min="12558" max="12800" width="9.140625" style="23"/>
    <col min="12801" max="12801" width="4.5703125" style="23" bestFit="1" customWidth="1"/>
    <col min="12802" max="12802" width="14.140625" style="23" bestFit="1" customWidth="1"/>
    <col min="12803" max="12803" width="17.42578125" style="23" customWidth="1"/>
    <col min="12804" max="12804" width="16.5703125" style="23" bestFit="1" customWidth="1"/>
    <col min="12805" max="12805" width="14.5703125" style="23" bestFit="1" customWidth="1"/>
    <col min="12806" max="12806" width="13.140625" style="23" bestFit="1" customWidth="1"/>
    <col min="12807" max="12807" width="14.5703125" style="23" bestFit="1" customWidth="1"/>
    <col min="12808" max="12808" width="17" style="23" bestFit="1" customWidth="1"/>
    <col min="12809" max="12809" width="15.85546875" style="23" bestFit="1" customWidth="1"/>
    <col min="12810" max="12810" width="14.28515625" style="23" customWidth="1"/>
    <col min="12811" max="12811" width="15.140625" style="23" customWidth="1"/>
    <col min="12812" max="12812" width="15.7109375" style="23" bestFit="1" customWidth="1"/>
    <col min="12813" max="12813" width="4.5703125" style="23" bestFit="1" customWidth="1"/>
    <col min="12814" max="13056" width="9.140625" style="23"/>
    <col min="13057" max="13057" width="4.5703125" style="23" bestFit="1" customWidth="1"/>
    <col min="13058" max="13058" width="14.140625" style="23" bestFit="1" customWidth="1"/>
    <col min="13059" max="13059" width="17.42578125" style="23" customWidth="1"/>
    <col min="13060" max="13060" width="16.5703125" style="23" bestFit="1" customWidth="1"/>
    <col min="13061" max="13061" width="14.5703125" style="23" bestFit="1" customWidth="1"/>
    <col min="13062" max="13062" width="13.140625" style="23" bestFit="1" customWidth="1"/>
    <col min="13063" max="13063" width="14.5703125" style="23" bestFit="1" customWidth="1"/>
    <col min="13064" max="13064" width="17" style="23" bestFit="1" customWidth="1"/>
    <col min="13065" max="13065" width="15.85546875" style="23" bestFit="1" customWidth="1"/>
    <col min="13066" max="13066" width="14.28515625" style="23" customWidth="1"/>
    <col min="13067" max="13067" width="15.140625" style="23" customWidth="1"/>
    <col min="13068" max="13068" width="15.7109375" style="23" bestFit="1" customWidth="1"/>
    <col min="13069" max="13069" width="4.5703125" style="23" bestFit="1" customWidth="1"/>
    <col min="13070" max="13312" width="9.140625" style="23"/>
    <col min="13313" max="13313" width="4.5703125" style="23" bestFit="1" customWidth="1"/>
    <col min="13314" max="13314" width="14.140625" style="23" bestFit="1" customWidth="1"/>
    <col min="13315" max="13315" width="17.42578125" style="23" customWidth="1"/>
    <col min="13316" max="13316" width="16.5703125" style="23" bestFit="1" customWidth="1"/>
    <col min="13317" max="13317" width="14.5703125" style="23" bestFit="1" customWidth="1"/>
    <col min="13318" max="13318" width="13.140625" style="23" bestFit="1" customWidth="1"/>
    <col min="13319" max="13319" width="14.5703125" style="23" bestFit="1" customWidth="1"/>
    <col min="13320" max="13320" width="17" style="23" bestFit="1" customWidth="1"/>
    <col min="13321" max="13321" width="15.85546875" style="23" bestFit="1" customWidth="1"/>
    <col min="13322" max="13322" width="14.28515625" style="23" customWidth="1"/>
    <col min="13323" max="13323" width="15.140625" style="23" customWidth="1"/>
    <col min="13324" max="13324" width="15.7109375" style="23" bestFit="1" customWidth="1"/>
    <col min="13325" max="13325" width="4.5703125" style="23" bestFit="1" customWidth="1"/>
    <col min="13326" max="13568" width="9.140625" style="23"/>
    <col min="13569" max="13569" width="4.5703125" style="23" bestFit="1" customWidth="1"/>
    <col min="13570" max="13570" width="14.140625" style="23" bestFit="1" customWidth="1"/>
    <col min="13571" max="13571" width="17.42578125" style="23" customWidth="1"/>
    <col min="13572" max="13572" width="16.5703125" style="23" bestFit="1" customWidth="1"/>
    <col min="13573" max="13573" width="14.5703125" style="23" bestFit="1" customWidth="1"/>
    <col min="13574" max="13574" width="13.140625" style="23" bestFit="1" customWidth="1"/>
    <col min="13575" max="13575" width="14.5703125" style="23" bestFit="1" customWidth="1"/>
    <col min="13576" max="13576" width="17" style="23" bestFit="1" customWidth="1"/>
    <col min="13577" max="13577" width="15.85546875" style="23" bestFit="1" customWidth="1"/>
    <col min="13578" max="13578" width="14.28515625" style="23" customWidth="1"/>
    <col min="13579" max="13579" width="15.140625" style="23" customWidth="1"/>
    <col min="13580" max="13580" width="15.7109375" style="23" bestFit="1" customWidth="1"/>
    <col min="13581" max="13581" width="4.5703125" style="23" bestFit="1" customWidth="1"/>
    <col min="13582" max="13824" width="9.140625" style="23"/>
    <col min="13825" max="13825" width="4.5703125" style="23" bestFit="1" customWidth="1"/>
    <col min="13826" max="13826" width="14.140625" style="23" bestFit="1" customWidth="1"/>
    <col min="13827" max="13827" width="17.42578125" style="23" customWidth="1"/>
    <col min="13828" max="13828" width="16.5703125" style="23" bestFit="1" customWidth="1"/>
    <col min="13829" max="13829" width="14.5703125" style="23" bestFit="1" customWidth="1"/>
    <col min="13830" max="13830" width="13.140625" style="23" bestFit="1" customWidth="1"/>
    <col min="13831" max="13831" width="14.5703125" style="23" bestFit="1" customWidth="1"/>
    <col min="13832" max="13832" width="17" style="23" bestFit="1" customWidth="1"/>
    <col min="13833" max="13833" width="15.85546875" style="23" bestFit="1" customWidth="1"/>
    <col min="13834" max="13834" width="14.28515625" style="23" customWidth="1"/>
    <col min="13835" max="13835" width="15.140625" style="23" customWidth="1"/>
    <col min="13836" max="13836" width="15.7109375" style="23" bestFit="1" customWidth="1"/>
    <col min="13837" max="13837" width="4.5703125" style="23" bestFit="1" customWidth="1"/>
    <col min="13838" max="14080" width="9.140625" style="23"/>
    <col min="14081" max="14081" width="4.5703125" style="23" bestFit="1" customWidth="1"/>
    <col min="14082" max="14082" width="14.140625" style="23" bestFit="1" customWidth="1"/>
    <col min="14083" max="14083" width="17.42578125" style="23" customWidth="1"/>
    <col min="14084" max="14084" width="16.5703125" style="23" bestFit="1" customWidth="1"/>
    <col min="14085" max="14085" width="14.5703125" style="23" bestFit="1" customWidth="1"/>
    <col min="14086" max="14086" width="13.140625" style="23" bestFit="1" customWidth="1"/>
    <col min="14087" max="14087" width="14.5703125" style="23" bestFit="1" customWidth="1"/>
    <col min="14088" max="14088" width="17" style="23" bestFit="1" customWidth="1"/>
    <col min="14089" max="14089" width="15.85546875" style="23" bestFit="1" customWidth="1"/>
    <col min="14090" max="14090" width="14.28515625" style="23" customWidth="1"/>
    <col min="14091" max="14091" width="15.140625" style="23" customWidth="1"/>
    <col min="14092" max="14092" width="15.7109375" style="23" bestFit="1" customWidth="1"/>
    <col min="14093" max="14093" width="4.5703125" style="23" bestFit="1" customWidth="1"/>
    <col min="14094" max="14336" width="9.140625" style="23"/>
    <col min="14337" max="14337" width="4.5703125" style="23" bestFit="1" customWidth="1"/>
    <col min="14338" max="14338" width="14.140625" style="23" bestFit="1" customWidth="1"/>
    <col min="14339" max="14339" width="17.42578125" style="23" customWidth="1"/>
    <col min="14340" max="14340" width="16.5703125" style="23" bestFit="1" customWidth="1"/>
    <col min="14341" max="14341" width="14.5703125" style="23" bestFit="1" customWidth="1"/>
    <col min="14342" max="14342" width="13.140625" style="23" bestFit="1" customWidth="1"/>
    <col min="14343" max="14343" width="14.5703125" style="23" bestFit="1" customWidth="1"/>
    <col min="14344" max="14344" width="17" style="23" bestFit="1" customWidth="1"/>
    <col min="14345" max="14345" width="15.85546875" style="23" bestFit="1" customWidth="1"/>
    <col min="14346" max="14346" width="14.28515625" style="23" customWidth="1"/>
    <col min="14347" max="14347" width="15.140625" style="23" customWidth="1"/>
    <col min="14348" max="14348" width="15.7109375" style="23" bestFit="1" customWidth="1"/>
    <col min="14349" max="14349" width="4.5703125" style="23" bestFit="1" customWidth="1"/>
    <col min="14350" max="14592" width="9.140625" style="23"/>
    <col min="14593" max="14593" width="4.5703125" style="23" bestFit="1" customWidth="1"/>
    <col min="14594" max="14594" width="14.140625" style="23" bestFit="1" customWidth="1"/>
    <col min="14595" max="14595" width="17.42578125" style="23" customWidth="1"/>
    <col min="14596" max="14596" width="16.5703125" style="23" bestFit="1" customWidth="1"/>
    <col min="14597" max="14597" width="14.5703125" style="23" bestFit="1" customWidth="1"/>
    <col min="14598" max="14598" width="13.140625" style="23" bestFit="1" customWidth="1"/>
    <col min="14599" max="14599" width="14.5703125" style="23" bestFit="1" customWidth="1"/>
    <col min="14600" max="14600" width="17" style="23" bestFit="1" customWidth="1"/>
    <col min="14601" max="14601" width="15.85546875" style="23" bestFit="1" customWidth="1"/>
    <col min="14602" max="14602" width="14.28515625" style="23" customWidth="1"/>
    <col min="14603" max="14603" width="15.140625" style="23" customWidth="1"/>
    <col min="14604" max="14604" width="15.7109375" style="23" bestFit="1" customWidth="1"/>
    <col min="14605" max="14605" width="4.5703125" style="23" bestFit="1" customWidth="1"/>
    <col min="14606" max="14848" width="9.140625" style="23"/>
    <col min="14849" max="14849" width="4.5703125" style="23" bestFit="1" customWidth="1"/>
    <col min="14850" max="14850" width="14.140625" style="23" bestFit="1" customWidth="1"/>
    <col min="14851" max="14851" width="17.42578125" style="23" customWidth="1"/>
    <col min="14852" max="14852" width="16.5703125" style="23" bestFit="1" customWidth="1"/>
    <col min="14853" max="14853" width="14.5703125" style="23" bestFit="1" customWidth="1"/>
    <col min="14854" max="14854" width="13.140625" style="23" bestFit="1" customWidth="1"/>
    <col min="14855" max="14855" width="14.5703125" style="23" bestFit="1" customWidth="1"/>
    <col min="14856" max="14856" width="17" style="23" bestFit="1" customWidth="1"/>
    <col min="14857" max="14857" width="15.85546875" style="23" bestFit="1" customWidth="1"/>
    <col min="14858" max="14858" width="14.28515625" style="23" customWidth="1"/>
    <col min="14859" max="14859" width="15.140625" style="23" customWidth="1"/>
    <col min="14860" max="14860" width="15.7109375" style="23" bestFit="1" customWidth="1"/>
    <col min="14861" max="14861" width="4.5703125" style="23" bestFit="1" customWidth="1"/>
    <col min="14862" max="15104" width="9.140625" style="23"/>
    <col min="15105" max="15105" width="4.5703125" style="23" bestFit="1" customWidth="1"/>
    <col min="15106" max="15106" width="14.140625" style="23" bestFit="1" customWidth="1"/>
    <col min="15107" max="15107" width="17.42578125" style="23" customWidth="1"/>
    <col min="15108" max="15108" width="16.5703125" style="23" bestFit="1" customWidth="1"/>
    <col min="15109" max="15109" width="14.5703125" style="23" bestFit="1" customWidth="1"/>
    <col min="15110" max="15110" width="13.140625" style="23" bestFit="1" customWidth="1"/>
    <col min="15111" max="15111" width="14.5703125" style="23" bestFit="1" customWidth="1"/>
    <col min="15112" max="15112" width="17" style="23" bestFit="1" customWidth="1"/>
    <col min="15113" max="15113" width="15.85546875" style="23" bestFit="1" customWidth="1"/>
    <col min="15114" max="15114" width="14.28515625" style="23" customWidth="1"/>
    <col min="15115" max="15115" width="15.140625" style="23" customWidth="1"/>
    <col min="15116" max="15116" width="15.7109375" style="23" bestFit="1" customWidth="1"/>
    <col min="15117" max="15117" width="4.5703125" style="23" bestFit="1" customWidth="1"/>
    <col min="15118" max="15360" width="9.140625" style="23"/>
    <col min="15361" max="15361" width="4.5703125" style="23" bestFit="1" customWidth="1"/>
    <col min="15362" max="15362" width="14.140625" style="23" bestFit="1" customWidth="1"/>
    <col min="15363" max="15363" width="17.42578125" style="23" customWidth="1"/>
    <col min="15364" max="15364" width="16.5703125" style="23" bestFit="1" customWidth="1"/>
    <col min="15365" max="15365" width="14.5703125" style="23" bestFit="1" customWidth="1"/>
    <col min="15366" max="15366" width="13.140625" style="23" bestFit="1" customWidth="1"/>
    <col min="15367" max="15367" width="14.5703125" style="23" bestFit="1" customWidth="1"/>
    <col min="15368" max="15368" width="17" style="23" bestFit="1" customWidth="1"/>
    <col min="15369" max="15369" width="15.85546875" style="23" bestFit="1" customWidth="1"/>
    <col min="15370" max="15370" width="14.28515625" style="23" customWidth="1"/>
    <col min="15371" max="15371" width="15.140625" style="23" customWidth="1"/>
    <col min="15372" max="15372" width="15.7109375" style="23" bestFit="1" customWidth="1"/>
    <col min="15373" max="15373" width="4.5703125" style="23" bestFit="1" customWidth="1"/>
    <col min="15374" max="15616" width="9.140625" style="23"/>
    <col min="15617" max="15617" width="4.5703125" style="23" bestFit="1" customWidth="1"/>
    <col min="15618" max="15618" width="14.140625" style="23" bestFit="1" customWidth="1"/>
    <col min="15619" max="15619" width="17.42578125" style="23" customWidth="1"/>
    <col min="15620" max="15620" width="16.5703125" style="23" bestFit="1" customWidth="1"/>
    <col min="15621" max="15621" width="14.5703125" style="23" bestFit="1" customWidth="1"/>
    <col min="15622" max="15622" width="13.140625" style="23" bestFit="1" customWidth="1"/>
    <col min="15623" max="15623" width="14.5703125" style="23" bestFit="1" customWidth="1"/>
    <col min="15624" max="15624" width="17" style="23" bestFit="1" customWidth="1"/>
    <col min="15625" max="15625" width="15.85546875" style="23" bestFit="1" customWidth="1"/>
    <col min="15626" max="15626" width="14.28515625" style="23" customWidth="1"/>
    <col min="15627" max="15627" width="15.140625" style="23" customWidth="1"/>
    <col min="15628" max="15628" width="15.7109375" style="23" bestFit="1" customWidth="1"/>
    <col min="15629" max="15629" width="4.5703125" style="23" bestFit="1" customWidth="1"/>
    <col min="15630" max="15872" width="9.140625" style="23"/>
    <col min="15873" max="15873" width="4.5703125" style="23" bestFit="1" customWidth="1"/>
    <col min="15874" max="15874" width="14.140625" style="23" bestFit="1" customWidth="1"/>
    <col min="15875" max="15875" width="17.42578125" style="23" customWidth="1"/>
    <col min="15876" max="15876" width="16.5703125" style="23" bestFit="1" customWidth="1"/>
    <col min="15877" max="15877" width="14.5703125" style="23" bestFit="1" customWidth="1"/>
    <col min="15878" max="15878" width="13.140625" style="23" bestFit="1" customWidth="1"/>
    <col min="15879" max="15879" width="14.5703125" style="23" bestFit="1" customWidth="1"/>
    <col min="15880" max="15880" width="17" style="23" bestFit="1" customWidth="1"/>
    <col min="15881" max="15881" width="15.85546875" style="23" bestFit="1" customWidth="1"/>
    <col min="15882" max="15882" width="14.28515625" style="23" customWidth="1"/>
    <col min="15883" max="15883" width="15.140625" style="23" customWidth="1"/>
    <col min="15884" max="15884" width="15.7109375" style="23" bestFit="1" customWidth="1"/>
    <col min="15885" max="15885" width="4.5703125" style="23" bestFit="1" customWidth="1"/>
    <col min="15886" max="16128" width="9.140625" style="23"/>
    <col min="16129" max="16129" width="4.5703125" style="23" bestFit="1" customWidth="1"/>
    <col min="16130" max="16130" width="14.140625" style="23" bestFit="1" customWidth="1"/>
    <col min="16131" max="16131" width="17.42578125" style="23" customWidth="1"/>
    <col min="16132" max="16132" width="16.5703125" style="23" bestFit="1" customWidth="1"/>
    <col min="16133" max="16133" width="14.5703125" style="23" bestFit="1" customWidth="1"/>
    <col min="16134" max="16134" width="13.140625" style="23" bestFit="1" customWidth="1"/>
    <col min="16135" max="16135" width="14.5703125" style="23" bestFit="1" customWidth="1"/>
    <col min="16136" max="16136" width="17" style="23" bestFit="1" customWidth="1"/>
    <col min="16137" max="16137" width="15.85546875" style="23" bestFit="1" customWidth="1"/>
    <col min="16138" max="16138" width="14.28515625" style="23" customWidth="1"/>
    <col min="16139" max="16139" width="15.140625" style="23" customWidth="1"/>
    <col min="16140" max="16140" width="15.7109375" style="23" bestFit="1" customWidth="1"/>
    <col min="16141" max="16141" width="4.5703125" style="23" bestFit="1" customWidth="1"/>
    <col min="16142" max="16384" width="9.140625" style="23"/>
  </cols>
  <sheetData>
    <row r="1" spans="1:13" x14ac:dyDescent="0.2">
      <c r="A1" s="23" t="s">
        <v>1</v>
      </c>
    </row>
    <row r="2" spans="1:13" x14ac:dyDescent="0.2">
      <c r="A2" s="4" t="s">
        <v>167</v>
      </c>
      <c r="C2" s="26" t="s">
        <v>157</v>
      </c>
      <c r="H2" s="25"/>
      <c r="M2" s="24"/>
    </row>
    <row r="3" spans="1:13" x14ac:dyDescent="0.2">
      <c r="A3" s="45" t="str">
        <f>'Exhibit A - City'!A3</f>
        <v>FOR THE YEAR ENDED JUNE 30, 2025</v>
      </c>
      <c r="H3" s="25"/>
      <c r="M3" s="46"/>
    </row>
    <row r="4" spans="1:13" ht="15.75" x14ac:dyDescent="0.25">
      <c r="A4" s="83" t="s">
        <v>273</v>
      </c>
      <c r="H4" s="25"/>
      <c r="M4" s="46"/>
    </row>
    <row r="5" spans="1:13" x14ac:dyDescent="0.2">
      <c r="A5" s="100" t="s">
        <v>452</v>
      </c>
    </row>
    <row r="6" spans="1:13" x14ac:dyDescent="0.2">
      <c r="L6" s="28"/>
    </row>
    <row r="7" spans="1:13" s="34" customFormat="1" ht="38.25" x14ac:dyDescent="0.2">
      <c r="A7" s="32" t="s">
        <v>8</v>
      </c>
      <c r="B7" s="32" t="s">
        <v>9</v>
      </c>
      <c r="C7" s="47" t="s">
        <v>415</v>
      </c>
      <c r="D7" s="47" t="s">
        <v>416</v>
      </c>
      <c r="E7" s="47" t="s">
        <v>417</v>
      </c>
      <c r="F7" s="47" t="s">
        <v>418</v>
      </c>
      <c r="G7" s="47" t="s">
        <v>419</v>
      </c>
      <c r="H7" s="47" t="s">
        <v>423</v>
      </c>
      <c r="I7" s="47" t="s">
        <v>421</v>
      </c>
      <c r="J7" s="47" t="s">
        <v>422</v>
      </c>
      <c r="K7" s="48" t="s">
        <v>42</v>
      </c>
      <c r="L7" s="33" t="s">
        <v>43</v>
      </c>
      <c r="M7" s="32" t="s">
        <v>8</v>
      </c>
    </row>
    <row r="8" spans="1:13" ht="12.75" customHeight="1" x14ac:dyDescent="0.2">
      <c r="A8" s="23">
        <v>1</v>
      </c>
      <c r="B8" s="23" t="s">
        <v>274</v>
      </c>
      <c r="C8" s="35">
        <v>5941215</v>
      </c>
      <c r="D8" s="35">
        <v>2211855</v>
      </c>
      <c r="E8" s="35">
        <v>21665271</v>
      </c>
      <c r="F8" s="35">
        <v>10576261</v>
      </c>
      <c r="G8" s="35">
        <v>8660405</v>
      </c>
      <c r="H8" s="35">
        <v>89860247</v>
      </c>
      <c r="I8" s="35">
        <v>1105286</v>
      </c>
      <c r="J8" s="35">
        <v>6091121</v>
      </c>
      <c r="K8" s="35">
        <v>0</v>
      </c>
      <c r="L8" s="35">
        <f t="shared" ref="L8:L71" si="0">(C8+D8+E8+F8+G8+H8+I8+J8+K8)</f>
        <v>146111661</v>
      </c>
      <c r="M8" s="23">
        <v>1</v>
      </c>
    </row>
    <row r="9" spans="1:13" ht="12.75" customHeight="1" x14ac:dyDescent="0.2">
      <c r="A9" s="23">
        <v>2</v>
      </c>
      <c r="B9" s="23" t="s">
        <v>275</v>
      </c>
      <c r="C9" s="35">
        <v>23810623</v>
      </c>
      <c r="D9" s="35">
        <v>7987225</v>
      </c>
      <c r="E9" s="35">
        <v>78982536</v>
      </c>
      <c r="F9" s="35">
        <v>11692906</v>
      </c>
      <c r="G9" s="35">
        <v>74333114</v>
      </c>
      <c r="H9" s="35">
        <v>295300906</v>
      </c>
      <c r="I9" s="35">
        <v>11937633</v>
      </c>
      <c r="J9" s="35">
        <v>41415315</v>
      </c>
      <c r="K9" s="35">
        <v>0</v>
      </c>
      <c r="L9" s="35">
        <f t="shared" si="0"/>
        <v>545460258</v>
      </c>
      <c r="M9" s="23">
        <v>2</v>
      </c>
    </row>
    <row r="10" spans="1:13" ht="12.75" customHeight="1" x14ac:dyDescent="0.2">
      <c r="A10" s="23">
        <v>3</v>
      </c>
      <c r="B10" s="23" t="s">
        <v>276</v>
      </c>
      <c r="C10" s="35">
        <v>0</v>
      </c>
      <c r="D10" s="35">
        <v>0</v>
      </c>
      <c r="E10" s="35">
        <v>0</v>
      </c>
      <c r="F10" s="35">
        <v>0</v>
      </c>
      <c r="G10" s="35">
        <v>0</v>
      </c>
      <c r="H10" s="35">
        <v>0</v>
      </c>
      <c r="I10" s="35">
        <v>0</v>
      </c>
      <c r="J10" s="35">
        <v>0</v>
      </c>
      <c r="K10" s="35">
        <v>0</v>
      </c>
      <c r="L10" s="35">
        <f t="shared" si="0"/>
        <v>0</v>
      </c>
      <c r="M10" s="23">
        <v>3</v>
      </c>
    </row>
    <row r="11" spans="1:13" ht="12.75" customHeight="1" x14ac:dyDescent="0.2">
      <c r="A11" s="23">
        <v>4</v>
      </c>
      <c r="B11" s="23" t="s">
        <v>277</v>
      </c>
      <c r="C11" s="35">
        <v>0</v>
      </c>
      <c r="D11" s="35">
        <v>0</v>
      </c>
      <c r="E11" s="35">
        <v>0</v>
      </c>
      <c r="F11" s="35">
        <v>0</v>
      </c>
      <c r="G11" s="35">
        <v>0</v>
      </c>
      <c r="H11" s="35">
        <v>0</v>
      </c>
      <c r="I11" s="35">
        <v>0</v>
      </c>
      <c r="J11" s="35">
        <v>0</v>
      </c>
      <c r="K11" s="35">
        <v>0</v>
      </c>
      <c r="L11" s="35">
        <f t="shared" si="0"/>
        <v>0</v>
      </c>
      <c r="M11" s="23">
        <v>4</v>
      </c>
    </row>
    <row r="12" spans="1:13" ht="12.75" customHeight="1" x14ac:dyDescent="0.2">
      <c r="A12" s="23">
        <v>5</v>
      </c>
      <c r="B12" s="23" t="s">
        <v>278</v>
      </c>
      <c r="C12" s="35">
        <v>0</v>
      </c>
      <c r="D12" s="35">
        <v>0</v>
      </c>
      <c r="E12" s="35">
        <v>0</v>
      </c>
      <c r="F12" s="35">
        <v>0</v>
      </c>
      <c r="G12" s="35">
        <v>0</v>
      </c>
      <c r="H12" s="35">
        <v>0</v>
      </c>
      <c r="I12" s="35">
        <v>0</v>
      </c>
      <c r="J12" s="35">
        <v>0</v>
      </c>
      <c r="K12" s="35">
        <v>0</v>
      </c>
      <c r="L12" s="35">
        <f t="shared" si="0"/>
        <v>0</v>
      </c>
      <c r="M12" s="23">
        <v>5</v>
      </c>
    </row>
    <row r="13" spans="1:13" ht="12.75" customHeight="1" x14ac:dyDescent="0.2">
      <c r="A13" s="23">
        <v>6</v>
      </c>
      <c r="B13" s="23" t="s">
        <v>279</v>
      </c>
      <c r="C13" s="35">
        <v>0</v>
      </c>
      <c r="D13" s="35">
        <v>0</v>
      </c>
      <c r="E13" s="35">
        <v>0</v>
      </c>
      <c r="F13" s="35">
        <v>0</v>
      </c>
      <c r="G13" s="35">
        <v>0</v>
      </c>
      <c r="H13" s="35">
        <v>0</v>
      </c>
      <c r="I13" s="35">
        <v>0</v>
      </c>
      <c r="J13" s="35">
        <v>0</v>
      </c>
      <c r="K13" s="35">
        <v>0</v>
      </c>
      <c r="L13" s="35">
        <f t="shared" si="0"/>
        <v>0</v>
      </c>
      <c r="M13" s="23">
        <v>6</v>
      </c>
    </row>
    <row r="14" spans="1:13" ht="12.75" customHeight="1" x14ac:dyDescent="0.2">
      <c r="A14" s="23">
        <v>7</v>
      </c>
      <c r="B14" s="23" t="s">
        <v>280</v>
      </c>
      <c r="C14" s="35">
        <v>66419478</v>
      </c>
      <c r="D14" s="35">
        <v>25884918</v>
      </c>
      <c r="E14" s="35">
        <v>290913732</v>
      </c>
      <c r="F14" s="35">
        <v>141369283</v>
      </c>
      <c r="G14" s="35">
        <v>261031856</v>
      </c>
      <c r="H14" s="35">
        <v>751355503</v>
      </c>
      <c r="I14" s="35">
        <v>92664892</v>
      </c>
      <c r="J14" s="35">
        <v>61891680</v>
      </c>
      <c r="K14" s="35">
        <v>0</v>
      </c>
      <c r="L14" s="35">
        <f t="shared" si="0"/>
        <v>1691531342</v>
      </c>
      <c r="M14" s="23">
        <v>7</v>
      </c>
    </row>
    <row r="15" spans="1:13" ht="12.75" customHeight="1" x14ac:dyDescent="0.2">
      <c r="A15" s="23">
        <v>8</v>
      </c>
      <c r="B15" s="23" t="s">
        <v>281</v>
      </c>
      <c r="C15" s="35">
        <v>0</v>
      </c>
      <c r="D15" s="35">
        <v>0</v>
      </c>
      <c r="E15" s="35">
        <v>0</v>
      </c>
      <c r="F15" s="35">
        <v>0</v>
      </c>
      <c r="G15" s="35">
        <v>0</v>
      </c>
      <c r="H15" s="35">
        <v>0</v>
      </c>
      <c r="I15" s="35">
        <v>0</v>
      </c>
      <c r="J15" s="35">
        <v>0</v>
      </c>
      <c r="K15" s="35">
        <v>0</v>
      </c>
      <c r="L15" s="35">
        <f t="shared" si="0"/>
        <v>0</v>
      </c>
      <c r="M15" s="23">
        <v>8</v>
      </c>
    </row>
    <row r="16" spans="1:13" ht="12.75" customHeight="1" x14ac:dyDescent="0.2">
      <c r="A16" s="23">
        <v>9</v>
      </c>
      <c r="B16" s="23" t="s">
        <v>282</v>
      </c>
      <c r="C16" s="35">
        <v>1506087</v>
      </c>
      <c r="D16" s="35">
        <v>781668</v>
      </c>
      <c r="E16" s="35">
        <v>4537887</v>
      </c>
      <c r="F16" s="35">
        <v>3062376</v>
      </c>
      <c r="G16" s="35">
        <v>2535377</v>
      </c>
      <c r="H16" s="35">
        <v>12191978</v>
      </c>
      <c r="I16" s="35">
        <v>538935</v>
      </c>
      <c r="J16" s="35">
        <v>3174640</v>
      </c>
      <c r="K16" s="35">
        <v>0</v>
      </c>
      <c r="L16" s="35">
        <f t="shared" si="0"/>
        <v>28328948</v>
      </c>
      <c r="M16" s="23">
        <v>9</v>
      </c>
    </row>
    <row r="17" spans="1:13" ht="12.75" customHeight="1" x14ac:dyDescent="0.2">
      <c r="A17" s="23">
        <v>10</v>
      </c>
      <c r="B17" s="23" t="s">
        <v>283</v>
      </c>
      <c r="C17" s="35">
        <v>7916359</v>
      </c>
      <c r="D17" s="35">
        <v>4794057</v>
      </c>
      <c r="E17" s="35">
        <v>38390445</v>
      </c>
      <c r="F17" s="35">
        <v>13940477</v>
      </c>
      <c r="G17" s="35">
        <v>25577469</v>
      </c>
      <c r="H17" s="35">
        <v>137214784</v>
      </c>
      <c r="I17" s="35">
        <v>5306668</v>
      </c>
      <c r="J17" s="35">
        <v>4376719</v>
      </c>
      <c r="K17" s="35">
        <v>0</v>
      </c>
      <c r="L17" s="35">
        <f t="shared" si="0"/>
        <v>237516978</v>
      </c>
      <c r="M17" s="23">
        <v>10</v>
      </c>
    </row>
    <row r="18" spans="1:13" ht="12.75" customHeight="1" x14ac:dyDescent="0.2">
      <c r="A18" s="23">
        <v>11</v>
      </c>
      <c r="B18" s="23" t="s">
        <v>284</v>
      </c>
      <c r="C18" s="35">
        <v>0</v>
      </c>
      <c r="D18" s="35">
        <v>0</v>
      </c>
      <c r="E18" s="35">
        <v>0</v>
      </c>
      <c r="F18" s="35">
        <v>0</v>
      </c>
      <c r="G18" s="35">
        <v>0</v>
      </c>
      <c r="H18" s="35">
        <v>0</v>
      </c>
      <c r="I18" s="35">
        <v>0</v>
      </c>
      <c r="J18" s="35">
        <v>0</v>
      </c>
      <c r="K18" s="35">
        <v>0</v>
      </c>
      <c r="L18" s="35">
        <f t="shared" si="0"/>
        <v>0</v>
      </c>
      <c r="M18" s="23">
        <v>11</v>
      </c>
    </row>
    <row r="19" spans="1:13" ht="12.75" customHeight="1" x14ac:dyDescent="0.2">
      <c r="A19" s="23">
        <v>12</v>
      </c>
      <c r="B19" s="23" t="s">
        <v>285</v>
      </c>
      <c r="C19" s="35">
        <v>6033180</v>
      </c>
      <c r="D19" s="35">
        <v>4622493</v>
      </c>
      <c r="E19" s="35">
        <v>28403027</v>
      </c>
      <c r="F19" s="35">
        <v>3403432</v>
      </c>
      <c r="G19" s="35">
        <v>7436892</v>
      </c>
      <c r="H19" s="35">
        <v>74482188</v>
      </c>
      <c r="I19" s="35">
        <v>3515096</v>
      </c>
      <c r="J19" s="35">
        <v>3687469</v>
      </c>
      <c r="K19" s="35">
        <v>0</v>
      </c>
      <c r="L19" s="35">
        <f t="shared" si="0"/>
        <v>131583777</v>
      </c>
      <c r="M19" s="23">
        <v>12</v>
      </c>
    </row>
    <row r="20" spans="1:13" ht="12.75" customHeight="1" x14ac:dyDescent="0.2">
      <c r="A20" s="23">
        <v>13</v>
      </c>
      <c r="B20" s="23" t="s">
        <v>286</v>
      </c>
      <c r="C20" s="35">
        <v>0</v>
      </c>
      <c r="D20" s="35">
        <v>0</v>
      </c>
      <c r="E20" s="35">
        <v>0</v>
      </c>
      <c r="F20" s="35">
        <v>0</v>
      </c>
      <c r="G20" s="35">
        <v>0</v>
      </c>
      <c r="H20" s="35">
        <v>0</v>
      </c>
      <c r="I20" s="35">
        <v>0</v>
      </c>
      <c r="J20" s="35">
        <v>0</v>
      </c>
      <c r="K20" s="35">
        <v>0</v>
      </c>
      <c r="L20" s="35">
        <f t="shared" si="0"/>
        <v>0</v>
      </c>
      <c r="M20" s="23">
        <v>13</v>
      </c>
    </row>
    <row r="21" spans="1:13" ht="12.75" customHeight="1" x14ac:dyDescent="0.2">
      <c r="A21" s="23">
        <v>14</v>
      </c>
      <c r="B21" s="23" t="s">
        <v>287</v>
      </c>
      <c r="C21" s="35">
        <v>0</v>
      </c>
      <c r="D21" s="35">
        <v>0</v>
      </c>
      <c r="E21" s="35">
        <v>0</v>
      </c>
      <c r="F21" s="35">
        <v>0</v>
      </c>
      <c r="G21" s="35">
        <v>0</v>
      </c>
      <c r="H21" s="35">
        <v>0</v>
      </c>
      <c r="I21" s="35">
        <v>0</v>
      </c>
      <c r="J21" s="35">
        <v>0</v>
      </c>
      <c r="K21" s="35">
        <v>0</v>
      </c>
      <c r="L21" s="35">
        <f t="shared" si="0"/>
        <v>0</v>
      </c>
      <c r="M21" s="23">
        <v>14</v>
      </c>
    </row>
    <row r="22" spans="1:13" ht="12.75" customHeight="1" x14ac:dyDescent="0.2">
      <c r="A22" s="23">
        <v>15</v>
      </c>
      <c r="B22" s="23" t="s">
        <v>288</v>
      </c>
      <c r="C22" s="35">
        <v>0</v>
      </c>
      <c r="D22" s="35">
        <v>0</v>
      </c>
      <c r="E22" s="35">
        <v>0</v>
      </c>
      <c r="F22" s="35">
        <v>0</v>
      </c>
      <c r="G22" s="35">
        <v>0</v>
      </c>
      <c r="H22" s="35">
        <v>0</v>
      </c>
      <c r="I22" s="35">
        <v>0</v>
      </c>
      <c r="J22" s="35">
        <v>0</v>
      </c>
      <c r="K22" s="35">
        <v>0</v>
      </c>
      <c r="L22" s="35">
        <f t="shared" si="0"/>
        <v>0</v>
      </c>
      <c r="M22" s="23">
        <v>15</v>
      </c>
    </row>
    <row r="23" spans="1:13" ht="12.75" customHeight="1" x14ac:dyDescent="0.2">
      <c r="A23" s="23">
        <v>16</v>
      </c>
      <c r="B23" s="23" t="s">
        <v>289</v>
      </c>
      <c r="C23" s="35">
        <v>6554901</v>
      </c>
      <c r="D23" s="35">
        <v>3357293</v>
      </c>
      <c r="E23" s="35">
        <v>26077689</v>
      </c>
      <c r="F23" s="35">
        <v>6920577</v>
      </c>
      <c r="G23" s="35">
        <v>26680980</v>
      </c>
      <c r="H23" s="35">
        <v>120890477</v>
      </c>
      <c r="I23" s="35">
        <v>2468520</v>
      </c>
      <c r="J23" s="35">
        <v>1978931</v>
      </c>
      <c r="K23" s="35">
        <v>0</v>
      </c>
      <c r="L23" s="35">
        <f t="shared" si="0"/>
        <v>194929368</v>
      </c>
      <c r="M23" s="23">
        <v>16</v>
      </c>
    </row>
    <row r="24" spans="1:13" ht="12.75" customHeight="1" x14ac:dyDescent="0.2">
      <c r="A24" s="23">
        <v>17</v>
      </c>
      <c r="B24" s="23" t="s">
        <v>290</v>
      </c>
      <c r="C24" s="35">
        <v>0</v>
      </c>
      <c r="D24" s="35">
        <v>0</v>
      </c>
      <c r="E24" s="35">
        <v>0</v>
      </c>
      <c r="F24" s="35">
        <v>0</v>
      </c>
      <c r="G24" s="35">
        <v>0</v>
      </c>
      <c r="H24" s="35">
        <v>0</v>
      </c>
      <c r="I24" s="35">
        <v>0</v>
      </c>
      <c r="J24" s="35">
        <v>0</v>
      </c>
      <c r="K24" s="35">
        <v>0</v>
      </c>
      <c r="L24" s="35">
        <f t="shared" si="0"/>
        <v>0</v>
      </c>
      <c r="M24" s="23">
        <v>17</v>
      </c>
    </row>
    <row r="25" spans="1:13" ht="12.75" customHeight="1" x14ac:dyDescent="0.2">
      <c r="A25" s="23">
        <v>18</v>
      </c>
      <c r="B25" s="23" t="s">
        <v>291</v>
      </c>
      <c r="C25" s="35">
        <v>0</v>
      </c>
      <c r="D25" s="35">
        <v>0</v>
      </c>
      <c r="E25" s="35">
        <v>0</v>
      </c>
      <c r="F25" s="35">
        <v>0</v>
      </c>
      <c r="G25" s="35">
        <v>0</v>
      </c>
      <c r="H25" s="35">
        <v>0</v>
      </c>
      <c r="I25" s="35">
        <v>0</v>
      </c>
      <c r="J25" s="35">
        <v>0</v>
      </c>
      <c r="K25" s="35">
        <v>0</v>
      </c>
      <c r="L25" s="35">
        <f t="shared" si="0"/>
        <v>0</v>
      </c>
      <c r="M25" s="23">
        <v>18</v>
      </c>
    </row>
    <row r="26" spans="1:13" ht="12.75" customHeight="1" x14ac:dyDescent="0.2">
      <c r="A26" s="23">
        <v>19</v>
      </c>
      <c r="B26" s="23" t="s">
        <v>292</v>
      </c>
      <c r="C26" s="35">
        <v>4657687</v>
      </c>
      <c r="D26" s="35">
        <v>1083408</v>
      </c>
      <c r="E26" s="35">
        <v>6132924</v>
      </c>
      <c r="F26" s="35">
        <v>1996931</v>
      </c>
      <c r="G26" s="35">
        <v>2310923</v>
      </c>
      <c r="H26" s="35">
        <v>13739999</v>
      </c>
      <c r="I26" s="35">
        <v>1005867</v>
      </c>
      <c r="J26" s="35">
        <v>1359440</v>
      </c>
      <c r="K26" s="35">
        <v>0</v>
      </c>
      <c r="L26" s="35">
        <f t="shared" si="0"/>
        <v>32287179</v>
      </c>
      <c r="M26" s="23">
        <v>19</v>
      </c>
    </row>
    <row r="27" spans="1:13" ht="12.75" customHeight="1" x14ac:dyDescent="0.2">
      <c r="A27" s="23">
        <v>20</v>
      </c>
      <c r="B27" s="23" t="s">
        <v>293</v>
      </c>
      <c r="C27" s="35">
        <v>3109115</v>
      </c>
      <c r="D27" s="35">
        <v>1499971</v>
      </c>
      <c r="E27" s="35">
        <v>6911745</v>
      </c>
      <c r="F27" s="35">
        <v>1930188</v>
      </c>
      <c r="G27" s="35">
        <v>8563903</v>
      </c>
      <c r="H27" s="35">
        <v>30737044</v>
      </c>
      <c r="I27" s="35">
        <v>507850</v>
      </c>
      <c r="J27" s="35">
        <v>483551</v>
      </c>
      <c r="K27" s="35">
        <v>0</v>
      </c>
      <c r="L27" s="35">
        <f t="shared" si="0"/>
        <v>53743367</v>
      </c>
      <c r="M27" s="23">
        <v>20</v>
      </c>
    </row>
    <row r="28" spans="1:13" ht="12.75" customHeight="1" x14ac:dyDescent="0.2">
      <c r="A28" s="23">
        <v>21</v>
      </c>
      <c r="B28" s="23" t="s">
        <v>294</v>
      </c>
      <c r="C28" s="35">
        <v>68647522</v>
      </c>
      <c r="D28" s="35">
        <v>34862453</v>
      </c>
      <c r="E28" s="35">
        <v>322869941</v>
      </c>
      <c r="F28" s="35">
        <v>54703706</v>
      </c>
      <c r="G28" s="35">
        <v>145887500</v>
      </c>
      <c r="H28" s="35">
        <v>981790455</v>
      </c>
      <c r="I28" s="35">
        <v>42593799</v>
      </c>
      <c r="J28" s="35">
        <v>46686796</v>
      </c>
      <c r="K28" s="35">
        <v>0</v>
      </c>
      <c r="L28" s="35">
        <f t="shared" si="0"/>
        <v>1698042172</v>
      </c>
      <c r="M28" s="23">
        <v>21</v>
      </c>
    </row>
    <row r="29" spans="1:13" ht="12.75" customHeight="1" x14ac:dyDescent="0.2">
      <c r="A29" s="23">
        <v>22</v>
      </c>
      <c r="B29" s="23" t="s">
        <v>295</v>
      </c>
      <c r="C29" s="35">
        <v>5247369</v>
      </c>
      <c r="D29" s="35">
        <v>1195375</v>
      </c>
      <c r="E29" s="35">
        <v>8510236</v>
      </c>
      <c r="F29" s="35">
        <v>1065409</v>
      </c>
      <c r="G29" s="35">
        <v>2858644</v>
      </c>
      <c r="H29" s="35">
        <v>31232515</v>
      </c>
      <c r="I29" s="35">
        <v>1864109</v>
      </c>
      <c r="J29" s="35">
        <v>1204595</v>
      </c>
      <c r="K29" s="35">
        <v>0</v>
      </c>
      <c r="L29" s="35">
        <f t="shared" si="0"/>
        <v>53178252</v>
      </c>
      <c r="M29" s="23">
        <v>22</v>
      </c>
    </row>
    <row r="30" spans="1:13" ht="12.75" customHeight="1" x14ac:dyDescent="0.2">
      <c r="A30" s="23">
        <v>23</v>
      </c>
      <c r="B30" s="23" t="s">
        <v>296</v>
      </c>
      <c r="C30" s="35">
        <v>1296382</v>
      </c>
      <c r="D30" s="35">
        <v>989411</v>
      </c>
      <c r="E30" s="35">
        <v>2044321</v>
      </c>
      <c r="F30" s="35">
        <v>703424</v>
      </c>
      <c r="G30" s="35">
        <v>2477345</v>
      </c>
      <c r="H30" s="35">
        <v>9423284</v>
      </c>
      <c r="I30" s="35">
        <v>54181</v>
      </c>
      <c r="J30" s="35">
        <v>212736</v>
      </c>
      <c r="K30" s="35">
        <v>0</v>
      </c>
      <c r="L30" s="35">
        <f t="shared" si="0"/>
        <v>17201084</v>
      </c>
      <c r="M30" s="23">
        <v>23</v>
      </c>
    </row>
    <row r="31" spans="1:13" ht="12.75" customHeight="1" x14ac:dyDescent="0.2">
      <c r="A31" s="23">
        <v>24</v>
      </c>
      <c r="B31" s="23" t="s">
        <v>297</v>
      </c>
      <c r="C31" s="35">
        <v>6903470</v>
      </c>
      <c r="D31" s="35">
        <v>5848172</v>
      </c>
      <c r="E31" s="35">
        <v>36796222</v>
      </c>
      <c r="F31" s="35">
        <v>7007356</v>
      </c>
      <c r="G31" s="35">
        <v>22275337</v>
      </c>
      <c r="H31" s="35">
        <v>121871303</v>
      </c>
      <c r="I31" s="35">
        <v>2807107</v>
      </c>
      <c r="J31" s="35">
        <v>2619622</v>
      </c>
      <c r="K31" s="35">
        <v>0</v>
      </c>
      <c r="L31" s="35">
        <f t="shared" si="0"/>
        <v>206128589</v>
      </c>
      <c r="M31" s="23">
        <v>24</v>
      </c>
    </row>
    <row r="32" spans="1:13" ht="12.75" customHeight="1" x14ac:dyDescent="0.2">
      <c r="A32" s="23">
        <v>25</v>
      </c>
      <c r="B32" s="23" t="s">
        <v>298</v>
      </c>
      <c r="C32" s="35">
        <v>2215349</v>
      </c>
      <c r="D32" s="35">
        <v>1158695</v>
      </c>
      <c r="E32" s="35">
        <v>7928741</v>
      </c>
      <c r="F32" s="35">
        <v>2366882</v>
      </c>
      <c r="G32" s="35">
        <v>4665612</v>
      </c>
      <c r="H32" s="35">
        <v>24495436</v>
      </c>
      <c r="I32" s="35">
        <v>325837</v>
      </c>
      <c r="J32" s="35">
        <v>609657</v>
      </c>
      <c r="K32" s="35">
        <v>0</v>
      </c>
      <c r="L32" s="35">
        <f t="shared" si="0"/>
        <v>43766209</v>
      </c>
      <c r="M32" s="23">
        <v>25</v>
      </c>
    </row>
    <row r="33" spans="1:13" ht="12.75" customHeight="1" x14ac:dyDescent="0.2">
      <c r="A33" s="23">
        <v>26</v>
      </c>
      <c r="B33" s="23" t="s">
        <v>299</v>
      </c>
      <c r="C33" s="35">
        <v>3174125</v>
      </c>
      <c r="D33" s="35">
        <v>2883827</v>
      </c>
      <c r="E33" s="35">
        <v>7325012</v>
      </c>
      <c r="F33" s="35">
        <v>4213974</v>
      </c>
      <c r="G33" s="35">
        <v>8471875</v>
      </c>
      <c r="H33" s="35">
        <v>33501026</v>
      </c>
      <c r="I33" s="35">
        <v>847246</v>
      </c>
      <c r="J33" s="35">
        <v>759737</v>
      </c>
      <c r="K33" s="35">
        <v>0</v>
      </c>
      <c r="L33" s="35">
        <f t="shared" si="0"/>
        <v>61176822</v>
      </c>
      <c r="M33" s="23">
        <v>26</v>
      </c>
    </row>
    <row r="34" spans="1:13" ht="12.75" customHeight="1" x14ac:dyDescent="0.2">
      <c r="A34" s="23">
        <v>27</v>
      </c>
      <c r="B34" s="23" t="s">
        <v>300</v>
      </c>
      <c r="C34" s="35">
        <v>5655948</v>
      </c>
      <c r="D34" s="35">
        <v>2309183</v>
      </c>
      <c r="E34" s="35">
        <v>23254036</v>
      </c>
      <c r="F34" s="35">
        <v>6656463</v>
      </c>
      <c r="G34" s="35">
        <v>10368094</v>
      </c>
      <c r="H34" s="35">
        <v>68637001</v>
      </c>
      <c r="I34" s="35">
        <v>1675285</v>
      </c>
      <c r="J34" s="35">
        <v>1729071</v>
      </c>
      <c r="K34" s="35">
        <v>0</v>
      </c>
      <c r="L34" s="35">
        <f t="shared" si="0"/>
        <v>120285081</v>
      </c>
      <c r="M34" s="23">
        <v>27</v>
      </c>
    </row>
    <row r="35" spans="1:13" ht="12.75" customHeight="1" x14ac:dyDescent="0.2">
      <c r="A35" s="23">
        <v>28</v>
      </c>
      <c r="B35" s="23" t="s">
        <v>301</v>
      </c>
      <c r="C35" s="35">
        <v>0</v>
      </c>
      <c r="D35" s="35">
        <v>0</v>
      </c>
      <c r="E35" s="35">
        <v>0</v>
      </c>
      <c r="F35" s="35">
        <v>0</v>
      </c>
      <c r="G35" s="35">
        <v>0</v>
      </c>
      <c r="H35" s="35">
        <v>0</v>
      </c>
      <c r="I35" s="35">
        <v>0</v>
      </c>
      <c r="J35" s="35">
        <v>0</v>
      </c>
      <c r="K35" s="35">
        <v>0</v>
      </c>
      <c r="L35" s="35">
        <f t="shared" si="0"/>
        <v>0</v>
      </c>
      <c r="M35" s="23">
        <v>28</v>
      </c>
    </row>
    <row r="36" spans="1:13" ht="12.75" customHeight="1" x14ac:dyDescent="0.2">
      <c r="A36" s="23">
        <v>29</v>
      </c>
      <c r="B36" s="23" t="s">
        <v>244</v>
      </c>
      <c r="C36" s="35">
        <v>268982618</v>
      </c>
      <c r="D36" s="35">
        <v>91189065</v>
      </c>
      <c r="E36" s="35">
        <v>1054439280</v>
      </c>
      <c r="F36" s="35">
        <v>295289816</v>
      </c>
      <c r="G36" s="35">
        <v>878573818</v>
      </c>
      <c r="H36" s="35">
        <v>3935249913</v>
      </c>
      <c r="I36" s="35">
        <v>193697855</v>
      </c>
      <c r="J36" s="35">
        <v>478199310</v>
      </c>
      <c r="K36" s="35">
        <v>0</v>
      </c>
      <c r="L36" s="35">
        <f t="shared" si="0"/>
        <v>7195621675</v>
      </c>
      <c r="M36" s="23">
        <v>29</v>
      </c>
    </row>
    <row r="37" spans="1:13" ht="12.75" customHeight="1" x14ac:dyDescent="0.2">
      <c r="A37" s="23">
        <v>30</v>
      </c>
      <c r="B37" s="23" t="s">
        <v>302</v>
      </c>
      <c r="C37" s="35">
        <v>18524502</v>
      </c>
      <c r="D37" s="35">
        <v>10129622</v>
      </c>
      <c r="E37" s="35">
        <v>67148915</v>
      </c>
      <c r="F37" s="35">
        <v>21525862</v>
      </c>
      <c r="G37" s="35">
        <v>19814769</v>
      </c>
      <c r="H37" s="35">
        <v>186702075</v>
      </c>
      <c r="I37" s="35">
        <v>11064872</v>
      </c>
      <c r="J37" s="35">
        <v>8394322</v>
      </c>
      <c r="K37" s="35">
        <v>0</v>
      </c>
      <c r="L37" s="35">
        <f t="shared" si="0"/>
        <v>343304939</v>
      </c>
      <c r="M37" s="23">
        <v>30</v>
      </c>
    </row>
    <row r="38" spans="1:13" ht="12.75" customHeight="1" x14ac:dyDescent="0.2">
      <c r="A38" s="23">
        <v>31</v>
      </c>
      <c r="B38" s="23" t="s">
        <v>303</v>
      </c>
      <c r="C38" s="35">
        <v>0</v>
      </c>
      <c r="D38" s="35">
        <v>0</v>
      </c>
      <c r="E38" s="35">
        <v>0</v>
      </c>
      <c r="F38" s="35">
        <v>0</v>
      </c>
      <c r="G38" s="35">
        <v>0</v>
      </c>
      <c r="H38" s="35">
        <v>0</v>
      </c>
      <c r="I38" s="35">
        <v>0</v>
      </c>
      <c r="J38" s="35">
        <v>0</v>
      </c>
      <c r="K38" s="35">
        <v>0</v>
      </c>
      <c r="L38" s="35">
        <f t="shared" si="0"/>
        <v>0</v>
      </c>
      <c r="M38" s="23">
        <v>31</v>
      </c>
    </row>
    <row r="39" spans="1:13" ht="12.75" customHeight="1" x14ac:dyDescent="0.2">
      <c r="A39" s="23">
        <v>32</v>
      </c>
      <c r="B39" s="23" t="s">
        <v>304</v>
      </c>
      <c r="C39" s="35">
        <v>4704391</v>
      </c>
      <c r="D39" s="35">
        <v>4452180</v>
      </c>
      <c r="E39" s="35">
        <v>18901901</v>
      </c>
      <c r="F39" s="35">
        <v>5861637</v>
      </c>
      <c r="G39" s="35">
        <v>11767788</v>
      </c>
      <c r="H39" s="35">
        <v>57398492</v>
      </c>
      <c r="I39" s="35">
        <v>1522004</v>
      </c>
      <c r="J39" s="35">
        <v>902181</v>
      </c>
      <c r="K39" s="35">
        <v>0</v>
      </c>
      <c r="L39" s="35">
        <f t="shared" si="0"/>
        <v>105510574</v>
      </c>
      <c r="M39" s="23">
        <v>32</v>
      </c>
    </row>
    <row r="40" spans="1:13" ht="12.75" customHeight="1" x14ac:dyDescent="0.2">
      <c r="A40" s="23">
        <v>33</v>
      </c>
      <c r="B40" s="23" t="s">
        <v>246</v>
      </c>
      <c r="C40" s="35">
        <v>6343635</v>
      </c>
      <c r="D40" s="35">
        <v>4057143</v>
      </c>
      <c r="E40" s="35">
        <v>30476775</v>
      </c>
      <c r="F40" s="35">
        <v>8671083</v>
      </c>
      <c r="G40" s="35">
        <v>30325787</v>
      </c>
      <c r="H40" s="35">
        <v>102828214</v>
      </c>
      <c r="I40" s="35">
        <v>3173715</v>
      </c>
      <c r="J40" s="35">
        <v>2925129</v>
      </c>
      <c r="K40" s="35">
        <v>0</v>
      </c>
      <c r="L40" s="35">
        <f t="shared" si="0"/>
        <v>188801481</v>
      </c>
      <c r="M40" s="23">
        <v>33</v>
      </c>
    </row>
    <row r="41" spans="1:13" ht="12.75" customHeight="1" x14ac:dyDescent="0.2">
      <c r="A41" s="23">
        <v>34</v>
      </c>
      <c r="B41" s="23" t="s">
        <v>305</v>
      </c>
      <c r="C41" s="35">
        <v>15413640</v>
      </c>
      <c r="D41" s="35">
        <v>5459694</v>
      </c>
      <c r="E41" s="35">
        <v>68316047</v>
      </c>
      <c r="F41" s="35">
        <v>16262637</v>
      </c>
      <c r="G41" s="35">
        <v>16330358</v>
      </c>
      <c r="H41" s="35">
        <v>260087127</v>
      </c>
      <c r="I41" s="35">
        <v>11492232</v>
      </c>
      <c r="J41" s="35">
        <v>5956598</v>
      </c>
      <c r="K41" s="35">
        <v>0</v>
      </c>
      <c r="L41" s="35">
        <f t="shared" si="0"/>
        <v>399318333</v>
      </c>
      <c r="M41" s="23">
        <v>34</v>
      </c>
    </row>
    <row r="42" spans="1:13" ht="12.75" customHeight="1" x14ac:dyDescent="0.2">
      <c r="A42" s="23">
        <v>35</v>
      </c>
      <c r="B42" s="23" t="s">
        <v>306</v>
      </c>
      <c r="C42" s="35">
        <v>0</v>
      </c>
      <c r="D42" s="35">
        <v>0</v>
      </c>
      <c r="E42" s="35">
        <v>0</v>
      </c>
      <c r="F42" s="35">
        <v>0</v>
      </c>
      <c r="G42" s="35">
        <v>0</v>
      </c>
      <c r="H42" s="35">
        <v>0</v>
      </c>
      <c r="I42" s="35">
        <v>0</v>
      </c>
      <c r="J42" s="35">
        <v>0</v>
      </c>
      <c r="K42" s="35">
        <v>0</v>
      </c>
      <c r="L42" s="35">
        <f t="shared" si="0"/>
        <v>0</v>
      </c>
      <c r="M42" s="23">
        <v>35</v>
      </c>
    </row>
    <row r="43" spans="1:13" ht="12.75" customHeight="1" x14ac:dyDescent="0.2">
      <c r="A43" s="23">
        <v>36</v>
      </c>
      <c r="B43" s="23" t="s">
        <v>307</v>
      </c>
      <c r="C43" s="35">
        <v>10107844</v>
      </c>
      <c r="D43" s="35">
        <v>3239715</v>
      </c>
      <c r="E43" s="35">
        <v>23181987</v>
      </c>
      <c r="F43" s="35">
        <v>3845022</v>
      </c>
      <c r="G43" s="35">
        <v>8485479</v>
      </c>
      <c r="H43" s="35">
        <v>81316753</v>
      </c>
      <c r="I43" s="35">
        <v>3254866</v>
      </c>
      <c r="J43" s="35">
        <v>5228188</v>
      </c>
      <c r="K43" s="35">
        <v>0</v>
      </c>
      <c r="L43" s="35">
        <f t="shared" si="0"/>
        <v>138659854</v>
      </c>
      <c r="M43" s="23">
        <v>36</v>
      </c>
    </row>
    <row r="44" spans="1:13" ht="12.75" customHeight="1" x14ac:dyDescent="0.2">
      <c r="A44" s="23">
        <v>37</v>
      </c>
      <c r="B44" s="23" t="s">
        <v>308</v>
      </c>
      <c r="C44" s="35">
        <v>8761260</v>
      </c>
      <c r="D44" s="35">
        <v>3273333</v>
      </c>
      <c r="E44" s="35">
        <v>32145873</v>
      </c>
      <c r="F44" s="35">
        <v>5569678</v>
      </c>
      <c r="G44" s="35">
        <v>10748521</v>
      </c>
      <c r="H44" s="35">
        <v>52920698</v>
      </c>
      <c r="I44" s="35">
        <v>2208041</v>
      </c>
      <c r="J44" s="35">
        <v>3752450</v>
      </c>
      <c r="K44" s="35">
        <v>0</v>
      </c>
      <c r="L44" s="35">
        <f t="shared" si="0"/>
        <v>119379854</v>
      </c>
      <c r="M44" s="23">
        <v>37</v>
      </c>
    </row>
    <row r="45" spans="1:13" ht="12.75" customHeight="1" x14ac:dyDescent="0.2">
      <c r="A45" s="23">
        <v>38</v>
      </c>
      <c r="B45" s="23" t="s">
        <v>309</v>
      </c>
      <c r="C45" s="35">
        <v>2512283</v>
      </c>
      <c r="D45" s="35">
        <v>2221888</v>
      </c>
      <c r="E45" s="35">
        <v>7915607</v>
      </c>
      <c r="F45" s="35">
        <v>4210313</v>
      </c>
      <c r="G45" s="35">
        <v>5659054</v>
      </c>
      <c r="H45" s="35">
        <v>31552134</v>
      </c>
      <c r="I45" s="35">
        <v>977561</v>
      </c>
      <c r="J45" s="35">
        <v>1743935</v>
      </c>
      <c r="K45" s="35">
        <v>0</v>
      </c>
      <c r="L45" s="35">
        <f t="shared" si="0"/>
        <v>56792775</v>
      </c>
      <c r="M45" s="23">
        <v>38</v>
      </c>
    </row>
    <row r="46" spans="1:13" ht="12.75" customHeight="1" x14ac:dyDescent="0.2">
      <c r="A46" s="23">
        <v>39</v>
      </c>
      <c r="B46" s="23" t="s">
        <v>310</v>
      </c>
      <c r="C46" s="35">
        <v>2872771</v>
      </c>
      <c r="D46" s="35">
        <v>2350319</v>
      </c>
      <c r="E46" s="35">
        <v>17257994</v>
      </c>
      <c r="F46" s="35">
        <v>4402318</v>
      </c>
      <c r="G46" s="35">
        <v>9775738</v>
      </c>
      <c r="H46" s="35">
        <v>44745006</v>
      </c>
      <c r="I46" s="35">
        <v>913890</v>
      </c>
      <c r="J46" s="35">
        <v>1923190</v>
      </c>
      <c r="K46" s="35">
        <v>0</v>
      </c>
      <c r="L46" s="35">
        <f t="shared" si="0"/>
        <v>84241226</v>
      </c>
      <c r="M46" s="23">
        <v>39</v>
      </c>
    </row>
    <row r="47" spans="1:13" x14ac:dyDescent="0.2">
      <c r="A47" s="23">
        <v>40</v>
      </c>
      <c r="B47" s="23" t="s">
        <v>311</v>
      </c>
      <c r="C47" s="35">
        <v>3646602</v>
      </c>
      <c r="D47" s="35">
        <v>2209882</v>
      </c>
      <c r="E47" s="35">
        <v>9464149</v>
      </c>
      <c r="F47" s="35">
        <v>4888486</v>
      </c>
      <c r="G47" s="35">
        <v>4465480</v>
      </c>
      <c r="H47" s="35">
        <v>21718898</v>
      </c>
      <c r="I47" s="35">
        <v>578131</v>
      </c>
      <c r="J47" s="35">
        <v>5880983</v>
      </c>
      <c r="K47" s="35">
        <v>0</v>
      </c>
      <c r="L47" s="35">
        <f t="shared" si="0"/>
        <v>52852611</v>
      </c>
      <c r="M47" s="23">
        <v>40</v>
      </c>
    </row>
    <row r="48" spans="1:13" x14ac:dyDescent="0.2">
      <c r="A48" s="23">
        <v>41</v>
      </c>
      <c r="B48" s="23" t="s">
        <v>312</v>
      </c>
      <c r="C48" s="35">
        <v>0</v>
      </c>
      <c r="D48" s="35">
        <v>0</v>
      </c>
      <c r="E48" s="35">
        <v>0</v>
      </c>
      <c r="F48" s="35">
        <v>0</v>
      </c>
      <c r="G48" s="35">
        <v>0</v>
      </c>
      <c r="H48" s="35">
        <v>0</v>
      </c>
      <c r="I48" s="35">
        <v>0</v>
      </c>
      <c r="J48" s="35">
        <v>0</v>
      </c>
      <c r="K48" s="35">
        <v>0</v>
      </c>
      <c r="L48" s="35">
        <f t="shared" si="0"/>
        <v>0</v>
      </c>
      <c r="M48" s="23">
        <v>41</v>
      </c>
    </row>
    <row r="49" spans="1:13" x14ac:dyDescent="0.2">
      <c r="A49" s="23">
        <v>42</v>
      </c>
      <c r="B49" s="23" t="s">
        <v>313</v>
      </c>
      <c r="C49" s="35">
        <v>26433473</v>
      </c>
      <c r="D49" s="35">
        <v>10593482</v>
      </c>
      <c r="E49" s="35">
        <v>115056349</v>
      </c>
      <c r="F49" s="35">
        <v>26499485</v>
      </c>
      <c r="G49" s="35">
        <v>41703203</v>
      </c>
      <c r="H49" s="35">
        <v>267836788</v>
      </c>
      <c r="I49" s="35">
        <v>13208079</v>
      </c>
      <c r="J49" s="35">
        <v>7802988</v>
      </c>
      <c r="K49" s="35">
        <v>0</v>
      </c>
      <c r="L49" s="35">
        <f t="shared" si="0"/>
        <v>509133847</v>
      </c>
      <c r="M49" s="23">
        <v>42</v>
      </c>
    </row>
    <row r="50" spans="1:13" x14ac:dyDescent="0.2">
      <c r="A50" s="23">
        <v>43</v>
      </c>
      <c r="B50" s="23" t="s">
        <v>314</v>
      </c>
      <c r="C50" s="35">
        <v>79976984</v>
      </c>
      <c r="D50" s="35">
        <v>24619198</v>
      </c>
      <c r="E50" s="35">
        <v>299984969</v>
      </c>
      <c r="F50" s="35">
        <v>117720264</v>
      </c>
      <c r="G50" s="35">
        <v>119125176</v>
      </c>
      <c r="H50" s="35">
        <v>842047700</v>
      </c>
      <c r="I50" s="35">
        <v>56820708</v>
      </c>
      <c r="J50" s="35">
        <v>85346084</v>
      </c>
      <c r="K50" s="35">
        <v>0</v>
      </c>
      <c r="L50" s="35">
        <f t="shared" si="0"/>
        <v>1625641083</v>
      </c>
      <c r="M50" s="23">
        <v>43</v>
      </c>
    </row>
    <row r="51" spans="1:13" x14ac:dyDescent="0.2">
      <c r="A51" s="23">
        <v>44</v>
      </c>
      <c r="B51" s="23" t="s">
        <v>315</v>
      </c>
      <c r="C51" s="35">
        <v>3257039</v>
      </c>
      <c r="D51" s="35">
        <v>4126410</v>
      </c>
      <c r="E51" s="35">
        <v>29403647</v>
      </c>
      <c r="F51" s="35">
        <v>5738319</v>
      </c>
      <c r="G51" s="35">
        <v>27551837</v>
      </c>
      <c r="H51" s="35">
        <v>134175712</v>
      </c>
      <c r="I51" s="35">
        <v>3643814</v>
      </c>
      <c r="J51" s="35">
        <v>10319250</v>
      </c>
      <c r="K51" s="35">
        <v>0</v>
      </c>
      <c r="L51" s="35">
        <f t="shared" si="0"/>
        <v>218216028</v>
      </c>
      <c r="M51" s="23">
        <v>44</v>
      </c>
    </row>
    <row r="52" spans="1:13" x14ac:dyDescent="0.2">
      <c r="A52" s="23">
        <v>45</v>
      </c>
      <c r="B52" s="23" t="s">
        <v>316</v>
      </c>
      <c r="C52" s="35">
        <v>0</v>
      </c>
      <c r="D52" s="35">
        <v>0</v>
      </c>
      <c r="E52" s="35">
        <v>0</v>
      </c>
      <c r="F52" s="35">
        <v>0</v>
      </c>
      <c r="G52" s="35">
        <v>0</v>
      </c>
      <c r="H52" s="35">
        <v>0</v>
      </c>
      <c r="I52" s="35">
        <v>0</v>
      </c>
      <c r="J52" s="35">
        <v>0</v>
      </c>
      <c r="K52" s="35">
        <v>0</v>
      </c>
      <c r="L52" s="35">
        <f t="shared" si="0"/>
        <v>0</v>
      </c>
      <c r="M52" s="23">
        <v>45</v>
      </c>
    </row>
    <row r="53" spans="1:13" x14ac:dyDescent="0.2">
      <c r="A53" s="23">
        <v>46</v>
      </c>
      <c r="B53" s="23" t="s">
        <v>317</v>
      </c>
      <c r="C53" s="35">
        <v>0</v>
      </c>
      <c r="D53" s="35">
        <v>0</v>
      </c>
      <c r="E53" s="35">
        <v>0</v>
      </c>
      <c r="F53" s="35">
        <v>0</v>
      </c>
      <c r="G53" s="35">
        <v>0</v>
      </c>
      <c r="H53" s="35">
        <v>0</v>
      </c>
      <c r="I53" s="35">
        <v>0</v>
      </c>
      <c r="J53" s="35">
        <v>0</v>
      </c>
      <c r="K53" s="35">
        <v>0</v>
      </c>
      <c r="L53" s="35">
        <f t="shared" si="0"/>
        <v>0</v>
      </c>
      <c r="M53" s="23">
        <v>46</v>
      </c>
    </row>
    <row r="54" spans="1:13" x14ac:dyDescent="0.2">
      <c r="A54" s="23">
        <v>47</v>
      </c>
      <c r="B54" s="23" t="s">
        <v>318</v>
      </c>
      <c r="C54" s="35">
        <v>14839357</v>
      </c>
      <c r="D54" s="35">
        <v>9157017</v>
      </c>
      <c r="E54" s="35">
        <v>50786400</v>
      </c>
      <c r="F54" s="35">
        <v>18680123</v>
      </c>
      <c r="G54" s="35">
        <v>18917877</v>
      </c>
      <c r="H54" s="35">
        <v>179250541</v>
      </c>
      <c r="I54" s="35">
        <v>17949022</v>
      </c>
      <c r="J54" s="35">
        <v>22369157</v>
      </c>
      <c r="K54" s="35">
        <v>0</v>
      </c>
      <c r="L54" s="35">
        <f t="shared" si="0"/>
        <v>331949494</v>
      </c>
      <c r="M54" s="23">
        <v>47</v>
      </c>
    </row>
    <row r="55" spans="1:13" x14ac:dyDescent="0.2">
      <c r="A55" s="23">
        <v>48</v>
      </c>
      <c r="B55" s="23" t="s">
        <v>319</v>
      </c>
      <c r="C55" s="35">
        <v>0</v>
      </c>
      <c r="D55" s="35">
        <v>0</v>
      </c>
      <c r="E55" s="35">
        <v>0</v>
      </c>
      <c r="F55" s="35">
        <v>0</v>
      </c>
      <c r="G55" s="35">
        <v>0</v>
      </c>
      <c r="H55" s="35">
        <v>0</v>
      </c>
      <c r="I55" s="35">
        <v>0</v>
      </c>
      <c r="J55" s="35">
        <v>0</v>
      </c>
      <c r="K55" s="35">
        <v>0</v>
      </c>
      <c r="L55" s="35">
        <f t="shared" si="0"/>
        <v>0</v>
      </c>
      <c r="M55" s="23">
        <v>48</v>
      </c>
    </row>
    <row r="56" spans="1:13" x14ac:dyDescent="0.2">
      <c r="A56" s="23">
        <v>49</v>
      </c>
      <c r="B56" s="23" t="s">
        <v>320</v>
      </c>
      <c r="C56" s="35">
        <v>6155754</v>
      </c>
      <c r="D56" s="35">
        <v>3048573</v>
      </c>
      <c r="E56" s="35">
        <v>24792869</v>
      </c>
      <c r="F56" s="35">
        <v>4409486</v>
      </c>
      <c r="G56" s="35">
        <v>8116152</v>
      </c>
      <c r="H56" s="35">
        <v>68664301</v>
      </c>
      <c r="I56" s="35">
        <v>3045563</v>
      </c>
      <c r="J56" s="35">
        <v>2222961</v>
      </c>
      <c r="K56" s="35">
        <v>0</v>
      </c>
      <c r="L56" s="35">
        <f t="shared" si="0"/>
        <v>120455659</v>
      </c>
      <c r="M56" s="23">
        <v>49</v>
      </c>
    </row>
    <row r="57" spans="1:13" x14ac:dyDescent="0.2">
      <c r="A57" s="23">
        <v>50</v>
      </c>
      <c r="B57" s="23" t="s">
        <v>321</v>
      </c>
      <c r="C57" s="35">
        <v>0</v>
      </c>
      <c r="D57" s="35">
        <v>0</v>
      </c>
      <c r="E57" s="35">
        <v>0</v>
      </c>
      <c r="F57" s="35">
        <v>0</v>
      </c>
      <c r="G57" s="35">
        <v>0</v>
      </c>
      <c r="H57" s="35">
        <v>0</v>
      </c>
      <c r="I57" s="35">
        <v>0</v>
      </c>
      <c r="J57" s="35">
        <v>0</v>
      </c>
      <c r="K57" s="35">
        <v>0</v>
      </c>
      <c r="L57" s="35">
        <f t="shared" si="0"/>
        <v>0</v>
      </c>
      <c r="M57" s="23">
        <v>50</v>
      </c>
    </row>
    <row r="58" spans="1:13" x14ac:dyDescent="0.2">
      <c r="A58" s="23">
        <v>51</v>
      </c>
      <c r="B58" s="23" t="s">
        <v>322</v>
      </c>
      <c r="C58" s="35">
        <v>2107603</v>
      </c>
      <c r="D58" s="35">
        <v>1325098</v>
      </c>
      <c r="E58" s="35">
        <v>12173764</v>
      </c>
      <c r="F58" s="35">
        <v>2056095</v>
      </c>
      <c r="G58" s="35">
        <v>3106781</v>
      </c>
      <c r="H58" s="35">
        <v>20764594</v>
      </c>
      <c r="I58" s="35">
        <v>204498</v>
      </c>
      <c r="J58" s="35">
        <v>726087</v>
      </c>
      <c r="K58" s="35">
        <v>0</v>
      </c>
      <c r="L58" s="35">
        <f t="shared" si="0"/>
        <v>42464520</v>
      </c>
      <c r="M58" s="23">
        <v>51</v>
      </c>
    </row>
    <row r="59" spans="1:13" x14ac:dyDescent="0.2">
      <c r="A59" s="23">
        <v>52</v>
      </c>
      <c r="B59" s="23" t="s">
        <v>323</v>
      </c>
      <c r="C59" s="35">
        <v>0</v>
      </c>
      <c r="D59" s="35">
        <v>0</v>
      </c>
      <c r="E59" s="35">
        <v>0</v>
      </c>
      <c r="F59" s="35">
        <v>0</v>
      </c>
      <c r="G59" s="35">
        <v>0</v>
      </c>
      <c r="H59" s="35">
        <v>0</v>
      </c>
      <c r="I59" s="35">
        <v>0</v>
      </c>
      <c r="J59" s="35">
        <v>0</v>
      </c>
      <c r="K59" s="35">
        <v>0</v>
      </c>
      <c r="L59" s="35">
        <f t="shared" si="0"/>
        <v>0</v>
      </c>
      <c r="M59" s="23">
        <v>52</v>
      </c>
    </row>
    <row r="60" spans="1:13" x14ac:dyDescent="0.2">
      <c r="A60" s="23">
        <v>53</v>
      </c>
      <c r="B60" s="23" t="s">
        <v>324</v>
      </c>
      <c r="C60" s="35">
        <v>133260722</v>
      </c>
      <c r="D60" s="35">
        <v>36450134</v>
      </c>
      <c r="E60" s="35">
        <v>384251530</v>
      </c>
      <c r="F60" s="35">
        <v>73441132</v>
      </c>
      <c r="G60" s="35">
        <v>191520099</v>
      </c>
      <c r="H60" s="35">
        <v>1949727753</v>
      </c>
      <c r="I60" s="35">
        <v>126900409</v>
      </c>
      <c r="J60" s="35">
        <v>90794876</v>
      </c>
      <c r="K60" s="35">
        <v>0</v>
      </c>
      <c r="L60" s="35">
        <f t="shared" si="0"/>
        <v>2986346655</v>
      </c>
      <c r="M60" s="23">
        <v>53</v>
      </c>
    </row>
    <row r="61" spans="1:13" x14ac:dyDescent="0.2">
      <c r="A61" s="23">
        <v>54</v>
      </c>
      <c r="B61" s="23" t="s">
        <v>325</v>
      </c>
      <c r="C61" s="35">
        <v>5304906</v>
      </c>
      <c r="D61" s="35">
        <v>3051008</v>
      </c>
      <c r="E61" s="35">
        <v>31654487</v>
      </c>
      <c r="F61" s="35">
        <v>6003112</v>
      </c>
      <c r="G61" s="35">
        <v>17222904</v>
      </c>
      <c r="H61" s="35">
        <v>91706915</v>
      </c>
      <c r="I61" s="35">
        <v>2370660</v>
      </c>
      <c r="J61" s="35">
        <v>4941670</v>
      </c>
      <c r="K61" s="35">
        <v>0</v>
      </c>
      <c r="L61" s="35">
        <f t="shared" si="0"/>
        <v>162255662</v>
      </c>
      <c r="M61" s="23">
        <v>54</v>
      </c>
    </row>
    <row r="62" spans="1:13" x14ac:dyDescent="0.2">
      <c r="A62" s="23">
        <v>55</v>
      </c>
      <c r="B62" s="23" t="s">
        <v>326</v>
      </c>
      <c r="C62" s="35">
        <v>1578411</v>
      </c>
      <c r="D62" s="35">
        <v>1556713</v>
      </c>
      <c r="E62" s="35">
        <v>5170600</v>
      </c>
      <c r="F62" s="35">
        <v>673285</v>
      </c>
      <c r="G62" s="35">
        <v>6073224</v>
      </c>
      <c r="H62" s="35">
        <v>30593257</v>
      </c>
      <c r="I62" s="35">
        <v>0</v>
      </c>
      <c r="J62" s="35">
        <v>606273</v>
      </c>
      <c r="K62" s="35">
        <v>0</v>
      </c>
      <c r="L62" s="35">
        <f t="shared" si="0"/>
        <v>46251763</v>
      </c>
      <c r="M62" s="23">
        <v>55</v>
      </c>
    </row>
    <row r="63" spans="1:13" x14ac:dyDescent="0.2">
      <c r="A63" s="23">
        <v>56</v>
      </c>
      <c r="B63" s="23" t="s">
        <v>327</v>
      </c>
      <c r="C63" s="35">
        <v>0</v>
      </c>
      <c r="D63" s="35">
        <v>0</v>
      </c>
      <c r="E63" s="35">
        <v>0</v>
      </c>
      <c r="F63" s="35">
        <v>0</v>
      </c>
      <c r="G63" s="35">
        <v>0</v>
      </c>
      <c r="H63" s="35">
        <v>0</v>
      </c>
      <c r="I63" s="35">
        <v>0</v>
      </c>
      <c r="J63" s="35">
        <v>0</v>
      </c>
      <c r="K63" s="35">
        <v>0</v>
      </c>
      <c r="L63" s="35">
        <f t="shared" si="0"/>
        <v>0</v>
      </c>
      <c r="M63" s="23">
        <v>56</v>
      </c>
    </row>
    <row r="64" spans="1:13" x14ac:dyDescent="0.2">
      <c r="A64" s="23">
        <v>57</v>
      </c>
      <c r="B64" s="23" t="s">
        <v>328</v>
      </c>
      <c r="C64" s="35">
        <v>2825166</v>
      </c>
      <c r="D64" s="35">
        <v>1181123</v>
      </c>
      <c r="E64" s="35">
        <v>4663397</v>
      </c>
      <c r="F64" s="35">
        <v>4704989</v>
      </c>
      <c r="G64" s="35">
        <v>3381686</v>
      </c>
      <c r="H64" s="35">
        <v>18072437</v>
      </c>
      <c r="I64" s="35">
        <v>615768</v>
      </c>
      <c r="J64" s="35">
        <v>571255</v>
      </c>
      <c r="K64" s="35">
        <v>0</v>
      </c>
      <c r="L64" s="35">
        <f t="shared" si="0"/>
        <v>36015821</v>
      </c>
      <c r="M64" s="23">
        <v>57</v>
      </c>
    </row>
    <row r="65" spans="1:13" x14ac:dyDescent="0.2">
      <c r="A65" s="23">
        <v>58</v>
      </c>
      <c r="B65" s="23" t="s">
        <v>329</v>
      </c>
      <c r="C65" s="35">
        <v>4918764</v>
      </c>
      <c r="D65" s="35">
        <v>3501643</v>
      </c>
      <c r="E65" s="35">
        <v>22228768</v>
      </c>
      <c r="F65" s="35">
        <v>4435316</v>
      </c>
      <c r="G65" s="35">
        <v>16740191</v>
      </c>
      <c r="H65" s="35">
        <v>71622204</v>
      </c>
      <c r="I65" s="35">
        <v>1229103</v>
      </c>
      <c r="J65" s="35">
        <v>5231535</v>
      </c>
      <c r="K65" s="35">
        <v>0</v>
      </c>
      <c r="L65" s="35">
        <f t="shared" si="0"/>
        <v>129907524</v>
      </c>
      <c r="M65" s="23">
        <v>58</v>
      </c>
    </row>
    <row r="66" spans="1:13" x14ac:dyDescent="0.2">
      <c r="A66" s="23">
        <v>59</v>
      </c>
      <c r="B66" s="23" t="s">
        <v>330</v>
      </c>
      <c r="C66" s="35">
        <v>2829842</v>
      </c>
      <c r="D66" s="35">
        <v>1259408</v>
      </c>
      <c r="E66" s="35">
        <v>7284544</v>
      </c>
      <c r="F66" s="35">
        <v>5180548</v>
      </c>
      <c r="G66" s="35">
        <v>3463540</v>
      </c>
      <c r="H66" s="35">
        <v>23053480</v>
      </c>
      <c r="I66" s="35">
        <v>351474</v>
      </c>
      <c r="J66" s="35">
        <v>870205</v>
      </c>
      <c r="K66" s="35">
        <v>0</v>
      </c>
      <c r="L66" s="35">
        <f t="shared" si="0"/>
        <v>44293041</v>
      </c>
      <c r="M66" s="23">
        <v>59</v>
      </c>
    </row>
    <row r="67" spans="1:13" x14ac:dyDescent="0.2">
      <c r="A67" s="23">
        <v>60</v>
      </c>
      <c r="B67" s="23" t="s">
        <v>331</v>
      </c>
      <c r="C67" s="35">
        <v>11818945</v>
      </c>
      <c r="D67" s="35">
        <v>4949141</v>
      </c>
      <c r="E67" s="35">
        <v>34269200</v>
      </c>
      <c r="F67" s="35">
        <v>9668455</v>
      </c>
      <c r="G67" s="35">
        <v>46314059</v>
      </c>
      <c r="H67" s="35">
        <v>163458349</v>
      </c>
      <c r="I67" s="35">
        <v>5507711</v>
      </c>
      <c r="J67" s="35">
        <v>6683885</v>
      </c>
      <c r="K67" s="35">
        <v>0</v>
      </c>
      <c r="L67" s="35">
        <f t="shared" si="0"/>
        <v>282669745</v>
      </c>
      <c r="M67" s="23">
        <v>60</v>
      </c>
    </row>
    <row r="68" spans="1:13" x14ac:dyDescent="0.2">
      <c r="A68" s="23">
        <v>61</v>
      </c>
      <c r="B68" s="23" t="s">
        <v>332</v>
      </c>
      <c r="C68" s="35">
        <v>2904372</v>
      </c>
      <c r="D68" s="35">
        <v>2013711</v>
      </c>
      <c r="E68" s="35">
        <v>8284067</v>
      </c>
      <c r="F68" s="35">
        <v>2464295</v>
      </c>
      <c r="G68" s="35">
        <v>5437006</v>
      </c>
      <c r="H68" s="35">
        <v>34668068</v>
      </c>
      <c r="I68" s="35">
        <v>764709</v>
      </c>
      <c r="J68" s="35">
        <v>950983</v>
      </c>
      <c r="K68" s="35">
        <v>0</v>
      </c>
      <c r="L68" s="35">
        <f t="shared" si="0"/>
        <v>57487211</v>
      </c>
      <c r="M68" s="23">
        <v>61</v>
      </c>
    </row>
    <row r="69" spans="1:13" x14ac:dyDescent="0.2">
      <c r="A69" s="23">
        <v>62</v>
      </c>
      <c r="B69" s="23" t="s">
        <v>333</v>
      </c>
      <c r="C69" s="35">
        <v>6622115</v>
      </c>
      <c r="D69" s="35">
        <v>2463200</v>
      </c>
      <c r="E69" s="35">
        <v>20221364</v>
      </c>
      <c r="F69" s="35">
        <v>3027720</v>
      </c>
      <c r="G69" s="35">
        <v>3972974</v>
      </c>
      <c r="H69" s="35">
        <v>55308636</v>
      </c>
      <c r="I69" s="35">
        <v>882199</v>
      </c>
      <c r="J69" s="35">
        <v>2163764</v>
      </c>
      <c r="K69" s="35">
        <v>0</v>
      </c>
      <c r="L69" s="35">
        <f t="shared" si="0"/>
        <v>94661972</v>
      </c>
      <c r="M69" s="23">
        <v>62</v>
      </c>
    </row>
    <row r="70" spans="1:13" x14ac:dyDescent="0.2">
      <c r="A70" s="23">
        <v>63</v>
      </c>
      <c r="B70" s="23" t="s">
        <v>334</v>
      </c>
      <c r="C70" s="35">
        <v>3142743</v>
      </c>
      <c r="D70" s="35">
        <v>2110869</v>
      </c>
      <c r="E70" s="35">
        <v>20361093</v>
      </c>
      <c r="F70" s="35">
        <v>4536094</v>
      </c>
      <c r="G70" s="35">
        <v>3867832</v>
      </c>
      <c r="H70" s="35">
        <v>29557133</v>
      </c>
      <c r="I70" s="35">
        <v>573790</v>
      </c>
      <c r="J70" s="35">
        <v>1232949</v>
      </c>
      <c r="K70" s="35">
        <v>0</v>
      </c>
      <c r="L70" s="35">
        <f t="shared" si="0"/>
        <v>65382503</v>
      </c>
      <c r="M70" s="23">
        <v>63</v>
      </c>
    </row>
    <row r="71" spans="1:13" x14ac:dyDescent="0.2">
      <c r="A71" s="23">
        <v>64</v>
      </c>
      <c r="B71" s="23" t="s">
        <v>335</v>
      </c>
      <c r="C71" s="35">
        <v>0</v>
      </c>
      <c r="D71" s="35">
        <v>0</v>
      </c>
      <c r="E71" s="35">
        <v>0</v>
      </c>
      <c r="F71" s="35">
        <v>0</v>
      </c>
      <c r="G71" s="35">
        <v>0</v>
      </c>
      <c r="H71" s="35">
        <v>0</v>
      </c>
      <c r="I71" s="35">
        <v>0</v>
      </c>
      <c r="J71" s="35">
        <v>0</v>
      </c>
      <c r="K71" s="35">
        <v>0</v>
      </c>
      <c r="L71" s="35">
        <f t="shared" si="0"/>
        <v>0</v>
      </c>
      <c r="M71" s="23">
        <v>64</v>
      </c>
    </row>
    <row r="72" spans="1:13" x14ac:dyDescent="0.2">
      <c r="A72" s="23">
        <v>65</v>
      </c>
      <c r="B72" s="23" t="s">
        <v>336</v>
      </c>
      <c r="C72" s="35">
        <v>2217187</v>
      </c>
      <c r="D72" s="35">
        <v>1134897</v>
      </c>
      <c r="E72" s="35">
        <v>10315164</v>
      </c>
      <c r="F72" s="35">
        <v>1727801</v>
      </c>
      <c r="G72" s="35">
        <v>6613618</v>
      </c>
      <c r="H72" s="35">
        <v>36385604</v>
      </c>
      <c r="I72" s="35">
        <v>790810</v>
      </c>
      <c r="J72" s="35">
        <v>791599</v>
      </c>
      <c r="K72" s="35">
        <v>0</v>
      </c>
      <c r="L72" s="35">
        <f t="shared" ref="L72:L102" si="1">(C72+D72+E72+F72+G72+H72+I72+J72+K72)</f>
        <v>59976680</v>
      </c>
      <c r="M72" s="23">
        <v>65</v>
      </c>
    </row>
    <row r="73" spans="1:13" x14ac:dyDescent="0.2">
      <c r="A73" s="23">
        <v>66</v>
      </c>
      <c r="B73" s="23" t="s">
        <v>337</v>
      </c>
      <c r="C73" s="35">
        <v>4940149</v>
      </c>
      <c r="D73" s="35">
        <v>1969545</v>
      </c>
      <c r="E73" s="35">
        <v>27233695</v>
      </c>
      <c r="F73" s="35">
        <v>6043895</v>
      </c>
      <c r="G73" s="35">
        <v>12640124</v>
      </c>
      <c r="H73" s="35">
        <v>77823876</v>
      </c>
      <c r="I73" s="35">
        <v>2236772</v>
      </c>
      <c r="J73" s="35">
        <v>6953105</v>
      </c>
      <c r="K73" s="35">
        <v>0</v>
      </c>
      <c r="L73" s="35">
        <f t="shared" si="1"/>
        <v>139841161</v>
      </c>
      <c r="M73" s="23">
        <v>66</v>
      </c>
    </row>
    <row r="74" spans="1:13" x14ac:dyDescent="0.2">
      <c r="A74" s="23">
        <v>67</v>
      </c>
      <c r="B74" s="23" t="s">
        <v>338</v>
      </c>
      <c r="C74" s="35">
        <v>3672391</v>
      </c>
      <c r="D74" s="35">
        <v>2007515</v>
      </c>
      <c r="E74" s="35">
        <v>16384835</v>
      </c>
      <c r="F74" s="35">
        <v>3890583</v>
      </c>
      <c r="G74" s="35">
        <v>6801167</v>
      </c>
      <c r="H74" s="35">
        <v>50387459</v>
      </c>
      <c r="I74" s="35">
        <v>604751</v>
      </c>
      <c r="J74" s="35">
        <v>3818324</v>
      </c>
      <c r="K74" s="35">
        <v>0</v>
      </c>
      <c r="L74" s="35">
        <f t="shared" si="1"/>
        <v>87567025</v>
      </c>
      <c r="M74" s="23">
        <v>67</v>
      </c>
    </row>
    <row r="75" spans="1:13" x14ac:dyDescent="0.2">
      <c r="A75" s="23">
        <v>68</v>
      </c>
      <c r="B75" s="23" t="s">
        <v>339</v>
      </c>
      <c r="C75" s="35">
        <v>1819857</v>
      </c>
      <c r="D75" s="35">
        <v>2135995</v>
      </c>
      <c r="E75" s="35">
        <v>9911109</v>
      </c>
      <c r="F75" s="35">
        <v>2058508</v>
      </c>
      <c r="G75" s="35">
        <v>11418735</v>
      </c>
      <c r="H75" s="35">
        <v>37659923</v>
      </c>
      <c r="I75" s="35">
        <v>571605</v>
      </c>
      <c r="J75" s="35">
        <v>933304</v>
      </c>
      <c r="K75" s="35">
        <v>0</v>
      </c>
      <c r="L75" s="35">
        <f t="shared" si="1"/>
        <v>66509036</v>
      </c>
      <c r="M75" s="23">
        <v>68</v>
      </c>
    </row>
    <row r="76" spans="1:13" x14ac:dyDescent="0.2">
      <c r="A76" s="23">
        <v>69</v>
      </c>
      <c r="B76" s="23" t="s">
        <v>340</v>
      </c>
      <c r="C76" s="35">
        <v>6842177</v>
      </c>
      <c r="D76" s="35">
        <v>2549776</v>
      </c>
      <c r="E76" s="35">
        <v>28767269</v>
      </c>
      <c r="F76" s="35">
        <v>6209462</v>
      </c>
      <c r="G76" s="35">
        <v>31628419</v>
      </c>
      <c r="H76" s="35">
        <v>126425625</v>
      </c>
      <c r="I76" s="35">
        <v>3159050</v>
      </c>
      <c r="J76" s="35">
        <v>8545995</v>
      </c>
      <c r="K76" s="35">
        <v>0</v>
      </c>
      <c r="L76" s="35">
        <f t="shared" si="1"/>
        <v>214127773</v>
      </c>
      <c r="M76" s="23">
        <v>69</v>
      </c>
    </row>
    <row r="77" spans="1:13" x14ac:dyDescent="0.2">
      <c r="A77" s="23">
        <v>70</v>
      </c>
      <c r="B77" s="23" t="s">
        <v>341</v>
      </c>
      <c r="C77" s="35">
        <v>6575411</v>
      </c>
      <c r="D77" s="35">
        <v>2768029</v>
      </c>
      <c r="E77" s="35">
        <v>16432934</v>
      </c>
      <c r="F77" s="35">
        <v>3278006</v>
      </c>
      <c r="G77" s="35">
        <v>11688993</v>
      </c>
      <c r="H77" s="35">
        <v>66819999</v>
      </c>
      <c r="I77" s="35">
        <v>2776719</v>
      </c>
      <c r="J77" s="35">
        <v>1780467</v>
      </c>
      <c r="K77" s="35">
        <v>0</v>
      </c>
      <c r="L77" s="35">
        <f t="shared" si="1"/>
        <v>112120558</v>
      </c>
      <c r="M77" s="23">
        <v>70</v>
      </c>
    </row>
    <row r="78" spans="1:13" x14ac:dyDescent="0.2">
      <c r="A78" s="23">
        <v>71</v>
      </c>
      <c r="B78" s="23" t="s">
        <v>342</v>
      </c>
      <c r="C78" s="35">
        <v>0</v>
      </c>
      <c r="D78" s="35">
        <v>0</v>
      </c>
      <c r="E78" s="35">
        <v>0</v>
      </c>
      <c r="F78" s="35">
        <v>0</v>
      </c>
      <c r="G78" s="35">
        <v>0</v>
      </c>
      <c r="H78" s="35">
        <v>0</v>
      </c>
      <c r="I78" s="35">
        <v>0</v>
      </c>
      <c r="J78" s="35">
        <v>0</v>
      </c>
      <c r="K78" s="35">
        <v>0</v>
      </c>
      <c r="L78" s="35">
        <f t="shared" si="1"/>
        <v>0</v>
      </c>
      <c r="M78" s="23">
        <v>71</v>
      </c>
    </row>
    <row r="79" spans="1:13" x14ac:dyDescent="0.2">
      <c r="A79" s="23">
        <v>72</v>
      </c>
      <c r="B79" s="23" t="s">
        <v>343</v>
      </c>
      <c r="C79" s="35">
        <v>7460610</v>
      </c>
      <c r="D79" s="35">
        <v>3696033</v>
      </c>
      <c r="E79" s="35">
        <v>28492484</v>
      </c>
      <c r="F79" s="35">
        <v>3266026</v>
      </c>
      <c r="G79" s="35">
        <v>9262375</v>
      </c>
      <c r="H79" s="35">
        <v>95618879</v>
      </c>
      <c r="I79" s="35">
        <v>2110643</v>
      </c>
      <c r="J79" s="35">
        <v>3760183</v>
      </c>
      <c r="K79" s="35">
        <v>0</v>
      </c>
      <c r="L79" s="35">
        <f t="shared" si="1"/>
        <v>153667233</v>
      </c>
      <c r="M79" s="23">
        <v>72</v>
      </c>
    </row>
    <row r="80" spans="1:13" x14ac:dyDescent="0.2">
      <c r="A80" s="23">
        <v>73</v>
      </c>
      <c r="B80" s="23" t="s">
        <v>344</v>
      </c>
      <c r="C80" s="35">
        <v>82740000</v>
      </c>
      <c r="D80" s="35">
        <v>41483000</v>
      </c>
      <c r="E80" s="35">
        <v>457546000</v>
      </c>
      <c r="F80" s="35">
        <v>82236000</v>
      </c>
      <c r="G80" s="35">
        <v>236065000</v>
      </c>
      <c r="H80" s="35">
        <v>1764115000</v>
      </c>
      <c r="I80" s="35">
        <v>82444000</v>
      </c>
      <c r="J80" s="35">
        <v>85634000</v>
      </c>
      <c r="K80" s="35">
        <v>0</v>
      </c>
      <c r="L80" s="35">
        <f t="shared" si="1"/>
        <v>2832263000</v>
      </c>
      <c r="M80" s="23">
        <v>73</v>
      </c>
    </row>
    <row r="81" spans="1:13" x14ac:dyDescent="0.2">
      <c r="A81" s="23">
        <v>74</v>
      </c>
      <c r="B81" s="23" t="s">
        <v>345</v>
      </c>
      <c r="C81" s="35">
        <v>0</v>
      </c>
      <c r="D81" s="35">
        <v>0</v>
      </c>
      <c r="E81" s="35">
        <v>0</v>
      </c>
      <c r="F81" s="35">
        <v>0</v>
      </c>
      <c r="G81" s="35">
        <v>0</v>
      </c>
      <c r="H81" s="35">
        <v>0</v>
      </c>
      <c r="I81" s="35">
        <v>0</v>
      </c>
      <c r="J81" s="35">
        <v>0</v>
      </c>
      <c r="K81" s="35">
        <v>0</v>
      </c>
      <c r="L81" s="35">
        <f t="shared" si="1"/>
        <v>0</v>
      </c>
      <c r="M81" s="23">
        <v>74</v>
      </c>
    </row>
    <row r="82" spans="1:13" x14ac:dyDescent="0.2">
      <c r="A82" s="23">
        <v>75</v>
      </c>
      <c r="B82" s="23" t="s">
        <v>346</v>
      </c>
      <c r="C82" s="35">
        <v>2553624</v>
      </c>
      <c r="D82" s="35">
        <v>1975236</v>
      </c>
      <c r="E82" s="35">
        <v>6043446</v>
      </c>
      <c r="F82" s="35">
        <v>939563</v>
      </c>
      <c r="G82" s="35">
        <v>2787412</v>
      </c>
      <c r="H82" s="35">
        <v>17264215</v>
      </c>
      <c r="I82" s="35">
        <v>573404</v>
      </c>
      <c r="J82" s="35">
        <v>274482</v>
      </c>
      <c r="K82" s="35">
        <v>0</v>
      </c>
      <c r="L82" s="35">
        <f t="shared" si="1"/>
        <v>32411382</v>
      </c>
      <c r="M82" s="23">
        <v>75</v>
      </c>
    </row>
    <row r="83" spans="1:13" x14ac:dyDescent="0.2">
      <c r="A83" s="23">
        <v>76</v>
      </c>
      <c r="B83" s="23" t="s">
        <v>264</v>
      </c>
      <c r="C83" s="35">
        <v>0</v>
      </c>
      <c r="D83" s="35">
        <v>0</v>
      </c>
      <c r="E83" s="35">
        <v>0</v>
      </c>
      <c r="F83" s="35">
        <v>0</v>
      </c>
      <c r="G83" s="35">
        <v>0</v>
      </c>
      <c r="H83" s="35">
        <v>0</v>
      </c>
      <c r="I83" s="35">
        <v>0</v>
      </c>
      <c r="J83" s="35">
        <v>0</v>
      </c>
      <c r="K83" s="35">
        <v>0</v>
      </c>
      <c r="L83" s="35">
        <f t="shared" si="1"/>
        <v>0</v>
      </c>
      <c r="M83" s="23">
        <v>76</v>
      </c>
    </row>
    <row r="84" spans="1:13" x14ac:dyDescent="0.2">
      <c r="A84" s="23">
        <v>77</v>
      </c>
      <c r="B84" s="23" t="s">
        <v>265</v>
      </c>
      <c r="C84" s="35">
        <v>19706277</v>
      </c>
      <c r="D84" s="35">
        <v>7761974</v>
      </c>
      <c r="E84" s="35">
        <v>78286319</v>
      </c>
      <c r="F84" s="35">
        <v>24912795</v>
      </c>
      <c r="G84" s="35">
        <v>42603443</v>
      </c>
      <c r="H84" s="35">
        <v>235253696</v>
      </c>
      <c r="I84" s="35">
        <v>21902580</v>
      </c>
      <c r="J84" s="35">
        <v>8699540</v>
      </c>
      <c r="K84" s="35">
        <v>0</v>
      </c>
      <c r="L84" s="35">
        <f t="shared" si="1"/>
        <v>439126624</v>
      </c>
      <c r="M84" s="23">
        <v>77</v>
      </c>
    </row>
    <row r="85" spans="1:13" x14ac:dyDescent="0.2">
      <c r="A85" s="23">
        <v>78</v>
      </c>
      <c r="B85" s="23" t="s">
        <v>347</v>
      </c>
      <c r="C85" s="35">
        <v>3872070</v>
      </c>
      <c r="D85" s="35">
        <v>2569460</v>
      </c>
      <c r="E85" s="35">
        <v>18774758</v>
      </c>
      <c r="F85" s="35">
        <v>6869312</v>
      </c>
      <c r="G85" s="35">
        <v>12831624</v>
      </c>
      <c r="H85" s="35">
        <v>43267440</v>
      </c>
      <c r="I85" s="35">
        <v>2479172</v>
      </c>
      <c r="J85" s="35">
        <v>4188578</v>
      </c>
      <c r="K85" s="35">
        <v>2599414</v>
      </c>
      <c r="L85" s="35">
        <f t="shared" si="1"/>
        <v>97451828</v>
      </c>
      <c r="M85" s="23">
        <v>78</v>
      </c>
    </row>
    <row r="86" spans="1:13" x14ac:dyDescent="0.2">
      <c r="A86" s="23">
        <v>79</v>
      </c>
      <c r="B86" s="23" t="s">
        <v>348</v>
      </c>
      <c r="C86" s="35">
        <v>8071475</v>
      </c>
      <c r="D86" s="35">
        <v>6548095</v>
      </c>
      <c r="E86" s="35">
        <v>49088243</v>
      </c>
      <c r="F86" s="35">
        <v>13043748</v>
      </c>
      <c r="G86" s="35">
        <v>30091879</v>
      </c>
      <c r="H86" s="35">
        <v>189723710</v>
      </c>
      <c r="I86" s="35">
        <v>3970951</v>
      </c>
      <c r="J86" s="35">
        <v>19880518</v>
      </c>
      <c r="K86" s="35">
        <v>0</v>
      </c>
      <c r="L86" s="35">
        <f t="shared" si="1"/>
        <v>320418619</v>
      </c>
      <c r="M86" s="23">
        <v>79</v>
      </c>
    </row>
    <row r="87" spans="1:13" x14ac:dyDescent="0.2">
      <c r="A87" s="23">
        <v>80</v>
      </c>
      <c r="B87" s="23" t="s">
        <v>349</v>
      </c>
      <c r="C87" s="35">
        <v>0</v>
      </c>
      <c r="D87" s="35">
        <v>0</v>
      </c>
      <c r="E87" s="35">
        <v>0</v>
      </c>
      <c r="F87" s="35">
        <v>0</v>
      </c>
      <c r="G87" s="35">
        <v>0</v>
      </c>
      <c r="H87" s="35">
        <v>0</v>
      </c>
      <c r="I87" s="35">
        <v>0</v>
      </c>
      <c r="J87" s="35">
        <v>0</v>
      </c>
      <c r="K87" s="35">
        <v>0</v>
      </c>
      <c r="L87" s="35">
        <f t="shared" si="1"/>
        <v>0</v>
      </c>
      <c r="M87" s="23">
        <v>80</v>
      </c>
    </row>
    <row r="88" spans="1:13" x14ac:dyDescent="0.2">
      <c r="A88" s="23">
        <v>81</v>
      </c>
      <c r="B88" s="23" t="s">
        <v>350</v>
      </c>
      <c r="C88" s="35">
        <v>3367433</v>
      </c>
      <c r="D88" s="35">
        <v>2430146</v>
      </c>
      <c r="E88" s="35">
        <v>11661848</v>
      </c>
      <c r="F88" s="35">
        <v>3026955</v>
      </c>
      <c r="G88" s="35">
        <v>11164222</v>
      </c>
      <c r="H88" s="35">
        <v>74077330</v>
      </c>
      <c r="I88" s="35">
        <v>807212</v>
      </c>
      <c r="J88" s="35">
        <v>1229770</v>
      </c>
      <c r="K88" s="35">
        <v>0</v>
      </c>
      <c r="L88" s="35">
        <f t="shared" si="1"/>
        <v>107764916</v>
      </c>
      <c r="M88" s="23">
        <v>81</v>
      </c>
    </row>
    <row r="89" spans="1:13" x14ac:dyDescent="0.2">
      <c r="A89" s="23">
        <v>82</v>
      </c>
      <c r="B89" s="23" t="s">
        <v>351</v>
      </c>
      <c r="C89" s="35">
        <v>4347501</v>
      </c>
      <c r="D89" s="35">
        <v>3253681</v>
      </c>
      <c r="E89" s="35">
        <v>31951407</v>
      </c>
      <c r="F89" s="35">
        <v>6306807</v>
      </c>
      <c r="G89" s="35">
        <v>11273954</v>
      </c>
      <c r="H89" s="35">
        <v>95373973</v>
      </c>
      <c r="I89" s="35">
        <v>3951803</v>
      </c>
      <c r="J89" s="35">
        <v>11315954</v>
      </c>
      <c r="K89" s="35">
        <v>0</v>
      </c>
      <c r="L89" s="35">
        <f t="shared" si="1"/>
        <v>167775080</v>
      </c>
      <c r="M89" s="23">
        <v>82</v>
      </c>
    </row>
    <row r="90" spans="1:13" x14ac:dyDescent="0.2">
      <c r="A90" s="23">
        <v>83</v>
      </c>
      <c r="B90" s="23" t="s">
        <v>352</v>
      </c>
      <c r="C90" s="35">
        <v>9230901</v>
      </c>
      <c r="D90" s="35">
        <v>2686273</v>
      </c>
      <c r="E90" s="35">
        <v>17634239</v>
      </c>
      <c r="F90" s="35">
        <v>3537491</v>
      </c>
      <c r="G90" s="35">
        <v>52395506</v>
      </c>
      <c r="H90" s="35">
        <v>74057170</v>
      </c>
      <c r="I90" s="35">
        <v>1482119</v>
      </c>
      <c r="J90" s="35">
        <v>8633129</v>
      </c>
      <c r="K90" s="35">
        <v>0</v>
      </c>
      <c r="L90" s="35">
        <f t="shared" si="1"/>
        <v>169656828</v>
      </c>
      <c r="M90" s="23">
        <v>83</v>
      </c>
    </row>
    <row r="91" spans="1:13" x14ac:dyDescent="0.2">
      <c r="A91" s="23">
        <v>84</v>
      </c>
      <c r="B91" s="23" t="s">
        <v>353</v>
      </c>
      <c r="C91" s="35">
        <v>2380677</v>
      </c>
      <c r="D91" s="35">
        <v>3100933</v>
      </c>
      <c r="E91" s="35">
        <v>12563661</v>
      </c>
      <c r="F91" s="35">
        <v>3210709</v>
      </c>
      <c r="G91" s="35">
        <v>4844768</v>
      </c>
      <c r="H91" s="35">
        <v>42060653</v>
      </c>
      <c r="I91" s="35">
        <v>462665</v>
      </c>
      <c r="J91" s="35">
        <v>1977583</v>
      </c>
      <c r="K91" s="35">
        <v>0</v>
      </c>
      <c r="L91" s="35">
        <f t="shared" si="1"/>
        <v>70601649</v>
      </c>
      <c r="M91" s="23">
        <v>84</v>
      </c>
    </row>
    <row r="92" spans="1:13" x14ac:dyDescent="0.2">
      <c r="A92" s="23">
        <v>85</v>
      </c>
      <c r="B92" s="23" t="s">
        <v>354</v>
      </c>
      <c r="C92" s="35">
        <v>21971231</v>
      </c>
      <c r="D92" s="35">
        <v>12173535</v>
      </c>
      <c r="E92" s="35">
        <v>114335063</v>
      </c>
      <c r="F92" s="35">
        <v>23270129</v>
      </c>
      <c r="G92" s="35">
        <v>32681114</v>
      </c>
      <c r="H92" s="35">
        <v>385980137</v>
      </c>
      <c r="I92" s="35">
        <v>10818758</v>
      </c>
      <c r="J92" s="35">
        <v>12156508</v>
      </c>
      <c r="K92" s="35">
        <v>0</v>
      </c>
      <c r="L92" s="35">
        <f t="shared" si="1"/>
        <v>613386475</v>
      </c>
      <c r="M92" s="23">
        <v>85</v>
      </c>
    </row>
    <row r="93" spans="1:13" x14ac:dyDescent="0.2">
      <c r="A93" s="23">
        <v>86</v>
      </c>
      <c r="B93" s="23" t="s">
        <v>355</v>
      </c>
      <c r="C93" s="35">
        <v>34423987</v>
      </c>
      <c r="D93" s="35">
        <v>13368612</v>
      </c>
      <c r="E93" s="35">
        <v>125735222</v>
      </c>
      <c r="F93" s="35">
        <v>17061419</v>
      </c>
      <c r="G93" s="35">
        <v>26746887</v>
      </c>
      <c r="H93" s="35">
        <v>507644443</v>
      </c>
      <c r="I93" s="35">
        <v>17637095</v>
      </c>
      <c r="J93" s="35">
        <v>6250137</v>
      </c>
      <c r="K93" s="35">
        <v>0</v>
      </c>
      <c r="L93" s="35">
        <f t="shared" si="1"/>
        <v>748867802</v>
      </c>
      <c r="M93" s="23">
        <v>86</v>
      </c>
    </row>
    <row r="94" spans="1:13" x14ac:dyDescent="0.2">
      <c r="A94" s="23">
        <v>87</v>
      </c>
      <c r="B94" s="23" t="s">
        <v>356</v>
      </c>
      <c r="C94" s="35">
        <v>5429302</v>
      </c>
      <c r="D94" s="35">
        <v>1306008</v>
      </c>
      <c r="E94" s="35">
        <v>5146606</v>
      </c>
      <c r="F94" s="35">
        <v>1735811</v>
      </c>
      <c r="G94" s="35">
        <v>4676234</v>
      </c>
      <c r="H94" s="35">
        <v>18285163</v>
      </c>
      <c r="I94" s="35">
        <v>733290</v>
      </c>
      <c r="J94" s="35">
        <v>1255124</v>
      </c>
      <c r="K94" s="35">
        <v>0</v>
      </c>
      <c r="L94" s="35">
        <f t="shared" si="1"/>
        <v>38567538</v>
      </c>
      <c r="M94" s="23">
        <v>87</v>
      </c>
    </row>
    <row r="95" spans="1:13" x14ac:dyDescent="0.2">
      <c r="A95" s="23">
        <v>88</v>
      </c>
      <c r="B95" s="23" t="s">
        <v>357</v>
      </c>
      <c r="C95" s="35">
        <v>0</v>
      </c>
      <c r="D95" s="35">
        <v>0</v>
      </c>
      <c r="E95" s="35">
        <v>0</v>
      </c>
      <c r="F95" s="35">
        <v>0</v>
      </c>
      <c r="G95" s="35">
        <v>0</v>
      </c>
      <c r="H95" s="35">
        <v>0</v>
      </c>
      <c r="I95" s="35">
        <v>0</v>
      </c>
      <c r="J95" s="35">
        <v>0</v>
      </c>
      <c r="K95" s="35">
        <v>0</v>
      </c>
      <c r="L95" s="35">
        <f t="shared" si="1"/>
        <v>0</v>
      </c>
      <c r="M95" s="23">
        <v>88</v>
      </c>
    </row>
    <row r="96" spans="1:13" x14ac:dyDescent="0.2">
      <c r="A96" s="23">
        <v>89</v>
      </c>
      <c r="B96" s="23" t="s">
        <v>358</v>
      </c>
      <c r="C96" s="35">
        <v>0</v>
      </c>
      <c r="D96" s="35">
        <v>0</v>
      </c>
      <c r="E96" s="35">
        <v>0</v>
      </c>
      <c r="F96" s="35">
        <v>0</v>
      </c>
      <c r="G96" s="35">
        <v>0</v>
      </c>
      <c r="H96" s="35">
        <v>0</v>
      </c>
      <c r="I96" s="35">
        <v>0</v>
      </c>
      <c r="J96" s="35">
        <v>0</v>
      </c>
      <c r="K96" s="35">
        <v>0</v>
      </c>
      <c r="L96" s="35">
        <f t="shared" si="1"/>
        <v>0</v>
      </c>
      <c r="M96" s="23">
        <v>89</v>
      </c>
    </row>
    <row r="97" spans="1:13" x14ac:dyDescent="0.2">
      <c r="A97" s="23">
        <v>90</v>
      </c>
      <c r="B97" s="23" t="s">
        <v>359</v>
      </c>
      <c r="C97" s="35">
        <v>0</v>
      </c>
      <c r="D97" s="35">
        <v>0</v>
      </c>
      <c r="E97" s="35">
        <v>0</v>
      </c>
      <c r="F97" s="35">
        <v>0</v>
      </c>
      <c r="G97" s="35">
        <v>0</v>
      </c>
      <c r="H97" s="35">
        <v>0</v>
      </c>
      <c r="I97" s="35">
        <v>0</v>
      </c>
      <c r="J97" s="35">
        <v>0</v>
      </c>
      <c r="K97" s="35">
        <v>0</v>
      </c>
      <c r="L97" s="35">
        <f t="shared" si="1"/>
        <v>0</v>
      </c>
      <c r="M97" s="23">
        <v>90</v>
      </c>
    </row>
    <row r="98" spans="1:13" x14ac:dyDescent="0.2">
      <c r="A98" s="23">
        <v>91</v>
      </c>
      <c r="B98" s="23" t="s">
        <v>360</v>
      </c>
      <c r="C98" s="35">
        <v>5943275</v>
      </c>
      <c r="D98" s="35">
        <v>3772072</v>
      </c>
      <c r="E98" s="35">
        <v>21246925</v>
      </c>
      <c r="F98" s="35">
        <v>6648799</v>
      </c>
      <c r="G98" s="35">
        <v>39018480</v>
      </c>
      <c r="H98" s="35">
        <v>120906047</v>
      </c>
      <c r="I98" s="35">
        <v>2901019</v>
      </c>
      <c r="J98" s="35">
        <v>1827384</v>
      </c>
      <c r="K98" s="35">
        <v>0</v>
      </c>
      <c r="L98" s="35">
        <f t="shared" si="1"/>
        <v>202264001</v>
      </c>
      <c r="M98" s="23">
        <v>91</v>
      </c>
    </row>
    <row r="99" spans="1:13" x14ac:dyDescent="0.2">
      <c r="A99" s="23">
        <v>92</v>
      </c>
      <c r="B99" s="23" t="s">
        <v>361</v>
      </c>
      <c r="C99" s="35">
        <v>4172546</v>
      </c>
      <c r="D99" s="35">
        <v>2247768</v>
      </c>
      <c r="E99" s="35">
        <v>11615668</v>
      </c>
      <c r="F99" s="35">
        <v>3385155</v>
      </c>
      <c r="G99" s="35">
        <v>5466771</v>
      </c>
      <c r="H99" s="35">
        <v>32424804</v>
      </c>
      <c r="I99" s="35">
        <v>790728</v>
      </c>
      <c r="J99" s="35">
        <v>751001</v>
      </c>
      <c r="K99" s="35">
        <v>0</v>
      </c>
      <c r="L99" s="35">
        <f t="shared" si="1"/>
        <v>60854441</v>
      </c>
      <c r="M99" s="23">
        <v>92</v>
      </c>
    </row>
    <row r="100" spans="1:13" x14ac:dyDescent="0.2">
      <c r="A100" s="23">
        <v>93</v>
      </c>
      <c r="B100" s="23" t="s">
        <v>362</v>
      </c>
      <c r="C100" s="35">
        <v>5639492</v>
      </c>
      <c r="D100" s="35">
        <v>6205989</v>
      </c>
      <c r="E100" s="35">
        <v>20138444</v>
      </c>
      <c r="F100" s="35">
        <v>7511461</v>
      </c>
      <c r="G100" s="35">
        <v>23711179</v>
      </c>
      <c r="H100" s="35">
        <v>87078707</v>
      </c>
      <c r="I100" s="35">
        <v>1623990</v>
      </c>
      <c r="J100" s="35">
        <v>3998887</v>
      </c>
      <c r="K100" s="35">
        <v>0</v>
      </c>
      <c r="L100" s="35">
        <f t="shared" si="1"/>
        <v>155908149</v>
      </c>
      <c r="M100" s="23">
        <v>93</v>
      </c>
    </row>
    <row r="101" spans="1:13" x14ac:dyDescent="0.2">
      <c r="A101" s="23">
        <v>94</v>
      </c>
      <c r="B101" s="23" t="s">
        <v>363</v>
      </c>
      <c r="C101" s="35">
        <v>1477148</v>
      </c>
      <c r="D101" s="35">
        <v>2790011</v>
      </c>
      <c r="E101" s="35">
        <v>16196875</v>
      </c>
      <c r="F101" s="35">
        <v>4864278</v>
      </c>
      <c r="G101" s="35">
        <v>10262360</v>
      </c>
      <c r="H101" s="35">
        <v>61345467</v>
      </c>
      <c r="I101" s="35">
        <v>1218572</v>
      </c>
      <c r="J101" s="35">
        <v>1134329</v>
      </c>
      <c r="K101" s="35">
        <v>0</v>
      </c>
      <c r="L101" s="35">
        <f t="shared" si="1"/>
        <v>99289040</v>
      </c>
      <c r="M101" s="23">
        <v>94</v>
      </c>
    </row>
    <row r="102" spans="1:13" x14ac:dyDescent="0.2">
      <c r="A102" s="36">
        <v>95</v>
      </c>
      <c r="B102" s="23" t="s">
        <v>364</v>
      </c>
      <c r="C102" s="37">
        <v>11748359</v>
      </c>
      <c r="D102" s="37">
        <v>5406599</v>
      </c>
      <c r="E102" s="37">
        <v>59268973</v>
      </c>
      <c r="F102" s="37">
        <v>17712801</v>
      </c>
      <c r="G102" s="37">
        <v>17230689</v>
      </c>
      <c r="H102" s="37">
        <v>211215703</v>
      </c>
      <c r="I102" s="37">
        <v>8065880</v>
      </c>
      <c r="J102" s="37">
        <v>9631699</v>
      </c>
      <c r="K102" s="37">
        <v>0</v>
      </c>
      <c r="L102" s="37">
        <f t="shared" si="1"/>
        <v>340280703</v>
      </c>
      <c r="M102" s="36">
        <v>95</v>
      </c>
    </row>
    <row r="103" spans="1:13" x14ac:dyDescent="0.2">
      <c r="A103" s="36">
        <f>A102</f>
        <v>95</v>
      </c>
      <c r="B103" s="28" t="s">
        <v>21</v>
      </c>
      <c r="C103" s="38">
        <f t="shared" ref="C103:L103" si="2">SUM(C8:C102)</f>
        <v>1129537632</v>
      </c>
      <c r="D103" s="38">
        <f t="shared" si="2"/>
        <v>476800755</v>
      </c>
      <c r="E103" s="38">
        <f t="shared" si="2"/>
        <v>4505350528</v>
      </c>
      <c r="F103" s="38">
        <f t="shared" si="2"/>
        <v>1184122729</v>
      </c>
      <c r="G103" s="38">
        <f t="shared" si="2"/>
        <v>2780501612</v>
      </c>
      <c r="H103" s="38">
        <f t="shared" si="2"/>
        <v>16002946347</v>
      </c>
      <c r="I103" s="38">
        <f t="shared" si="2"/>
        <v>806282573</v>
      </c>
      <c r="J103" s="38">
        <f t="shared" si="2"/>
        <v>1141442888</v>
      </c>
      <c r="K103" s="38">
        <f t="shared" si="2"/>
        <v>2599414</v>
      </c>
      <c r="L103" s="38">
        <f t="shared" si="2"/>
        <v>28029584478</v>
      </c>
      <c r="M103" s="36">
        <f>M102</f>
        <v>95</v>
      </c>
    </row>
  </sheetData>
  <hyperlinks>
    <hyperlink ref="A5" location="'Table of Contents'!A1" display="Back to TOC" xr:uid="{8ECE8AEC-F94C-4CBB-879A-F00EA980EA5D}"/>
  </hyperlinks>
  <printOptions gridLines="1"/>
  <pageMargins left="0.59" right="0.5" top="0.5" bottom="0.18" header="0.5" footer="0.17"/>
  <pageSetup paperSize="5"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89812-0F78-474A-8965-66F1AFD18D17}">
  <sheetPr>
    <pageSetUpPr fitToPage="1"/>
  </sheetPr>
  <dimension ref="A1:M46"/>
  <sheetViews>
    <sheetView zoomScale="110" zoomScaleNormal="110" workbookViewId="0"/>
  </sheetViews>
  <sheetFormatPr defaultRowHeight="12.75" x14ac:dyDescent="0.2"/>
  <cols>
    <col min="1" max="1" width="4.85546875" style="23" customWidth="1"/>
    <col min="2" max="2" width="14.7109375" style="23" customWidth="1"/>
    <col min="3" max="3" width="16.85546875" style="23" customWidth="1"/>
    <col min="4" max="4" width="12.5703125" style="23" customWidth="1"/>
    <col min="5" max="6" width="13.85546875" style="23" customWidth="1"/>
    <col min="7" max="7" width="15.42578125" style="23" customWidth="1"/>
    <col min="8" max="8" width="12.5703125" style="23" customWidth="1"/>
    <col min="9" max="9" width="15.85546875" style="23" customWidth="1"/>
    <col min="10" max="10" width="14.28515625" style="23" customWidth="1"/>
    <col min="11" max="11" width="15" style="23" customWidth="1"/>
    <col min="12" max="12" width="13.140625" style="23" bestFit="1" customWidth="1"/>
    <col min="13" max="13" width="3.7109375" style="23" bestFit="1" customWidth="1"/>
    <col min="14" max="256" width="9.140625" style="23"/>
    <col min="257" max="257" width="3.7109375" style="23" bestFit="1" customWidth="1"/>
    <col min="258" max="258" width="13" style="23" bestFit="1" customWidth="1"/>
    <col min="259" max="259" width="16.85546875" style="23" customWidth="1"/>
    <col min="260" max="260" width="12.5703125" style="23" customWidth="1"/>
    <col min="261" max="262" width="13.85546875" style="23" customWidth="1"/>
    <col min="263" max="263" width="15.42578125" style="23" customWidth="1"/>
    <col min="264" max="264" width="12.5703125" style="23" customWidth="1"/>
    <col min="265" max="265" width="15.85546875" style="23" customWidth="1"/>
    <col min="266" max="266" width="14.28515625" style="23" customWidth="1"/>
    <col min="267" max="267" width="15" style="23" customWidth="1"/>
    <col min="268" max="268" width="13.140625" style="23" bestFit="1" customWidth="1"/>
    <col min="269" max="269" width="3.7109375" style="23" bestFit="1" customWidth="1"/>
    <col min="270" max="512" width="9.140625" style="23"/>
    <col min="513" max="513" width="3.7109375" style="23" bestFit="1" customWidth="1"/>
    <col min="514" max="514" width="13" style="23" bestFit="1" customWidth="1"/>
    <col min="515" max="515" width="16.85546875" style="23" customWidth="1"/>
    <col min="516" max="516" width="12.5703125" style="23" customWidth="1"/>
    <col min="517" max="518" width="13.85546875" style="23" customWidth="1"/>
    <col min="519" max="519" width="15.42578125" style="23" customWidth="1"/>
    <col min="520" max="520" width="12.5703125" style="23" customWidth="1"/>
    <col min="521" max="521" width="15.85546875" style="23" customWidth="1"/>
    <col min="522" max="522" width="14.28515625" style="23" customWidth="1"/>
    <col min="523" max="523" width="15" style="23" customWidth="1"/>
    <col min="524" max="524" width="13.140625" style="23" bestFit="1" customWidth="1"/>
    <col min="525" max="525" width="3.7109375" style="23" bestFit="1" customWidth="1"/>
    <col min="526" max="768" width="9.140625" style="23"/>
    <col min="769" max="769" width="3.7109375" style="23" bestFit="1" customWidth="1"/>
    <col min="770" max="770" width="13" style="23" bestFit="1" customWidth="1"/>
    <col min="771" max="771" width="16.85546875" style="23" customWidth="1"/>
    <col min="772" max="772" width="12.5703125" style="23" customWidth="1"/>
    <col min="773" max="774" width="13.85546875" style="23" customWidth="1"/>
    <col min="775" max="775" width="15.42578125" style="23" customWidth="1"/>
    <col min="776" max="776" width="12.5703125" style="23" customWidth="1"/>
    <col min="777" max="777" width="15.85546875" style="23" customWidth="1"/>
    <col min="778" max="778" width="14.28515625" style="23" customWidth="1"/>
    <col min="779" max="779" width="15" style="23" customWidth="1"/>
    <col min="780" max="780" width="13.140625" style="23" bestFit="1" customWidth="1"/>
    <col min="781" max="781" width="3.7109375" style="23" bestFit="1" customWidth="1"/>
    <col min="782" max="1024" width="9.140625" style="23"/>
    <col min="1025" max="1025" width="3.7109375" style="23" bestFit="1" customWidth="1"/>
    <col min="1026" max="1026" width="13" style="23" bestFit="1" customWidth="1"/>
    <col min="1027" max="1027" width="16.85546875" style="23" customWidth="1"/>
    <col min="1028" max="1028" width="12.5703125" style="23" customWidth="1"/>
    <col min="1029" max="1030" width="13.85546875" style="23" customWidth="1"/>
    <col min="1031" max="1031" width="15.42578125" style="23" customWidth="1"/>
    <col min="1032" max="1032" width="12.5703125" style="23" customWidth="1"/>
    <col min="1033" max="1033" width="15.85546875" style="23" customWidth="1"/>
    <col min="1034" max="1034" width="14.28515625" style="23" customWidth="1"/>
    <col min="1035" max="1035" width="15" style="23" customWidth="1"/>
    <col min="1036" max="1036" width="13.140625" style="23" bestFit="1" customWidth="1"/>
    <col min="1037" max="1037" width="3.7109375" style="23" bestFit="1" customWidth="1"/>
    <col min="1038" max="1280" width="9.140625" style="23"/>
    <col min="1281" max="1281" width="3.7109375" style="23" bestFit="1" customWidth="1"/>
    <col min="1282" max="1282" width="13" style="23" bestFit="1" customWidth="1"/>
    <col min="1283" max="1283" width="16.85546875" style="23" customWidth="1"/>
    <col min="1284" max="1284" width="12.5703125" style="23" customWidth="1"/>
    <col min="1285" max="1286" width="13.85546875" style="23" customWidth="1"/>
    <col min="1287" max="1287" width="15.42578125" style="23" customWidth="1"/>
    <col min="1288" max="1288" width="12.5703125" style="23" customWidth="1"/>
    <col min="1289" max="1289" width="15.85546875" style="23" customWidth="1"/>
    <col min="1290" max="1290" width="14.28515625" style="23" customWidth="1"/>
    <col min="1291" max="1291" width="15" style="23" customWidth="1"/>
    <col min="1292" max="1292" width="13.140625" style="23" bestFit="1" customWidth="1"/>
    <col min="1293" max="1293" width="3.7109375" style="23" bestFit="1" customWidth="1"/>
    <col min="1294" max="1536" width="9.140625" style="23"/>
    <col min="1537" max="1537" width="3.7109375" style="23" bestFit="1" customWidth="1"/>
    <col min="1538" max="1538" width="13" style="23" bestFit="1" customWidth="1"/>
    <col min="1539" max="1539" width="16.85546875" style="23" customWidth="1"/>
    <col min="1540" max="1540" width="12.5703125" style="23" customWidth="1"/>
    <col min="1541" max="1542" width="13.85546875" style="23" customWidth="1"/>
    <col min="1543" max="1543" width="15.42578125" style="23" customWidth="1"/>
    <col min="1544" max="1544" width="12.5703125" style="23" customWidth="1"/>
    <col min="1545" max="1545" width="15.85546875" style="23" customWidth="1"/>
    <col min="1546" max="1546" width="14.28515625" style="23" customWidth="1"/>
    <col min="1547" max="1547" width="15" style="23" customWidth="1"/>
    <col min="1548" max="1548" width="13.140625" style="23" bestFit="1" customWidth="1"/>
    <col min="1549" max="1549" width="3.7109375" style="23" bestFit="1" customWidth="1"/>
    <col min="1550" max="1792" width="9.140625" style="23"/>
    <col min="1793" max="1793" width="3.7109375" style="23" bestFit="1" customWidth="1"/>
    <col min="1794" max="1794" width="13" style="23" bestFit="1" customWidth="1"/>
    <col min="1795" max="1795" width="16.85546875" style="23" customWidth="1"/>
    <col min="1796" max="1796" width="12.5703125" style="23" customWidth="1"/>
    <col min="1797" max="1798" width="13.85546875" style="23" customWidth="1"/>
    <col min="1799" max="1799" width="15.42578125" style="23" customWidth="1"/>
    <col min="1800" max="1800" width="12.5703125" style="23" customWidth="1"/>
    <col min="1801" max="1801" width="15.85546875" style="23" customWidth="1"/>
    <col min="1802" max="1802" width="14.28515625" style="23" customWidth="1"/>
    <col min="1803" max="1803" width="15" style="23" customWidth="1"/>
    <col min="1804" max="1804" width="13.140625" style="23" bestFit="1" customWidth="1"/>
    <col min="1805" max="1805" width="3.7109375" style="23" bestFit="1" customWidth="1"/>
    <col min="1806" max="2048" width="9.140625" style="23"/>
    <col min="2049" max="2049" width="3.7109375" style="23" bestFit="1" customWidth="1"/>
    <col min="2050" max="2050" width="13" style="23" bestFit="1" customWidth="1"/>
    <col min="2051" max="2051" width="16.85546875" style="23" customWidth="1"/>
    <col min="2052" max="2052" width="12.5703125" style="23" customWidth="1"/>
    <col min="2053" max="2054" width="13.85546875" style="23" customWidth="1"/>
    <col min="2055" max="2055" width="15.42578125" style="23" customWidth="1"/>
    <col min="2056" max="2056" width="12.5703125" style="23" customWidth="1"/>
    <col min="2057" max="2057" width="15.85546875" style="23" customWidth="1"/>
    <col min="2058" max="2058" width="14.28515625" style="23" customWidth="1"/>
    <col min="2059" max="2059" width="15" style="23" customWidth="1"/>
    <col min="2060" max="2060" width="13.140625" style="23" bestFit="1" customWidth="1"/>
    <col min="2061" max="2061" width="3.7109375" style="23" bestFit="1" customWidth="1"/>
    <col min="2062" max="2304" width="9.140625" style="23"/>
    <col min="2305" max="2305" width="3.7109375" style="23" bestFit="1" customWidth="1"/>
    <col min="2306" max="2306" width="13" style="23" bestFit="1" customWidth="1"/>
    <col min="2307" max="2307" width="16.85546875" style="23" customWidth="1"/>
    <col min="2308" max="2308" width="12.5703125" style="23" customWidth="1"/>
    <col min="2309" max="2310" width="13.85546875" style="23" customWidth="1"/>
    <col min="2311" max="2311" width="15.42578125" style="23" customWidth="1"/>
    <col min="2312" max="2312" width="12.5703125" style="23" customWidth="1"/>
    <col min="2313" max="2313" width="15.85546875" style="23" customWidth="1"/>
    <col min="2314" max="2314" width="14.28515625" style="23" customWidth="1"/>
    <col min="2315" max="2315" width="15" style="23" customWidth="1"/>
    <col min="2316" max="2316" width="13.140625" style="23" bestFit="1" customWidth="1"/>
    <col min="2317" max="2317" width="3.7109375" style="23" bestFit="1" customWidth="1"/>
    <col min="2318" max="2560" width="9.140625" style="23"/>
    <col min="2561" max="2561" width="3.7109375" style="23" bestFit="1" customWidth="1"/>
    <col min="2562" max="2562" width="13" style="23" bestFit="1" customWidth="1"/>
    <col min="2563" max="2563" width="16.85546875" style="23" customWidth="1"/>
    <col min="2564" max="2564" width="12.5703125" style="23" customWidth="1"/>
    <col min="2565" max="2566" width="13.85546875" style="23" customWidth="1"/>
    <col min="2567" max="2567" width="15.42578125" style="23" customWidth="1"/>
    <col min="2568" max="2568" width="12.5703125" style="23" customWidth="1"/>
    <col min="2569" max="2569" width="15.85546875" style="23" customWidth="1"/>
    <col min="2570" max="2570" width="14.28515625" style="23" customWidth="1"/>
    <col min="2571" max="2571" width="15" style="23" customWidth="1"/>
    <col min="2572" max="2572" width="13.140625" style="23" bestFit="1" customWidth="1"/>
    <col min="2573" max="2573" width="3.7109375" style="23" bestFit="1" customWidth="1"/>
    <col min="2574" max="2816" width="9.140625" style="23"/>
    <col min="2817" max="2817" width="3.7109375" style="23" bestFit="1" customWidth="1"/>
    <col min="2818" max="2818" width="13" style="23" bestFit="1" customWidth="1"/>
    <col min="2819" max="2819" width="16.85546875" style="23" customWidth="1"/>
    <col min="2820" max="2820" width="12.5703125" style="23" customWidth="1"/>
    <col min="2821" max="2822" width="13.85546875" style="23" customWidth="1"/>
    <col min="2823" max="2823" width="15.42578125" style="23" customWidth="1"/>
    <col min="2824" max="2824" width="12.5703125" style="23" customWidth="1"/>
    <col min="2825" max="2825" width="15.85546875" style="23" customWidth="1"/>
    <col min="2826" max="2826" width="14.28515625" style="23" customWidth="1"/>
    <col min="2827" max="2827" width="15" style="23" customWidth="1"/>
    <col min="2828" max="2828" width="13.140625" style="23" bestFit="1" customWidth="1"/>
    <col min="2829" max="2829" width="3.7109375" style="23" bestFit="1" customWidth="1"/>
    <col min="2830" max="3072" width="9.140625" style="23"/>
    <col min="3073" max="3073" width="3.7109375" style="23" bestFit="1" customWidth="1"/>
    <col min="3074" max="3074" width="13" style="23" bestFit="1" customWidth="1"/>
    <col min="3075" max="3075" width="16.85546875" style="23" customWidth="1"/>
    <col min="3076" max="3076" width="12.5703125" style="23" customWidth="1"/>
    <col min="3077" max="3078" width="13.85546875" style="23" customWidth="1"/>
    <col min="3079" max="3079" width="15.42578125" style="23" customWidth="1"/>
    <col min="3080" max="3080" width="12.5703125" style="23" customWidth="1"/>
    <col min="3081" max="3081" width="15.85546875" style="23" customWidth="1"/>
    <col min="3082" max="3082" width="14.28515625" style="23" customWidth="1"/>
    <col min="3083" max="3083" width="15" style="23" customWidth="1"/>
    <col min="3084" max="3084" width="13.140625" style="23" bestFit="1" customWidth="1"/>
    <col min="3085" max="3085" width="3.7109375" style="23" bestFit="1" customWidth="1"/>
    <col min="3086" max="3328" width="9.140625" style="23"/>
    <col min="3329" max="3329" width="3.7109375" style="23" bestFit="1" customWidth="1"/>
    <col min="3330" max="3330" width="13" style="23" bestFit="1" customWidth="1"/>
    <col min="3331" max="3331" width="16.85546875" style="23" customWidth="1"/>
    <col min="3332" max="3332" width="12.5703125" style="23" customWidth="1"/>
    <col min="3333" max="3334" width="13.85546875" style="23" customWidth="1"/>
    <col min="3335" max="3335" width="15.42578125" style="23" customWidth="1"/>
    <col min="3336" max="3336" width="12.5703125" style="23" customWidth="1"/>
    <col min="3337" max="3337" width="15.85546875" style="23" customWidth="1"/>
    <col min="3338" max="3338" width="14.28515625" style="23" customWidth="1"/>
    <col min="3339" max="3339" width="15" style="23" customWidth="1"/>
    <col min="3340" max="3340" width="13.140625" style="23" bestFit="1" customWidth="1"/>
    <col min="3341" max="3341" width="3.7109375" style="23" bestFit="1" customWidth="1"/>
    <col min="3342" max="3584" width="9.140625" style="23"/>
    <col min="3585" max="3585" width="3.7109375" style="23" bestFit="1" customWidth="1"/>
    <col min="3586" max="3586" width="13" style="23" bestFit="1" customWidth="1"/>
    <col min="3587" max="3587" width="16.85546875" style="23" customWidth="1"/>
    <col min="3588" max="3588" width="12.5703125" style="23" customWidth="1"/>
    <col min="3589" max="3590" width="13.85546875" style="23" customWidth="1"/>
    <col min="3591" max="3591" width="15.42578125" style="23" customWidth="1"/>
    <col min="3592" max="3592" width="12.5703125" style="23" customWidth="1"/>
    <col min="3593" max="3593" width="15.85546875" style="23" customWidth="1"/>
    <col min="3594" max="3594" width="14.28515625" style="23" customWidth="1"/>
    <col min="3595" max="3595" width="15" style="23" customWidth="1"/>
    <col min="3596" max="3596" width="13.140625" style="23" bestFit="1" customWidth="1"/>
    <col min="3597" max="3597" width="3.7109375" style="23" bestFit="1" customWidth="1"/>
    <col min="3598" max="3840" width="9.140625" style="23"/>
    <col min="3841" max="3841" width="3.7109375" style="23" bestFit="1" customWidth="1"/>
    <col min="3842" max="3842" width="13" style="23" bestFit="1" customWidth="1"/>
    <col min="3843" max="3843" width="16.85546875" style="23" customWidth="1"/>
    <col min="3844" max="3844" width="12.5703125" style="23" customWidth="1"/>
    <col min="3845" max="3846" width="13.85546875" style="23" customWidth="1"/>
    <col min="3847" max="3847" width="15.42578125" style="23" customWidth="1"/>
    <col min="3848" max="3848" width="12.5703125" style="23" customWidth="1"/>
    <col min="3849" max="3849" width="15.85546875" style="23" customWidth="1"/>
    <col min="3850" max="3850" width="14.28515625" style="23" customWidth="1"/>
    <col min="3851" max="3851" width="15" style="23" customWidth="1"/>
    <col min="3852" max="3852" width="13.140625" style="23" bestFit="1" customWidth="1"/>
    <col min="3853" max="3853" width="3.7109375" style="23" bestFit="1" customWidth="1"/>
    <col min="3854" max="4096" width="9.140625" style="23"/>
    <col min="4097" max="4097" width="3.7109375" style="23" bestFit="1" customWidth="1"/>
    <col min="4098" max="4098" width="13" style="23" bestFit="1" customWidth="1"/>
    <col min="4099" max="4099" width="16.85546875" style="23" customWidth="1"/>
    <col min="4100" max="4100" width="12.5703125" style="23" customWidth="1"/>
    <col min="4101" max="4102" width="13.85546875" style="23" customWidth="1"/>
    <col min="4103" max="4103" width="15.42578125" style="23" customWidth="1"/>
    <col min="4104" max="4104" width="12.5703125" style="23" customWidth="1"/>
    <col min="4105" max="4105" width="15.85546875" style="23" customWidth="1"/>
    <col min="4106" max="4106" width="14.28515625" style="23" customWidth="1"/>
    <col min="4107" max="4107" width="15" style="23" customWidth="1"/>
    <col min="4108" max="4108" width="13.140625" style="23" bestFit="1" customWidth="1"/>
    <col min="4109" max="4109" width="3.7109375" style="23" bestFit="1" customWidth="1"/>
    <col min="4110" max="4352" width="9.140625" style="23"/>
    <col min="4353" max="4353" width="3.7109375" style="23" bestFit="1" customWidth="1"/>
    <col min="4354" max="4354" width="13" style="23" bestFit="1" customWidth="1"/>
    <col min="4355" max="4355" width="16.85546875" style="23" customWidth="1"/>
    <col min="4356" max="4356" width="12.5703125" style="23" customWidth="1"/>
    <col min="4357" max="4358" width="13.85546875" style="23" customWidth="1"/>
    <col min="4359" max="4359" width="15.42578125" style="23" customWidth="1"/>
    <col min="4360" max="4360" width="12.5703125" style="23" customWidth="1"/>
    <col min="4361" max="4361" width="15.85546875" style="23" customWidth="1"/>
    <col min="4362" max="4362" width="14.28515625" style="23" customWidth="1"/>
    <col min="4363" max="4363" width="15" style="23" customWidth="1"/>
    <col min="4364" max="4364" width="13.140625" style="23" bestFit="1" customWidth="1"/>
    <col min="4365" max="4365" width="3.7109375" style="23" bestFit="1" customWidth="1"/>
    <col min="4366" max="4608" width="9.140625" style="23"/>
    <col min="4609" max="4609" width="3.7109375" style="23" bestFit="1" customWidth="1"/>
    <col min="4610" max="4610" width="13" style="23" bestFit="1" customWidth="1"/>
    <col min="4611" max="4611" width="16.85546875" style="23" customWidth="1"/>
    <col min="4612" max="4612" width="12.5703125" style="23" customWidth="1"/>
    <col min="4613" max="4614" width="13.85546875" style="23" customWidth="1"/>
    <col min="4615" max="4615" width="15.42578125" style="23" customWidth="1"/>
    <col min="4616" max="4616" width="12.5703125" style="23" customWidth="1"/>
    <col min="4617" max="4617" width="15.85546875" style="23" customWidth="1"/>
    <col min="4618" max="4618" width="14.28515625" style="23" customWidth="1"/>
    <col min="4619" max="4619" width="15" style="23" customWidth="1"/>
    <col min="4620" max="4620" width="13.140625" style="23" bestFit="1" customWidth="1"/>
    <col min="4621" max="4621" width="3.7109375" style="23" bestFit="1" customWidth="1"/>
    <col min="4622" max="4864" width="9.140625" style="23"/>
    <col min="4865" max="4865" width="3.7109375" style="23" bestFit="1" customWidth="1"/>
    <col min="4866" max="4866" width="13" style="23" bestFit="1" customWidth="1"/>
    <col min="4867" max="4867" width="16.85546875" style="23" customWidth="1"/>
    <col min="4868" max="4868" width="12.5703125" style="23" customWidth="1"/>
    <col min="4869" max="4870" width="13.85546875" style="23" customWidth="1"/>
    <col min="4871" max="4871" width="15.42578125" style="23" customWidth="1"/>
    <col min="4872" max="4872" width="12.5703125" style="23" customWidth="1"/>
    <col min="4873" max="4873" width="15.85546875" style="23" customWidth="1"/>
    <col min="4874" max="4874" width="14.28515625" style="23" customWidth="1"/>
    <col min="4875" max="4875" width="15" style="23" customWidth="1"/>
    <col min="4876" max="4876" width="13.140625" style="23" bestFit="1" customWidth="1"/>
    <col min="4877" max="4877" width="3.7109375" style="23" bestFit="1" customWidth="1"/>
    <col min="4878" max="5120" width="9.140625" style="23"/>
    <col min="5121" max="5121" width="3.7109375" style="23" bestFit="1" customWidth="1"/>
    <col min="5122" max="5122" width="13" style="23" bestFit="1" customWidth="1"/>
    <col min="5123" max="5123" width="16.85546875" style="23" customWidth="1"/>
    <col min="5124" max="5124" width="12.5703125" style="23" customWidth="1"/>
    <col min="5125" max="5126" width="13.85546875" style="23" customWidth="1"/>
    <col min="5127" max="5127" width="15.42578125" style="23" customWidth="1"/>
    <col min="5128" max="5128" width="12.5703125" style="23" customWidth="1"/>
    <col min="5129" max="5129" width="15.85546875" style="23" customWidth="1"/>
    <col min="5130" max="5130" width="14.28515625" style="23" customWidth="1"/>
    <col min="5131" max="5131" width="15" style="23" customWidth="1"/>
    <col min="5132" max="5132" width="13.140625" style="23" bestFit="1" customWidth="1"/>
    <col min="5133" max="5133" width="3.7109375" style="23" bestFit="1" customWidth="1"/>
    <col min="5134" max="5376" width="9.140625" style="23"/>
    <col min="5377" max="5377" width="3.7109375" style="23" bestFit="1" customWidth="1"/>
    <col min="5378" max="5378" width="13" style="23" bestFit="1" customWidth="1"/>
    <col min="5379" max="5379" width="16.85546875" style="23" customWidth="1"/>
    <col min="5380" max="5380" width="12.5703125" style="23" customWidth="1"/>
    <col min="5381" max="5382" width="13.85546875" style="23" customWidth="1"/>
    <col min="5383" max="5383" width="15.42578125" style="23" customWidth="1"/>
    <col min="5384" max="5384" width="12.5703125" style="23" customWidth="1"/>
    <col min="5385" max="5385" width="15.85546875" style="23" customWidth="1"/>
    <col min="5386" max="5386" width="14.28515625" style="23" customWidth="1"/>
    <col min="5387" max="5387" width="15" style="23" customWidth="1"/>
    <col min="5388" max="5388" width="13.140625" style="23" bestFit="1" customWidth="1"/>
    <col min="5389" max="5389" width="3.7109375" style="23" bestFit="1" customWidth="1"/>
    <col min="5390" max="5632" width="9.140625" style="23"/>
    <col min="5633" max="5633" width="3.7109375" style="23" bestFit="1" customWidth="1"/>
    <col min="5634" max="5634" width="13" style="23" bestFit="1" customWidth="1"/>
    <col min="5635" max="5635" width="16.85546875" style="23" customWidth="1"/>
    <col min="5636" max="5636" width="12.5703125" style="23" customWidth="1"/>
    <col min="5637" max="5638" width="13.85546875" style="23" customWidth="1"/>
    <col min="5639" max="5639" width="15.42578125" style="23" customWidth="1"/>
    <col min="5640" max="5640" width="12.5703125" style="23" customWidth="1"/>
    <col min="5641" max="5641" width="15.85546875" style="23" customWidth="1"/>
    <col min="5642" max="5642" width="14.28515625" style="23" customWidth="1"/>
    <col min="5643" max="5643" width="15" style="23" customWidth="1"/>
    <col min="5644" max="5644" width="13.140625" style="23" bestFit="1" customWidth="1"/>
    <col min="5645" max="5645" width="3.7109375" style="23" bestFit="1" customWidth="1"/>
    <col min="5646" max="5888" width="9.140625" style="23"/>
    <col min="5889" max="5889" width="3.7109375" style="23" bestFit="1" customWidth="1"/>
    <col min="5890" max="5890" width="13" style="23" bestFit="1" customWidth="1"/>
    <col min="5891" max="5891" width="16.85546875" style="23" customWidth="1"/>
    <col min="5892" max="5892" width="12.5703125" style="23" customWidth="1"/>
    <col min="5893" max="5894" width="13.85546875" style="23" customWidth="1"/>
    <col min="5895" max="5895" width="15.42578125" style="23" customWidth="1"/>
    <col min="5896" max="5896" width="12.5703125" style="23" customWidth="1"/>
    <col min="5897" max="5897" width="15.85546875" style="23" customWidth="1"/>
    <col min="5898" max="5898" width="14.28515625" style="23" customWidth="1"/>
    <col min="5899" max="5899" width="15" style="23" customWidth="1"/>
    <col min="5900" max="5900" width="13.140625" style="23" bestFit="1" customWidth="1"/>
    <col min="5901" max="5901" width="3.7109375" style="23" bestFit="1" customWidth="1"/>
    <col min="5902" max="6144" width="9.140625" style="23"/>
    <col min="6145" max="6145" width="3.7109375" style="23" bestFit="1" customWidth="1"/>
    <col min="6146" max="6146" width="13" style="23" bestFit="1" customWidth="1"/>
    <col min="6147" max="6147" width="16.85546875" style="23" customWidth="1"/>
    <col min="6148" max="6148" width="12.5703125" style="23" customWidth="1"/>
    <col min="6149" max="6150" width="13.85546875" style="23" customWidth="1"/>
    <col min="6151" max="6151" width="15.42578125" style="23" customWidth="1"/>
    <col min="6152" max="6152" width="12.5703125" style="23" customWidth="1"/>
    <col min="6153" max="6153" width="15.85546875" style="23" customWidth="1"/>
    <col min="6154" max="6154" width="14.28515625" style="23" customWidth="1"/>
    <col min="6155" max="6155" width="15" style="23" customWidth="1"/>
    <col min="6156" max="6156" width="13.140625" style="23" bestFit="1" customWidth="1"/>
    <col min="6157" max="6157" width="3.7109375" style="23" bestFit="1" customWidth="1"/>
    <col min="6158" max="6400" width="9.140625" style="23"/>
    <col min="6401" max="6401" width="3.7109375" style="23" bestFit="1" customWidth="1"/>
    <col min="6402" max="6402" width="13" style="23" bestFit="1" customWidth="1"/>
    <col min="6403" max="6403" width="16.85546875" style="23" customWidth="1"/>
    <col min="6404" max="6404" width="12.5703125" style="23" customWidth="1"/>
    <col min="6405" max="6406" width="13.85546875" style="23" customWidth="1"/>
    <col min="6407" max="6407" width="15.42578125" style="23" customWidth="1"/>
    <col min="6408" max="6408" width="12.5703125" style="23" customWidth="1"/>
    <col min="6409" max="6409" width="15.85546875" style="23" customWidth="1"/>
    <col min="6410" max="6410" width="14.28515625" style="23" customWidth="1"/>
    <col min="6411" max="6411" width="15" style="23" customWidth="1"/>
    <col min="6412" max="6412" width="13.140625" style="23" bestFit="1" customWidth="1"/>
    <col min="6413" max="6413" width="3.7109375" style="23" bestFit="1" customWidth="1"/>
    <col min="6414" max="6656" width="9.140625" style="23"/>
    <col min="6657" max="6657" width="3.7109375" style="23" bestFit="1" customWidth="1"/>
    <col min="6658" max="6658" width="13" style="23" bestFit="1" customWidth="1"/>
    <col min="6659" max="6659" width="16.85546875" style="23" customWidth="1"/>
    <col min="6660" max="6660" width="12.5703125" style="23" customWidth="1"/>
    <col min="6661" max="6662" width="13.85546875" style="23" customWidth="1"/>
    <col min="6663" max="6663" width="15.42578125" style="23" customWidth="1"/>
    <col min="6664" max="6664" width="12.5703125" style="23" customWidth="1"/>
    <col min="6665" max="6665" width="15.85546875" style="23" customWidth="1"/>
    <col min="6666" max="6666" width="14.28515625" style="23" customWidth="1"/>
    <col min="6667" max="6667" width="15" style="23" customWidth="1"/>
    <col min="6668" max="6668" width="13.140625" style="23" bestFit="1" customWidth="1"/>
    <col min="6669" max="6669" width="3.7109375" style="23" bestFit="1" customWidth="1"/>
    <col min="6670" max="6912" width="9.140625" style="23"/>
    <col min="6913" max="6913" width="3.7109375" style="23" bestFit="1" customWidth="1"/>
    <col min="6914" max="6914" width="13" style="23" bestFit="1" customWidth="1"/>
    <col min="6915" max="6915" width="16.85546875" style="23" customWidth="1"/>
    <col min="6916" max="6916" width="12.5703125" style="23" customWidth="1"/>
    <col min="6917" max="6918" width="13.85546875" style="23" customWidth="1"/>
    <col min="6919" max="6919" width="15.42578125" style="23" customWidth="1"/>
    <col min="6920" max="6920" width="12.5703125" style="23" customWidth="1"/>
    <col min="6921" max="6921" width="15.85546875" style="23" customWidth="1"/>
    <col min="6922" max="6922" width="14.28515625" style="23" customWidth="1"/>
    <col min="6923" max="6923" width="15" style="23" customWidth="1"/>
    <col min="6924" max="6924" width="13.140625" style="23" bestFit="1" customWidth="1"/>
    <col min="6925" max="6925" width="3.7109375" style="23" bestFit="1" customWidth="1"/>
    <col min="6926" max="7168" width="9.140625" style="23"/>
    <col min="7169" max="7169" width="3.7109375" style="23" bestFit="1" customWidth="1"/>
    <col min="7170" max="7170" width="13" style="23" bestFit="1" customWidth="1"/>
    <col min="7171" max="7171" width="16.85546875" style="23" customWidth="1"/>
    <col min="7172" max="7172" width="12.5703125" style="23" customWidth="1"/>
    <col min="7173" max="7174" width="13.85546875" style="23" customWidth="1"/>
    <col min="7175" max="7175" width="15.42578125" style="23" customWidth="1"/>
    <col min="7176" max="7176" width="12.5703125" style="23" customWidth="1"/>
    <col min="7177" max="7177" width="15.85546875" style="23" customWidth="1"/>
    <col min="7178" max="7178" width="14.28515625" style="23" customWidth="1"/>
    <col min="7179" max="7179" width="15" style="23" customWidth="1"/>
    <col min="7180" max="7180" width="13.140625" style="23" bestFit="1" customWidth="1"/>
    <col min="7181" max="7181" width="3.7109375" style="23" bestFit="1" customWidth="1"/>
    <col min="7182" max="7424" width="9.140625" style="23"/>
    <col min="7425" max="7425" width="3.7109375" style="23" bestFit="1" customWidth="1"/>
    <col min="7426" max="7426" width="13" style="23" bestFit="1" customWidth="1"/>
    <col min="7427" max="7427" width="16.85546875" style="23" customWidth="1"/>
    <col min="7428" max="7428" width="12.5703125" style="23" customWidth="1"/>
    <col min="7429" max="7430" width="13.85546875" style="23" customWidth="1"/>
    <col min="7431" max="7431" width="15.42578125" style="23" customWidth="1"/>
    <col min="7432" max="7432" width="12.5703125" style="23" customWidth="1"/>
    <col min="7433" max="7433" width="15.85546875" style="23" customWidth="1"/>
    <col min="7434" max="7434" width="14.28515625" style="23" customWidth="1"/>
    <col min="7435" max="7435" width="15" style="23" customWidth="1"/>
    <col min="7436" max="7436" width="13.140625" style="23" bestFit="1" customWidth="1"/>
    <col min="7437" max="7437" width="3.7109375" style="23" bestFit="1" customWidth="1"/>
    <col min="7438" max="7680" width="9.140625" style="23"/>
    <col min="7681" max="7681" width="3.7109375" style="23" bestFit="1" customWidth="1"/>
    <col min="7682" max="7682" width="13" style="23" bestFit="1" customWidth="1"/>
    <col min="7683" max="7683" width="16.85546875" style="23" customWidth="1"/>
    <col min="7684" max="7684" width="12.5703125" style="23" customWidth="1"/>
    <col min="7685" max="7686" width="13.85546875" style="23" customWidth="1"/>
    <col min="7687" max="7687" width="15.42578125" style="23" customWidth="1"/>
    <col min="7688" max="7688" width="12.5703125" style="23" customWidth="1"/>
    <col min="7689" max="7689" width="15.85546875" style="23" customWidth="1"/>
    <col min="7690" max="7690" width="14.28515625" style="23" customWidth="1"/>
    <col min="7691" max="7691" width="15" style="23" customWidth="1"/>
    <col min="7692" max="7692" width="13.140625" style="23" bestFit="1" customWidth="1"/>
    <col min="7693" max="7693" width="3.7109375" style="23" bestFit="1" customWidth="1"/>
    <col min="7694" max="7936" width="9.140625" style="23"/>
    <col min="7937" max="7937" width="3.7109375" style="23" bestFit="1" customWidth="1"/>
    <col min="7938" max="7938" width="13" style="23" bestFit="1" customWidth="1"/>
    <col min="7939" max="7939" width="16.85546875" style="23" customWidth="1"/>
    <col min="7940" max="7940" width="12.5703125" style="23" customWidth="1"/>
    <col min="7941" max="7942" width="13.85546875" style="23" customWidth="1"/>
    <col min="7943" max="7943" width="15.42578125" style="23" customWidth="1"/>
    <col min="7944" max="7944" width="12.5703125" style="23" customWidth="1"/>
    <col min="7945" max="7945" width="15.85546875" style="23" customWidth="1"/>
    <col min="7946" max="7946" width="14.28515625" style="23" customWidth="1"/>
    <col min="7947" max="7947" width="15" style="23" customWidth="1"/>
    <col min="7948" max="7948" width="13.140625" style="23" bestFit="1" customWidth="1"/>
    <col min="7949" max="7949" width="3.7109375" style="23" bestFit="1" customWidth="1"/>
    <col min="7950" max="8192" width="9.140625" style="23"/>
    <col min="8193" max="8193" width="3.7109375" style="23" bestFit="1" customWidth="1"/>
    <col min="8194" max="8194" width="13" style="23" bestFit="1" customWidth="1"/>
    <col min="8195" max="8195" width="16.85546875" style="23" customWidth="1"/>
    <col min="8196" max="8196" width="12.5703125" style="23" customWidth="1"/>
    <col min="8197" max="8198" width="13.85546875" style="23" customWidth="1"/>
    <col min="8199" max="8199" width="15.42578125" style="23" customWidth="1"/>
    <col min="8200" max="8200" width="12.5703125" style="23" customWidth="1"/>
    <col min="8201" max="8201" width="15.85546875" style="23" customWidth="1"/>
    <col min="8202" max="8202" width="14.28515625" style="23" customWidth="1"/>
    <col min="8203" max="8203" width="15" style="23" customWidth="1"/>
    <col min="8204" max="8204" width="13.140625" style="23" bestFit="1" customWidth="1"/>
    <col min="8205" max="8205" width="3.7109375" style="23" bestFit="1" customWidth="1"/>
    <col min="8206" max="8448" width="9.140625" style="23"/>
    <col min="8449" max="8449" width="3.7109375" style="23" bestFit="1" customWidth="1"/>
    <col min="8450" max="8450" width="13" style="23" bestFit="1" customWidth="1"/>
    <col min="8451" max="8451" width="16.85546875" style="23" customWidth="1"/>
    <col min="8452" max="8452" width="12.5703125" style="23" customWidth="1"/>
    <col min="8453" max="8454" width="13.85546875" style="23" customWidth="1"/>
    <col min="8455" max="8455" width="15.42578125" style="23" customWidth="1"/>
    <col min="8456" max="8456" width="12.5703125" style="23" customWidth="1"/>
    <col min="8457" max="8457" width="15.85546875" style="23" customWidth="1"/>
    <col min="8458" max="8458" width="14.28515625" style="23" customWidth="1"/>
    <col min="8459" max="8459" width="15" style="23" customWidth="1"/>
    <col min="8460" max="8460" width="13.140625" style="23" bestFit="1" customWidth="1"/>
    <col min="8461" max="8461" width="3.7109375" style="23" bestFit="1" customWidth="1"/>
    <col min="8462" max="8704" width="9.140625" style="23"/>
    <col min="8705" max="8705" width="3.7109375" style="23" bestFit="1" customWidth="1"/>
    <col min="8706" max="8706" width="13" style="23" bestFit="1" customWidth="1"/>
    <col min="8707" max="8707" width="16.85546875" style="23" customWidth="1"/>
    <col min="8708" max="8708" width="12.5703125" style="23" customWidth="1"/>
    <col min="8709" max="8710" width="13.85546875" style="23" customWidth="1"/>
    <col min="8711" max="8711" width="15.42578125" style="23" customWidth="1"/>
    <col min="8712" max="8712" width="12.5703125" style="23" customWidth="1"/>
    <col min="8713" max="8713" width="15.85546875" style="23" customWidth="1"/>
    <col min="8714" max="8714" width="14.28515625" style="23" customWidth="1"/>
    <col min="8715" max="8715" width="15" style="23" customWidth="1"/>
    <col min="8716" max="8716" width="13.140625" style="23" bestFit="1" customWidth="1"/>
    <col min="8717" max="8717" width="3.7109375" style="23" bestFit="1" customWidth="1"/>
    <col min="8718" max="8960" width="9.140625" style="23"/>
    <col min="8961" max="8961" width="3.7109375" style="23" bestFit="1" customWidth="1"/>
    <col min="8962" max="8962" width="13" style="23" bestFit="1" customWidth="1"/>
    <col min="8963" max="8963" width="16.85546875" style="23" customWidth="1"/>
    <col min="8964" max="8964" width="12.5703125" style="23" customWidth="1"/>
    <col min="8965" max="8966" width="13.85546875" style="23" customWidth="1"/>
    <col min="8967" max="8967" width="15.42578125" style="23" customWidth="1"/>
    <col min="8968" max="8968" width="12.5703125" style="23" customWidth="1"/>
    <col min="8969" max="8969" width="15.85546875" style="23" customWidth="1"/>
    <col min="8970" max="8970" width="14.28515625" style="23" customWidth="1"/>
    <col min="8971" max="8971" width="15" style="23" customWidth="1"/>
    <col min="8972" max="8972" width="13.140625" style="23" bestFit="1" customWidth="1"/>
    <col min="8973" max="8973" width="3.7109375" style="23" bestFit="1" customWidth="1"/>
    <col min="8974" max="9216" width="9.140625" style="23"/>
    <col min="9217" max="9217" width="3.7109375" style="23" bestFit="1" customWidth="1"/>
    <col min="9218" max="9218" width="13" style="23" bestFit="1" customWidth="1"/>
    <col min="9219" max="9219" width="16.85546875" style="23" customWidth="1"/>
    <col min="9220" max="9220" width="12.5703125" style="23" customWidth="1"/>
    <col min="9221" max="9222" width="13.85546875" style="23" customWidth="1"/>
    <col min="9223" max="9223" width="15.42578125" style="23" customWidth="1"/>
    <col min="9224" max="9224" width="12.5703125" style="23" customWidth="1"/>
    <col min="9225" max="9225" width="15.85546875" style="23" customWidth="1"/>
    <col min="9226" max="9226" width="14.28515625" style="23" customWidth="1"/>
    <col min="9227" max="9227" width="15" style="23" customWidth="1"/>
    <col min="9228" max="9228" width="13.140625" style="23" bestFit="1" customWidth="1"/>
    <col min="9229" max="9229" width="3.7109375" style="23" bestFit="1" customWidth="1"/>
    <col min="9230" max="9472" width="9.140625" style="23"/>
    <col min="9473" max="9473" width="3.7109375" style="23" bestFit="1" customWidth="1"/>
    <col min="9474" max="9474" width="13" style="23" bestFit="1" customWidth="1"/>
    <col min="9475" max="9475" width="16.85546875" style="23" customWidth="1"/>
    <col min="9476" max="9476" width="12.5703125" style="23" customWidth="1"/>
    <col min="9477" max="9478" width="13.85546875" style="23" customWidth="1"/>
    <col min="9479" max="9479" width="15.42578125" style="23" customWidth="1"/>
    <col min="9480" max="9480" width="12.5703125" style="23" customWidth="1"/>
    <col min="9481" max="9481" width="15.85546875" style="23" customWidth="1"/>
    <col min="9482" max="9482" width="14.28515625" style="23" customWidth="1"/>
    <col min="9483" max="9483" width="15" style="23" customWidth="1"/>
    <col min="9484" max="9484" width="13.140625" style="23" bestFit="1" customWidth="1"/>
    <col min="9485" max="9485" width="3.7109375" style="23" bestFit="1" customWidth="1"/>
    <col min="9486" max="9728" width="9.140625" style="23"/>
    <col min="9729" max="9729" width="3.7109375" style="23" bestFit="1" customWidth="1"/>
    <col min="9730" max="9730" width="13" style="23" bestFit="1" customWidth="1"/>
    <col min="9731" max="9731" width="16.85546875" style="23" customWidth="1"/>
    <col min="9732" max="9732" width="12.5703125" style="23" customWidth="1"/>
    <col min="9733" max="9734" width="13.85546875" style="23" customWidth="1"/>
    <col min="9735" max="9735" width="15.42578125" style="23" customWidth="1"/>
    <col min="9736" max="9736" width="12.5703125" style="23" customWidth="1"/>
    <col min="9737" max="9737" width="15.85546875" style="23" customWidth="1"/>
    <col min="9738" max="9738" width="14.28515625" style="23" customWidth="1"/>
    <col min="9739" max="9739" width="15" style="23" customWidth="1"/>
    <col min="9740" max="9740" width="13.140625" style="23" bestFit="1" customWidth="1"/>
    <col min="9741" max="9741" width="3.7109375" style="23" bestFit="1" customWidth="1"/>
    <col min="9742" max="9984" width="9.140625" style="23"/>
    <col min="9985" max="9985" width="3.7109375" style="23" bestFit="1" customWidth="1"/>
    <col min="9986" max="9986" width="13" style="23" bestFit="1" customWidth="1"/>
    <col min="9987" max="9987" width="16.85546875" style="23" customWidth="1"/>
    <col min="9988" max="9988" width="12.5703125" style="23" customWidth="1"/>
    <col min="9989" max="9990" width="13.85546875" style="23" customWidth="1"/>
    <col min="9991" max="9991" width="15.42578125" style="23" customWidth="1"/>
    <col min="9992" max="9992" width="12.5703125" style="23" customWidth="1"/>
    <col min="9993" max="9993" width="15.85546875" style="23" customWidth="1"/>
    <col min="9994" max="9994" width="14.28515625" style="23" customWidth="1"/>
    <col min="9995" max="9995" width="15" style="23" customWidth="1"/>
    <col min="9996" max="9996" width="13.140625" style="23" bestFit="1" customWidth="1"/>
    <col min="9997" max="9997" width="3.7109375" style="23" bestFit="1" customWidth="1"/>
    <col min="9998" max="10240" width="9.140625" style="23"/>
    <col min="10241" max="10241" width="3.7109375" style="23" bestFit="1" customWidth="1"/>
    <col min="10242" max="10242" width="13" style="23" bestFit="1" customWidth="1"/>
    <col min="10243" max="10243" width="16.85546875" style="23" customWidth="1"/>
    <col min="10244" max="10244" width="12.5703125" style="23" customWidth="1"/>
    <col min="10245" max="10246" width="13.85546875" style="23" customWidth="1"/>
    <col min="10247" max="10247" width="15.42578125" style="23" customWidth="1"/>
    <col min="10248" max="10248" width="12.5703125" style="23" customWidth="1"/>
    <col min="10249" max="10249" width="15.85546875" style="23" customWidth="1"/>
    <col min="10250" max="10250" width="14.28515625" style="23" customWidth="1"/>
    <col min="10251" max="10251" width="15" style="23" customWidth="1"/>
    <col min="10252" max="10252" width="13.140625" style="23" bestFit="1" customWidth="1"/>
    <col min="10253" max="10253" width="3.7109375" style="23" bestFit="1" customWidth="1"/>
    <col min="10254" max="10496" width="9.140625" style="23"/>
    <col min="10497" max="10497" width="3.7109375" style="23" bestFit="1" customWidth="1"/>
    <col min="10498" max="10498" width="13" style="23" bestFit="1" customWidth="1"/>
    <col min="10499" max="10499" width="16.85546875" style="23" customWidth="1"/>
    <col min="10500" max="10500" width="12.5703125" style="23" customWidth="1"/>
    <col min="10501" max="10502" width="13.85546875" style="23" customWidth="1"/>
    <col min="10503" max="10503" width="15.42578125" style="23" customWidth="1"/>
    <col min="10504" max="10504" width="12.5703125" style="23" customWidth="1"/>
    <col min="10505" max="10505" width="15.85546875" style="23" customWidth="1"/>
    <col min="10506" max="10506" width="14.28515625" style="23" customWidth="1"/>
    <col min="10507" max="10507" width="15" style="23" customWidth="1"/>
    <col min="10508" max="10508" width="13.140625" style="23" bestFit="1" customWidth="1"/>
    <col min="10509" max="10509" width="3.7109375" style="23" bestFit="1" customWidth="1"/>
    <col min="10510" max="10752" width="9.140625" style="23"/>
    <col min="10753" max="10753" width="3.7109375" style="23" bestFit="1" customWidth="1"/>
    <col min="10754" max="10754" width="13" style="23" bestFit="1" customWidth="1"/>
    <col min="10755" max="10755" width="16.85546875" style="23" customWidth="1"/>
    <col min="10756" max="10756" width="12.5703125" style="23" customWidth="1"/>
    <col min="10757" max="10758" width="13.85546875" style="23" customWidth="1"/>
    <col min="10759" max="10759" width="15.42578125" style="23" customWidth="1"/>
    <col min="10760" max="10760" width="12.5703125" style="23" customWidth="1"/>
    <col min="10761" max="10761" width="15.85546875" style="23" customWidth="1"/>
    <col min="10762" max="10762" width="14.28515625" style="23" customWidth="1"/>
    <col min="10763" max="10763" width="15" style="23" customWidth="1"/>
    <col min="10764" max="10764" width="13.140625" style="23" bestFit="1" customWidth="1"/>
    <col min="10765" max="10765" width="3.7109375" style="23" bestFit="1" customWidth="1"/>
    <col min="10766" max="11008" width="9.140625" style="23"/>
    <col min="11009" max="11009" width="3.7109375" style="23" bestFit="1" customWidth="1"/>
    <col min="11010" max="11010" width="13" style="23" bestFit="1" customWidth="1"/>
    <col min="11011" max="11011" width="16.85546875" style="23" customWidth="1"/>
    <col min="11012" max="11012" width="12.5703125" style="23" customWidth="1"/>
    <col min="11013" max="11014" width="13.85546875" style="23" customWidth="1"/>
    <col min="11015" max="11015" width="15.42578125" style="23" customWidth="1"/>
    <col min="11016" max="11016" width="12.5703125" style="23" customWidth="1"/>
    <col min="11017" max="11017" width="15.85546875" style="23" customWidth="1"/>
    <col min="11018" max="11018" width="14.28515625" style="23" customWidth="1"/>
    <col min="11019" max="11019" width="15" style="23" customWidth="1"/>
    <col min="11020" max="11020" width="13.140625" style="23" bestFit="1" customWidth="1"/>
    <col min="11021" max="11021" width="3.7109375" style="23" bestFit="1" customWidth="1"/>
    <col min="11022" max="11264" width="9.140625" style="23"/>
    <col min="11265" max="11265" width="3.7109375" style="23" bestFit="1" customWidth="1"/>
    <col min="11266" max="11266" width="13" style="23" bestFit="1" customWidth="1"/>
    <col min="11267" max="11267" width="16.85546875" style="23" customWidth="1"/>
    <col min="11268" max="11268" width="12.5703125" style="23" customWidth="1"/>
    <col min="11269" max="11270" width="13.85546875" style="23" customWidth="1"/>
    <col min="11271" max="11271" width="15.42578125" style="23" customWidth="1"/>
    <col min="11272" max="11272" width="12.5703125" style="23" customWidth="1"/>
    <col min="11273" max="11273" width="15.85546875" style="23" customWidth="1"/>
    <col min="11274" max="11274" width="14.28515625" style="23" customWidth="1"/>
    <col min="11275" max="11275" width="15" style="23" customWidth="1"/>
    <col min="11276" max="11276" width="13.140625" style="23" bestFit="1" customWidth="1"/>
    <col min="11277" max="11277" width="3.7109375" style="23" bestFit="1" customWidth="1"/>
    <col min="11278" max="11520" width="9.140625" style="23"/>
    <col min="11521" max="11521" width="3.7109375" style="23" bestFit="1" customWidth="1"/>
    <col min="11522" max="11522" width="13" style="23" bestFit="1" customWidth="1"/>
    <col min="11523" max="11523" width="16.85546875" style="23" customWidth="1"/>
    <col min="11524" max="11524" width="12.5703125" style="23" customWidth="1"/>
    <col min="11525" max="11526" width="13.85546875" style="23" customWidth="1"/>
    <col min="11527" max="11527" width="15.42578125" style="23" customWidth="1"/>
    <col min="11528" max="11528" width="12.5703125" style="23" customWidth="1"/>
    <col min="11529" max="11529" width="15.85546875" style="23" customWidth="1"/>
    <col min="11530" max="11530" width="14.28515625" style="23" customWidth="1"/>
    <col min="11531" max="11531" width="15" style="23" customWidth="1"/>
    <col min="11532" max="11532" width="13.140625" style="23" bestFit="1" customWidth="1"/>
    <col min="11533" max="11533" width="3.7109375" style="23" bestFit="1" customWidth="1"/>
    <col min="11534" max="11776" width="9.140625" style="23"/>
    <col min="11777" max="11777" width="3.7109375" style="23" bestFit="1" customWidth="1"/>
    <col min="11778" max="11778" width="13" style="23" bestFit="1" customWidth="1"/>
    <col min="11779" max="11779" width="16.85546875" style="23" customWidth="1"/>
    <col min="11780" max="11780" width="12.5703125" style="23" customWidth="1"/>
    <col min="11781" max="11782" width="13.85546875" style="23" customWidth="1"/>
    <col min="11783" max="11783" width="15.42578125" style="23" customWidth="1"/>
    <col min="11784" max="11784" width="12.5703125" style="23" customWidth="1"/>
    <col min="11785" max="11785" width="15.85546875" style="23" customWidth="1"/>
    <col min="11786" max="11786" width="14.28515625" style="23" customWidth="1"/>
    <col min="11787" max="11787" width="15" style="23" customWidth="1"/>
    <col min="11788" max="11788" width="13.140625" style="23" bestFit="1" customWidth="1"/>
    <col min="11789" max="11789" width="3.7109375" style="23" bestFit="1" customWidth="1"/>
    <col min="11790" max="12032" width="9.140625" style="23"/>
    <col min="12033" max="12033" width="3.7109375" style="23" bestFit="1" customWidth="1"/>
    <col min="12034" max="12034" width="13" style="23" bestFit="1" customWidth="1"/>
    <col min="12035" max="12035" width="16.85546875" style="23" customWidth="1"/>
    <col min="12036" max="12036" width="12.5703125" style="23" customWidth="1"/>
    <col min="12037" max="12038" width="13.85546875" style="23" customWidth="1"/>
    <col min="12039" max="12039" width="15.42578125" style="23" customWidth="1"/>
    <col min="12040" max="12040" width="12.5703125" style="23" customWidth="1"/>
    <col min="12041" max="12041" width="15.85546875" style="23" customWidth="1"/>
    <col min="12042" max="12042" width="14.28515625" style="23" customWidth="1"/>
    <col min="12043" max="12043" width="15" style="23" customWidth="1"/>
    <col min="12044" max="12044" width="13.140625" style="23" bestFit="1" customWidth="1"/>
    <col min="12045" max="12045" width="3.7109375" style="23" bestFit="1" customWidth="1"/>
    <col min="12046" max="12288" width="9.140625" style="23"/>
    <col min="12289" max="12289" width="3.7109375" style="23" bestFit="1" customWidth="1"/>
    <col min="12290" max="12290" width="13" style="23" bestFit="1" customWidth="1"/>
    <col min="12291" max="12291" width="16.85546875" style="23" customWidth="1"/>
    <col min="12292" max="12292" width="12.5703125" style="23" customWidth="1"/>
    <col min="12293" max="12294" width="13.85546875" style="23" customWidth="1"/>
    <col min="12295" max="12295" width="15.42578125" style="23" customWidth="1"/>
    <col min="12296" max="12296" width="12.5703125" style="23" customWidth="1"/>
    <col min="12297" max="12297" width="15.85546875" style="23" customWidth="1"/>
    <col min="12298" max="12298" width="14.28515625" style="23" customWidth="1"/>
    <col min="12299" max="12299" width="15" style="23" customWidth="1"/>
    <col min="12300" max="12300" width="13.140625" style="23" bestFit="1" customWidth="1"/>
    <col min="12301" max="12301" width="3.7109375" style="23" bestFit="1" customWidth="1"/>
    <col min="12302" max="12544" width="9.140625" style="23"/>
    <col min="12545" max="12545" width="3.7109375" style="23" bestFit="1" customWidth="1"/>
    <col min="12546" max="12546" width="13" style="23" bestFit="1" customWidth="1"/>
    <col min="12547" max="12547" width="16.85546875" style="23" customWidth="1"/>
    <col min="12548" max="12548" width="12.5703125" style="23" customWidth="1"/>
    <col min="12549" max="12550" width="13.85546875" style="23" customWidth="1"/>
    <col min="12551" max="12551" width="15.42578125" style="23" customWidth="1"/>
    <col min="12552" max="12552" width="12.5703125" style="23" customWidth="1"/>
    <col min="12553" max="12553" width="15.85546875" style="23" customWidth="1"/>
    <col min="12554" max="12554" width="14.28515625" style="23" customWidth="1"/>
    <col min="12555" max="12555" width="15" style="23" customWidth="1"/>
    <col min="12556" max="12556" width="13.140625" style="23" bestFit="1" customWidth="1"/>
    <col min="12557" max="12557" width="3.7109375" style="23" bestFit="1" customWidth="1"/>
    <col min="12558" max="12800" width="9.140625" style="23"/>
    <col min="12801" max="12801" width="3.7109375" style="23" bestFit="1" customWidth="1"/>
    <col min="12802" max="12802" width="13" style="23" bestFit="1" customWidth="1"/>
    <col min="12803" max="12803" width="16.85546875" style="23" customWidth="1"/>
    <col min="12804" max="12804" width="12.5703125" style="23" customWidth="1"/>
    <col min="12805" max="12806" width="13.85546875" style="23" customWidth="1"/>
    <col min="12807" max="12807" width="15.42578125" style="23" customWidth="1"/>
    <col min="12808" max="12808" width="12.5703125" style="23" customWidth="1"/>
    <col min="12809" max="12809" width="15.85546875" style="23" customWidth="1"/>
    <col min="12810" max="12810" width="14.28515625" style="23" customWidth="1"/>
    <col min="12811" max="12811" width="15" style="23" customWidth="1"/>
    <col min="12812" max="12812" width="13.140625" style="23" bestFit="1" customWidth="1"/>
    <col min="12813" max="12813" width="3.7109375" style="23" bestFit="1" customWidth="1"/>
    <col min="12814" max="13056" width="9.140625" style="23"/>
    <col min="13057" max="13057" width="3.7109375" style="23" bestFit="1" customWidth="1"/>
    <col min="13058" max="13058" width="13" style="23" bestFit="1" customWidth="1"/>
    <col min="13059" max="13059" width="16.85546875" style="23" customWidth="1"/>
    <col min="13060" max="13060" width="12.5703125" style="23" customWidth="1"/>
    <col min="13061" max="13062" width="13.85546875" style="23" customWidth="1"/>
    <col min="13063" max="13063" width="15.42578125" style="23" customWidth="1"/>
    <col min="13064" max="13064" width="12.5703125" style="23" customWidth="1"/>
    <col min="13065" max="13065" width="15.85546875" style="23" customWidth="1"/>
    <col min="13066" max="13066" width="14.28515625" style="23" customWidth="1"/>
    <col min="13067" max="13067" width="15" style="23" customWidth="1"/>
    <col min="13068" max="13068" width="13.140625" style="23" bestFit="1" customWidth="1"/>
    <col min="13069" max="13069" width="3.7109375" style="23" bestFit="1" customWidth="1"/>
    <col min="13070" max="13312" width="9.140625" style="23"/>
    <col min="13313" max="13313" width="3.7109375" style="23" bestFit="1" customWidth="1"/>
    <col min="13314" max="13314" width="13" style="23" bestFit="1" customWidth="1"/>
    <col min="13315" max="13315" width="16.85546875" style="23" customWidth="1"/>
    <col min="13316" max="13316" width="12.5703125" style="23" customWidth="1"/>
    <col min="13317" max="13318" width="13.85546875" style="23" customWidth="1"/>
    <col min="13319" max="13319" width="15.42578125" style="23" customWidth="1"/>
    <col min="13320" max="13320" width="12.5703125" style="23" customWidth="1"/>
    <col min="13321" max="13321" width="15.85546875" style="23" customWidth="1"/>
    <col min="13322" max="13322" width="14.28515625" style="23" customWidth="1"/>
    <col min="13323" max="13323" width="15" style="23" customWidth="1"/>
    <col min="13324" max="13324" width="13.140625" style="23" bestFit="1" customWidth="1"/>
    <col min="13325" max="13325" width="3.7109375" style="23" bestFit="1" customWidth="1"/>
    <col min="13326" max="13568" width="9.140625" style="23"/>
    <col min="13569" max="13569" width="3.7109375" style="23" bestFit="1" customWidth="1"/>
    <col min="13570" max="13570" width="13" style="23" bestFit="1" customWidth="1"/>
    <col min="13571" max="13571" width="16.85546875" style="23" customWidth="1"/>
    <col min="13572" max="13572" width="12.5703125" style="23" customWidth="1"/>
    <col min="13573" max="13574" width="13.85546875" style="23" customWidth="1"/>
    <col min="13575" max="13575" width="15.42578125" style="23" customWidth="1"/>
    <col min="13576" max="13576" width="12.5703125" style="23" customWidth="1"/>
    <col min="13577" max="13577" width="15.85546875" style="23" customWidth="1"/>
    <col min="13578" max="13578" width="14.28515625" style="23" customWidth="1"/>
    <col min="13579" max="13579" width="15" style="23" customWidth="1"/>
    <col min="13580" max="13580" width="13.140625" style="23" bestFit="1" customWidth="1"/>
    <col min="13581" max="13581" width="3.7109375" style="23" bestFit="1" customWidth="1"/>
    <col min="13582" max="13824" width="9.140625" style="23"/>
    <col min="13825" max="13825" width="3.7109375" style="23" bestFit="1" customWidth="1"/>
    <col min="13826" max="13826" width="13" style="23" bestFit="1" customWidth="1"/>
    <col min="13827" max="13827" width="16.85546875" style="23" customWidth="1"/>
    <col min="13828" max="13828" width="12.5703125" style="23" customWidth="1"/>
    <col min="13829" max="13830" width="13.85546875" style="23" customWidth="1"/>
    <col min="13831" max="13831" width="15.42578125" style="23" customWidth="1"/>
    <col min="13832" max="13832" width="12.5703125" style="23" customWidth="1"/>
    <col min="13833" max="13833" width="15.85546875" style="23" customWidth="1"/>
    <col min="13834" max="13834" width="14.28515625" style="23" customWidth="1"/>
    <col min="13835" max="13835" width="15" style="23" customWidth="1"/>
    <col min="13836" max="13836" width="13.140625" style="23" bestFit="1" customWidth="1"/>
    <col min="13837" max="13837" width="3.7109375" style="23" bestFit="1" customWidth="1"/>
    <col min="13838" max="14080" width="9.140625" style="23"/>
    <col min="14081" max="14081" width="3.7109375" style="23" bestFit="1" customWidth="1"/>
    <col min="14082" max="14082" width="13" style="23" bestFit="1" customWidth="1"/>
    <col min="14083" max="14083" width="16.85546875" style="23" customWidth="1"/>
    <col min="14084" max="14084" width="12.5703125" style="23" customWidth="1"/>
    <col min="14085" max="14086" width="13.85546875" style="23" customWidth="1"/>
    <col min="14087" max="14087" width="15.42578125" style="23" customWidth="1"/>
    <col min="14088" max="14088" width="12.5703125" style="23" customWidth="1"/>
    <col min="14089" max="14089" width="15.85546875" style="23" customWidth="1"/>
    <col min="14090" max="14090" width="14.28515625" style="23" customWidth="1"/>
    <col min="14091" max="14091" width="15" style="23" customWidth="1"/>
    <col min="14092" max="14092" width="13.140625" style="23" bestFit="1" customWidth="1"/>
    <col min="14093" max="14093" width="3.7109375" style="23" bestFit="1" customWidth="1"/>
    <col min="14094" max="14336" width="9.140625" style="23"/>
    <col min="14337" max="14337" width="3.7109375" style="23" bestFit="1" customWidth="1"/>
    <col min="14338" max="14338" width="13" style="23" bestFit="1" customWidth="1"/>
    <col min="14339" max="14339" width="16.85546875" style="23" customWidth="1"/>
    <col min="14340" max="14340" width="12.5703125" style="23" customWidth="1"/>
    <col min="14341" max="14342" width="13.85546875" style="23" customWidth="1"/>
    <col min="14343" max="14343" width="15.42578125" style="23" customWidth="1"/>
    <col min="14344" max="14344" width="12.5703125" style="23" customWidth="1"/>
    <col min="14345" max="14345" width="15.85546875" style="23" customWidth="1"/>
    <col min="14346" max="14346" width="14.28515625" style="23" customWidth="1"/>
    <col min="14347" max="14347" width="15" style="23" customWidth="1"/>
    <col min="14348" max="14348" width="13.140625" style="23" bestFit="1" customWidth="1"/>
    <col min="14349" max="14349" width="3.7109375" style="23" bestFit="1" customWidth="1"/>
    <col min="14350" max="14592" width="9.140625" style="23"/>
    <col min="14593" max="14593" width="3.7109375" style="23" bestFit="1" customWidth="1"/>
    <col min="14594" max="14594" width="13" style="23" bestFit="1" customWidth="1"/>
    <col min="14595" max="14595" width="16.85546875" style="23" customWidth="1"/>
    <col min="14596" max="14596" width="12.5703125" style="23" customWidth="1"/>
    <col min="14597" max="14598" width="13.85546875" style="23" customWidth="1"/>
    <col min="14599" max="14599" width="15.42578125" style="23" customWidth="1"/>
    <col min="14600" max="14600" width="12.5703125" style="23" customWidth="1"/>
    <col min="14601" max="14601" width="15.85546875" style="23" customWidth="1"/>
    <col min="14602" max="14602" width="14.28515625" style="23" customWidth="1"/>
    <col min="14603" max="14603" width="15" style="23" customWidth="1"/>
    <col min="14604" max="14604" width="13.140625" style="23" bestFit="1" customWidth="1"/>
    <col min="14605" max="14605" width="3.7109375" style="23" bestFit="1" customWidth="1"/>
    <col min="14606" max="14848" width="9.140625" style="23"/>
    <col min="14849" max="14849" width="3.7109375" style="23" bestFit="1" customWidth="1"/>
    <col min="14850" max="14850" width="13" style="23" bestFit="1" customWidth="1"/>
    <col min="14851" max="14851" width="16.85546875" style="23" customWidth="1"/>
    <col min="14852" max="14852" width="12.5703125" style="23" customWidth="1"/>
    <col min="14853" max="14854" width="13.85546875" style="23" customWidth="1"/>
    <col min="14855" max="14855" width="15.42578125" style="23" customWidth="1"/>
    <col min="14856" max="14856" width="12.5703125" style="23" customWidth="1"/>
    <col min="14857" max="14857" width="15.85546875" style="23" customWidth="1"/>
    <col min="14858" max="14858" width="14.28515625" style="23" customWidth="1"/>
    <col min="14859" max="14859" width="15" style="23" customWidth="1"/>
    <col min="14860" max="14860" width="13.140625" style="23" bestFit="1" customWidth="1"/>
    <col min="14861" max="14861" width="3.7109375" style="23" bestFit="1" customWidth="1"/>
    <col min="14862" max="15104" width="9.140625" style="23"/>
    <col min="15105" max="15105" width="3.7109375" style="23" bestFit="1" customWidth="1"/>
    <col min="15106" max="15106" width="13" style="23" bestFit="1" customWidth="1"/>
    <col min="15107" max="15107" width="16.85546875" style="23" customWidth="1"/>
    <col min="15108" max="15108" width="12.5703125" style="23" customWidth="1"/>
    <col min="15109" max="15110" width="13.85546875" style="23" customWidth="1"/>
    <col min="15111" max="15111" width="15.42578125" style="23" customWidth="1"/>
    <col min="15112" max="15112" width="12.5703125" style="23" customWidth="1"/>
    <col min="15113" max="15113" width="15.85546875" style="23" customWidth="1"/>
    <col min="15114" max="15114" width="14.28515625" style="23" customWidth="1"/>
    <col min="15115" max="15115" width="15" style="23" customWidth="1"/>
    <col min="15116" max="15116" width="13.140625" style="23" bestFit="1" customWidth="1"/>
    <col min="15117" max="15117" width="3.7109375" style="23" bestFit="1" customWidth="1"/>
    <col min="15118" max="15360" width="9.140625" style="23"/>
    <col min="15361" max="15361" width="3.7109375" style="23" bestFit="1" customWidth="1"/>
    <col min="15362" max="15362" width="13" style="23" bestFit="1" customWidth="1"/>
    <col min="15363" max="15363" width="16.85546875" style="23" customWidth="1"/>
    <col min="15364" max="15364" width="12.5703125" style="23" customWidth="1"/>
    <col min="15365" max="15366" width="13.85546875" style="23" customWidth="1"/>
    <col min="15367" max="15367" width="15.42578125" style="23" customWidth="1"/>
    <col min="15368" max="15368" width="12.5703125" style="23" customWidth="1"/>
    <col min="15369" max="15369" width="15.85546875" style="23" customWidth="1"/>
    <col min="15370" max="15370" width="14.28515625" style="23" customWidth="1"/>
    <col min="15371" max="15371" width="15" style="23" customWidth="1"/>
    <col min="15372" max="15372" width="13.140625" style="23" bestFit="1" customWidth="1"/>
    <col min="15373" max="15373" width="3.7109375" style="23" bestFit="1" customWidth="1"/>
    <col min="15374" max="15616" width="9.140625" style="23"/>
    <col min="15617" max="15617" width="3.7109375" style="23" bestFit="1" customWidth="1"/>
    <col min="15618" max="15618" width="13" style="23" bestFit="1" customWidth="1"/>
    <col min="15619" max="15619" width="16.85546875" style="23" customWidth="1"/>
    <col min="15620" max="15620" width="12.5703125" style="23" customWidth="1"/>
    <col min="15621" max="15622" width="13.85546875" style="23" customWidth="1"/>
    <col min="15623" max="15623" width="15.42578125" style="23" customWidth="1"/>
    <col min="15624" max="15624" width="12.5703125" style="23" customWidth="1"/>
    <col min="15625" max="15625" width="15.85546875" style="23" customWidth="1"/>
    <col min="15626" max="15626" width="14.28515625" style="23" customWidth="1"/>
    <col min="15627" max="15627" width="15" style="23" customWidth="1"/>
    <col min="15628" max="15628" width="13.140625" style="23" bestFit="1" customWidth="1"/>
    <col min="15629" max="15629" width="3.7109375" style="23" bestFit="1" customWidth="1"/>
    <col min="15630" max="15872" width="9.140625" style="23"/>
    <col min="15873" max="15873" width="3.7109375" style="23" bestFit="1" customWidth="1"/>
    <col min="15874" max="15874" width="13" style="23" bestFit="1" customWidth="1"/>
    <col min="15875" max="15875" width="16.85546875" style="23" customWidth="1"/>
    <col min="15876" max="15876" width="12.5703125" style="23" customWidth="1"/>
    <col min="15877" max="15878" width="13.85546875" style="23" customWidth="1"/>
    <col min="15879" max="15879" width="15.42578125" style="23" customWidth="1"/>
    <col min="15880" max="15880" width="12.5703125" style="23" customWidth="1"/>
    <col min="15881" max="15881" width="15.85546875" style="23" customWidth="1"/>
    <col min="15882" max="15882" width="14.28515625" style="23" customWidth="1"/>
    <col min="15883" max="15883" width="15" style="23" customWidth="1"/>
    <col min="15884" max="15884" width="13.140625" style="23" bestFit="1" customWidth="1"/>
    <col min="15885" max="15885" width="3.7109375" style="23" bestFit="1" customWidth="1"/>
    <col min="15886" max="16128" width="9.140625" style="23"/>
    <col min="16129" max="16129" width="3.7109375" style="23" bestFit="1" customWidth="1"/>
    <col min="16130" max="16130" width="13" style="23" bestFit="1" customWidth="1"/>
    <col min="16131" max="16131" width="16.85546875" style="23" customWidth="1"/>
    <col min="16132" max="16132" width="12.5703125" style="23" customWidth="1"/>
    <col min="16133" max="16134" width="13.85546875" style="23" customWidth="1"/>
    <col min="16135" max="16135" width="15.42578125" style="23" customWidth="1"/>
    <col min="16136" max="16136" width="12.5703125" style="23" customWidth="1"/>
    <col min="16137" max="16137" width="15.85546875" style="23" customWidth="1"/>
    <col min="16138" max="16138" width="14.28515625" style="23" customWidth="1"/>
    <col min="16139" max="16139" width="15" style="23" customWidth="1"/>
    <col min="16140" max="16140" width="13.140625" style="23" bestFit="1" customWidth="1"/>
    <col min="16141" max="16141" width="3.7109375" style="23" bestFit="1" customWidth="1"/>
    <col min="16142" max="16384" width="9.140625" style="23"/>
  </cols>
  <sheetData>
    <row r="1" spans="1:13" x14ac:dyDescent="0.2">
      <c r="A1" s="23" t="s">
        <v>1</v>
      </c>
    </row>
    <row r="2" spans="1:13" x14ac:dyDescent="0.2">
      <c r="A2" s="4" t="s">
        <v>168</v>
      </c>
      <c r="C2" s="26" t="s">
        <v>157</v>
      </c>
      <c r="H2" s="25"/>
      <c r="M2" s="24"/>
    </row>
    <row r="3" spans="1:13" x14ac:dyDescent="0.2">
      <c r="A3" s="45" t="str">
        <f>'Exhibit A - City'!A3</f>
        <v>FOR THE YEAR ENDED JUNE 30, 2025</v>
      </c>
      <c r="H3" s="25"/>
      <c r="M3" s="46"/>
    </row>
    <row r="4" spans="1:13" ht="15.75" x14ac:dyDescent="0.25">
      <c r="A4" s="83" t="s">
        <v>273</v>
      </c>
      <c r="H4" s="25"/>
      <c r="M4" s="46"/>
    </row>
    <row r="5" spans="1:13" x14ac:dyDescent="0.2">
      <c r="A5" s="100" t="s">
        <v>452</v>
      </c>
    </row>
    <row r="6" spans="1:13" x14ac:dyDescent="0.2">
      <c r="L6" s="28"/>
    </row>
    <row r="7" spans="1:13" s="34" customFormat="1" ht="51" x14ac:dyDescent="0.2">
      <c r="A7" s="32" t="s">
        <v>8</v>
      </c>
      <c r="B7" s="32" t="s">
        <v>9</v>
      </c>
      <c r="C7" s="47" t="s">
        <v>415</v>
      </c>
      <c r="D7" s="47" t="s">
        <v>416</v>
      </c>
      <c r="E7" s="47" t="s">
        <v>417</v>
      </c>
      <c r="F7" s="47" t="s">
        <v>418</v>
      </c>
      <c r="G7" s="47" t="s">
        <v>419</v>
      </c>
      <c r="H7" s="47" t="s">
        <v>420</v>
      </c>
      <c r="I7" s="47" t="s">
        <v>421</v>
      </c>
      <c r="J7" s="47" t="s">
        <v>422</v>
      </c>
      <c r="K7" s="48" t="s">
        <v>42</v>
      </c>
      <c r="L7" s="33" t="s">
        <v>43</v>
      </c>
      <c r="M7" s="32" t="s">
        <v>8</v>
      </c>
    </row>
    <row r="8" spans="1:13" ht="12.75" customHeight="1" x14ac:dyDescent="0.2">
      <c r="A8" s="23">
        <v>1</v>
      </c>
      <c r="B8" s="23" t="s">
        <v>365</v>
      </c>
      <c r="C8" s="35">
        <v>2778976</v>
      </c>
      <c r="D8" s="35">
        <v>0</v>
      </c>
      <c r="E8" s="35">
        <v>5257119</v>
      </c>
      <c r="F8" s="35">
        <v>5988775</v>
      </c>
      <c r="G8" s="35">
        <v>8050</v>
      </c>
      <c r="H8" s="35">
        <v>0</v>
      </c>
      <c r="I8" s="35">
        <v>5019896</v>
      </c>
      <c r="J8" s="35">
        <v>1806346</v>
      </c>
      <c r="K8" s="35">
        <v>0</v>
      </c>
      <c r="L8" s="35">
        <f t="shared" ref="L8:L44" si="0">(C8+D8+E8+F8+G8+H8+I8+J8+K8)</f>
        <v>20859162</v>
      </c>
      <c r="M8" s="23">
        <v>1</v>
      </c>
    </row>
    <row r="9" spans="1:13" ht="12.75" customHeight="1" x14ac:dyDescent="0.2">
      <c r="A9" s="23">
        <v>2</v>
      </c>
      <c r="B9" s="23" t="s">
        <v>366</v>
      </c>
      <c r="C9" s="35">
        <v>2975055</v>
      </c>
      <c r="D9" s="35">
        <v>0</v>
      </c>
      <c r="E9" s="35">
        <v>4610123</v>
      </c>
      <c r="F9" s="35">
        <v>4640189</v>
      </c>
      <c r="G9" s="35">
        <v>0</v>
      </c>
      <c r="H9" s="35">
        <v>0</v>
      </c>
      <c r="I9" s="35">
        <v>396067</v>
      </c>
      <c r="J9" s="35">
        <v>1562801</v>
      </c>
      <c r="K9" s="35">
        <v>0</v>
      </c>
      <c r="L9" s="35">
        <f t="shared" si="0"/>
        <v>14184235</v>
      </c>
      <c r="M9" s="23">
        <v>2</v>
      </c>
    </row>
    <row r="10" spans="1:13" ht="12.75" customHeight="1" x14ac:dyDescent="0.2">
      <c r="A10" s="23">
        <v>3</v>
      </c>
      <c r="B10" s="23" t="s">
        <v>283</v>
      </c>
      <c r="C10" s="35">
        <v>1212196</v>
      </c>
      <c r="D10" s="35">
        <v>0</v>
      </c>
      <c r="E10" s="35">
        <v>3892904</v>
      </c>
      <c r="F10" s="35">
        <v>5678657</v>
      </c>
      <c r="G10" s="35">
        <v>38597</v>
      </c>
      <c r="H10" s="35">
        <v>0</v>
      </c>
      <c r="I10" s="35">
        <v>27540</v>
      </c>
      <c r="J10" s="35">
        <v>4255100</v>
      </c>
      <c r="K10" s="35">
        <v>0</v>
      </c>
      <c r="L10" s="35">
        <f t="shared" si="0"/>
        <v>15104994</v>
      </c>
      <c r="M10" s="23">
        <v>3</v>
      </c>
    </row>
    <row r="11" spans="1:13" ht="12.75" customHeight="1" x14ac:dyDescent="0.2">
      <c r="A11" s="23">
        <v>4</v>
      </c>
      <c r="B11" s="23" t="s">
        <v>367</v>
      </c>
      <c r="C11" s="35">
        <v>0</v>
      </c>
      <c r="D11" s="35">
        <v>0</v>
      </c>
      <c r="E11" s="35">
        <v>0</v>
      </c>
      <c r="F11" s="35">
        <v>0</v>
      </c>
      <c r="G11" s="35">
        <v>0</v>
      </c>
      <c r="H11" s="35">
        <v>0</v>
      </c>
      <c r="I11" s="35">
        <v>0</v>
      </c>
      <c r="J11" s="35">
        <v>0</v>
      </c>
      <c r="K11" s="35">
        <v>0</v>
      </c>
      <c r="L11" s="35">
        <f t="shared" si="0"/>
        <v>0</v>
      </c>
      <c r="M11" s="23">
        <v>4</v>
      </c>
    </row>
    <row r="12" spans="1:13" ht="12.75" customHeight="1" x14ac:dyDescent="0.2">
      <c r="A12" s="23">
        <v>5</v>
      </c>
      <c r="B12" s="23" t="s">
        <v>368</v>
      </c>
      <c r="C12" s="35">
        <v>0</v>
      </c>
      <c r="D12" s="35">
        <v>0</v>
      </c>
      <c r="E12" s="35">
        <v>0</v>
      </c>
      <c r="F12" s="35">
        <v>0</v>
      </c>
      <c r="G12" s="35">
        <v>0</v>
      </c>
      <c r="H12" s="35">
        <v>0</v>
      </c>
      <c r="I12" s="35">
        <v>0</v>
      </c>
      <c r="J12" s="35">
        <v>0</v>
      </c>
      <c r="K12" s="35">
        <v>0</v>
      </c>
      <c r="L12" s="35">
        <f t="shared" si="0"/>
        <v>0</v>
      </c>
      <c r="M12" s="23">
        <v>5</v>
      </c>
    </row>
    <row r="13" spans="1:13" ht="12.75" customHeight="1" x14ac:dyDescent="0.2">
      <c r="A13" s="23">
        <v>6</v>
      </c>
      <c r="B13" s="23" t="s">
        <v>369</v>
      </c>
      <c r="C13" s="35">
        <v>0</v>
      </c>
      <c r="D13" s="35">
        <v>0</v>
      </c>
      <c r="E13" s="35">
        <v>0</v>
      </c>
      <c r="F13" s="35">
        <v>0</v>
      </c>
      <c r="G13" s="35">
        <v>0</v>
      </c>
      <c r="H13" s="35">
        <v>0</v>
      </c>
      <c r="I13" s="35">
        <v>0</v>
      </c>
      <c r="J13" s="35">
        <v>0</v>
      </c>
      <c r="K13" s="35">
        <v>0</v>
      </c>
      <c r="L13" s="35">
        <f t="shared" si="0"/>
        <v>0</v>
      </c>
      <c r="M13" s="23">
        <v>6</v>
      </c>
    </row>
    <row r="14" spans="1:13" ht="12.75" customHeight="1" x14ac:dyDescent="0.2">
      <c r="A14" s="23">
        <v>7</v>
      </c>
      <c r="B14" s="23" t="s">
        <v>370</v>
      </c>
      <c r="C14" s="35">
        <v>1156119</v>
      </c>
      <c r="D14" s="35">
        <v>0</v>
      </c>
      <c r="E14" s="35">
        <v>3639467</v>
      </c>
      <c r="F14" s="35">
        <v>2286378</v>
      </c>
      <c r="G14" s="35">
        <v>19135</v>
      </c>
      <c r="H14" s="35">
        <v>0</v>
      </c>
      <c r="I14" s="35">
        <v>3051881</v>
      </c>
      <c r="J14" s="35">
        <v>443468</v>
      </c>
      <c r="K14" s="35">
        <v>0</v>
      </c>
      <c r="L14" s="35">
        <f t="shared" si="0"/>
        <v>10596448</v>
      </c>
      <c r="M14" s="23">
        <v>7</v>
      </c>
    </row>
    <row r="15" spans="1:13" ht="12.75" customHeight="1" x14ac:dyDescent="0.2">
      <c r="A15" s="23">
        <v>8</v>
      </c>
      <c r="B15" s="23" t="s">
        <v>371</v>
      </c>
      <c r="C15" s="35">
        <v>1178708</v>
      </c>
      <c r="D15" s="35">
        <v>0</v>
      </c>
      <c r="E15" s="35">
        <v>1244998</v>
      </c>
      <c r="F15" s="35">
        <v>2935787</v>
      </c>
      <c r="G15" s="35">
        <v>0</v>
      </c>
      <c r="H15" s="35">
        <v>0</v>
      </c>
      <c r="I15" s="35">
        <v>1322092</v>
      </c>
      <c r="J15" s="35">
        <v>394100</v>
      </c>
      <c r="K15" s="35">
        <v>0</v>
      </c>
      <c r="L15" s="35">
        <f t="shared" si="0"/>
        <v>7075685</v>
      </c>
      <c r="M15" s="23">
        <v>8</v>
      </c>
    </row>
    <row r="16" spans="1:13" ht="12.75" customHeight="1" x14ac:dyDescent="0.2">
      <c r="A16" s="23">
        <v>9</v>
      </c>
      <c r="B16" s="23" t="s">
        <v>372</v>
      </c>
      <c r="C16" s="35">
        <v>0</v>
      </c>
      <c r="D16" s="35">
        <v>0</v>
      </c>
      <c r="E16" s="35">
        <v>0</v>
      </c>
      <c r="F16" s="35">
        <v>0</v>
      </c>
      <c r="G16" s="35">
        <v>0</v>
      </c>
      <c r="H16" s="35">
        <v>0</v>
      </c>
      <c r="I16" s="35">
        <v>0</v>
      </c>
      <c r="J16" s="35">
        <v>0</v>
      </c>
      <c r="K16" s="35">
        <v>0</v>
      </c>
      <c r="L16" s="35">
        <f t="shared" si="0"/>
        <v>0</v>
      </c>
      <c r="M16" s="23">
        <v>9</v>
      </c>
    </row>
    <row r="17" spans="1:13" ht="12.75" customHeight="1" x14ac:dyDescent="0.2">
      <c r="A17" s="23">
        <v>10</v>
      </c>
      <c r="B17" s="23" t="s">
        <v>373</v>
      </c>
      <c r="C17" s="35">
        <v>0</v>
      </c>
      <c r="D17" s="35">
        <v>0</v>
      </c>
      <c r="E17" s="35">
        <v>0</v>
      </c>
      <c r="F17" s="35">
        <v>0</v>
      </c>
      <c r="G17" s="35">
        <v>0</v>
      </c>
      <c r="H17" s="35">
        <v>0</v>
      </c>
      <c r="I17" s="35">
        <v>0</v>
      </c>
      <c r="J17" s="35">
        <v>0</v>
      </c>
      <c r="K17" s="35">
        <v>0</v>
      </c>
      <c r="L17" s="35">
        <f t="shared" si="0"/>
        <v>0</v>
      </c>
      <c r="M17" s="23">
        <v>10</v>
      </c>
    </row>
    <row r="18" spans="1:13" ht="12.75" customHeight="1" x14ac:dyDescent="0.2">
      <c r="A18" s="23">
        <v>11</v>
      </c>
      <c r="B18" s="23" t="s">
        <v>374</v>
      </c>
      <c r="C18" s="35">
        <v>0</v>
      </c>
      <c r="D18" s="35">
        <v>0</v>
      </c>
      <c r="E18" s="35">
        <v>0</v>
      </c>
      <c r="F18" s="35">
        <v>0</v>
      </c>
      <c r="G18" s="35">
        <v>0</v>
      </c>
      <c r="H18" s="35">
        <v>0</v>
      </c>
      <c r="I18" s="35">
        <v>0</v>
      </c>
      <c r="J18" s="35">
        <v>0</v>
      </c>
      <c r="K18" s="35">
        <v>0</v>
      </c>
      <c r="L18" s="35">
        <f t="shared" si="0"/>
        <v>0</v>
      </c>
      <c r="M18" s="23">
        <v>11</v>
      </c>
    </row>
    <row r="19" spans="1:13" ht="12.75" customHeight="1" x14ac:dyDescent="0.2">
      <c r="A19" s="23">
        <v>12</v>
      </c>
      <c r="B19" s="23" t="s">
        <v>375</v>
      </c>
      <c r="C19" s="35">
        <v>1457762</v>
      </c>
      <c r="D19" s="35">
        <v>0</v>
      </c>
      <c r="E19" s="35">
        <v>2174661</v>
      </c>
      <c r="F19" s="35">
        <v>2308515</v>
      </c>
      <c r="G19" s="35">
        <v>25946</v>
      </c>
      <c r="H19" s="35">
        <v>11802660</v>
      </c>
      <c r="I19" s="35">
        <v>109081</v>
      </c>
      <c r="J19" s="35">
        <v>501396</v>
      </c>
      <c r="K19" s="35">
        <v>120456</v>
      </c>
      <c r="L19" s="35">
        <f t="shared" si="0"/>
        <v>18500477</v>
      </c>
      <c r="M19" s="23">
        <v>12</v>
      </c>
    </row>
    <row r="20" spans="1:13" ht="12.75" customHeight="1" x14ac:dyDescent="0.2">
      <c r="A20" s="23">
        <v>13</v>
      </c>
      <c r="B20" s="23" t="s">
        <v>297</v>
      </c>
      <c r="C20" s="35">
        <v>1550073</v>
      </c>
      <c r="D20" s="35">
        <v>0</v>
      </c>
      <c r="E20" s="35">
        <v>10014114</v>
      </c>
      <c r="F20" s="35">
        <v>6617963</v>
      </c>
      <c r="G20" s="35">
        <v>25435</v>
      </c>
      <c r="H20" s="35">
        <v>0</v>
      </c>
      <c r="I20" s="35">
        <v>2509509</v>
      </c>
      <c r="J20" s="35">
        <v>2469509</v>
      </c>
      <c r="K20" s="35">
        <v>0</v>
      </c>
      <c r="L20" s="35">
        <f t="shared" si="0"/>
        <v>23186603</v>
      </c>
      <c r="M20" s="23">
        <v>13</v>
      </c>
    </row>
    <row r="21" spans="1:13" ht="12.75" customHeight="1" x14ac:dyDescent="0.2">
      <c r="A21" s="23">
        <v>14</v>
      </c>
      <c r="B21" s="23" t="s">
        <v>376</v>
      </c>
      <c r="C21" s="35">
        <v>3504596</v>
      </c>
      <c r="D21" s="35">
        <v>0</v>
      </c>
      <c r="E21" s="35">
        <v>2723874</v>
      </c>
      <c r="F21" s="35">
        <v>2259700</v>
      </c>
      <c r="G21" s="35">
        <v>251459</v>
      </c>
      <c r="H21" s="35">
        <v>0</v>
      </c>
      <c r="I21" s="35">
        <v>0</v>
      </c>
      <c r="J21" s="35">
        <v>982179</v>
      </c>
      <c r="K21" s="35">
        <v>0</v>
      </c>
      <c r="L21" s="35">
        <f t="shared" si="0"/>
        <v>9721808</v>
      </c>
      <c r="M21" s="23">
        <v>14</v>
      </c>
    </row>
    <row r="22" spans="1:13" ht="12.75" customHeight="1" x14ac:dyDescent="0.2">
      <c r="A22" s="23">
        <v>15</v>
      </c>
      <c r="B22" s="23" t="s">
        <v>377</v>
      </c>
      <c r="C22" s="35">
        <v>3119409</v>
      </c>
      <c r="D22" s="35">
        <v>0</v>
      </c>
      <c r="E22" s="35">
        <v>5925439</v>
      </c>
      <c r="F22" s="35">
        <v>5152440</v>
      </c>
      <c r="G22" s="35">
        <v>0</v>
      </c>
      <c r="H22" s="35">
        <v>0</v>
      </c>
      <c r="I22" s="35">
        <v>716054</v>
      </c>
      <c r="J22" s="35">
        <v>706154</v>
      </c>
      <c r="K22" s="35">
        <v>0</v>
      </c>
      <c r="L22" s="35">
        <f t="shared" si="0"/>
        <v>15619496</v>
      </c>
      <c r="M22" s="23">
        <v>15</v>
      </c>
    </row>
    <row r="23" spans="1:13" ht="12.75" customHeight="1" x14ac:dyDescent="0.2">
      <c r="A23" s="23">
        <v>16</v>
      </c>
      <c r="B23" s="23" t="s">
        <v>378</v>
      </c>
      <c r="C23" s="35">
        <v>4666343</v>
      </c>
      <c r="D23" s="35">
        <v>0</v>
      </c>
      <c r="E23" s="35">
        <v>6248605</v>
      </c>
      <c r="F23" s="35">
        <v>5587539</v>
      </c>
      <c r="G23" s="35">
        <v>0</v>
      </c>
      <c r="H23" s="35">
        <v>0</v>
      </c>
      <c r="I23" s="35">
        <v>0</v>
      </c>
      <c r="J23" s="35">
        <v>1008110</v>
      </c>
      <c r="K23" s="35">
        <v>0</v>
      </c>
      <c r="L23" s="35">
        <f t="shared" si="0"/>
        <v>17510597</v>
      </c>
      <c r="M23" s="23">
        <v>16</v>
      </c>
    </row>
    <row r="24" spans="1:13" ht="12.75" customHeight="1" x14ac:dyDescent="0.2">
      <c r="A24" s="23">
        <v>17</v>
      </c>
      <c r="B24" s="23" t="s">
        <v>379</v>
      </c>
      <c r="C24" s="35">
        <v>14563450</v>
      </c>
      <c r="D24" s="35">
        <v>0</v>
      </c>
      <c r="E24" s="35">
        <v>14474815</v>
      </c>
      <c r="F24" s="35">
        <v>14679863</v>
      </c>
      <c r="G24" s="35">
        <v>221515</v>
      </c>
      <c r="H24" s="35">
        <v>0</v>
      </c>
      <c r="I24" s="35">
        <v>7024924</v>
      </c>
      <c r="J24" s="35">
        <v>3169681</v>
      </c>
      <c r="K24" s="35">
        <v>0</v>
      </c>
      <c r="L24" s="35">
        <f t="shared" si="0"/>
        <v>54134248</v>
      </c>
      <c r="M24" s="23">
        <v>17</v>
      </c>
    </row>
    <row r="25" spans="1:13" ht="12.75" customHeight="1" x14ac:dyDescent="0.2">
      <c r="A25" s="23">
        <v>18</v>
      </c>
      <c r="B25" s="23" t="s">
        <v>380</v>
      </c>
      <c r="C25" s="35">
        <v>14950067</v>
      </c>
      <c r="D25" s="35">
        <v>0</v>
      </c>
      <c r="E25" s="35">
        <v>17785375</v>
      </c>
      <c r="F25" s="35">
        <v>22485501</v>
      </c>
      <c r="G25" s="35">
        <v>513050</v>
      </c>
      <c r="H25" s="35">
        <v>0</v>
      </c>
      <c r="I25" s="35">
        <v>10729122</v>
      </c>
      <c r="J25" s="35">
        <v>6557450</v>
      </c>
      <c r="K25" s="35">
        <v>0</v>
      </c>
      <c r="L25" s="35">
        <f t="shared" si="0"/>
        <v>73020565</v>
      </c>
      <c r="M25" s="23">
        <v>18</v>
      </c>
    </row>
    <row r="26" spans="1:13" ht="12.75" customHeight="1" x14ac:dyDescent="0.2">
      <c r="A26" s="23">
        <v>19</v>
      </c>
      <c r="B26" s="23" t="s">
        <v>381</v>
      </c>
      <c r="C26" s="35">
        <v>844531</v>
      </c>
      <c r="D26" s="35">
        <v>0</v>
      </c>
      <c r="E26" s="35">
        <v>1965254</v>
      </c>
      <c r="F26" s="35">
        <v>3177416</v>
      </c>
      <c r="G26" s="35">
        <v>19254</v>
      </c>
      <c r="H26" s="35">
        <v>0</v>
      </c>
      <c r="I26" s="35">
        <v>1366545</v>
      </c>
      <c r="J26" s="35">
        <v>81694</v>
      </c>
      <c r="K26" s="35">
        <v>0</v>
      </c>
      <c r="L26" s="35">
        <f t="shared" si="0"/>
        <v>7454694</v>
      </c>
      <c r="M26" s="23">
        <v>19</v>
      </c>
    </row>
    <row r="27" spans="1:13" ht="12.75" customHeight="1" x14ac:dyDescent="0.2">
      <c r="A27" s="23">
        <v>20</v>
      </c>
      <c r="B27" s="23" t="s">
        <v>382</v>
      </c>
      <c r="C27" s="35">
        <v>1911115</v>
      </c>
      <c r="D27" s="35">
        <v>0</v>
      </c>
      <c r="E27" s="35">
        <v>3327882</v>
      </c>
      <c r="F27" s="35">
        <v>4474595</v>
      </c>
      <c r="G27" s="35">
        <v>1616</v>
      </c>
      <c r="H27" s="35">
        <v>0</v>
      </c>
      <c r="I27" s="35">
        <v>931554</v>
      </c>
      <c r="J27" s="35">
        <v>906149</v>
      </c>
      <c r="K27" s="35">
        <v>0</v>
      </c>
      <c r="L27" s="35">
        <f t="shared" si="0"/>
        <v>11552911</v>
      </c>
      <c r="M27" s="23">
        <v>20</v>
      </c>
    </row>
    <row r="28" spans="1:13" ht="12.75" customHeight="1" x14ac:dyDescent="0.2">
      <c r="A28" s="23">
        <v>21</v>
      </c>
      <c r="B28" s="23" t="s">
        <v>337</v>
      </c>
      <c r="C28" s="35">
        <v>873236</v>
      </c>
      <c r="D28" s="35">
        <v>0</v>
      </c>
      <c r="E28" s="35">
        <v>2246506</v>
      </c>
      <c r="F28" s="35">
        <v>2528841</v>
      </c>
      <c r="G28" s="35">
        <v>0</v>
      </c>
      <c r="H28" s="35">
        <v>0</v>
      </c>
      <c r="I28" s="35">
        <v>26777</v>
      </c>
      <c r="J28" s="35">
        <v>287746</v>
      </c>
      <c r="K28" s="35">
        <v>0</v>
      </c>
      <c r="L28" s="35">
        <f t="shared" si="0"/>
        <v>5963106</v>
      </c>
      <c r="M28" s="23">
        <v>21</v>
      </c>
    </row>
    <row r="29" spans="1:13" ht="12.75" customHeight="1" x14ac:dyDescent="0.2">
      <c r="A29" s="23">
        <v>22</v>
      </c>
      <c r="B29" s="23" t="s">
        <v>345</v>
      </c>
      <c r="C29" s="35">
        <v>1673322</v>
      </c>
      <c r="D29" s="35">
        <v>0</v>
      </c>
      <c r="E29" s="35">
        <v>4924508</v>
      </c>
      <c r="F29" s="35">
        <v>3623306</v>
      </c>
      <c r="G29" s="35">
        <v>32493</v>
      </c>
      <c r="H29" s="35">
        <v>0</v>
      </c>
      <c r="I29" s="35">
        <v>260505</v>
      </c>
      <c r="J29" s="35">
        <v>2406501</v>
      </c>
      <c r="K29" s="35">
        <v>0</v>
      </c>
      <c r="L29" s="35">
        <f t="shared" si="0"/>
        <v>12920635</v>
      </c>
      <c r="M29" s="23">
        <v>22</v>
      </c>
    </row>
    <row r="30" spans="1:13" ht="12.75" customHeight="1" x14ac:dyDescent="0.2">
      <c r="A30" s="23">
        <v>23</v>
      </c>
      <c r="B30" s="27" t="s">
        <v>383</v>
      </c>
      <c r="C30" s="35">
        <v>4315692</v>
      </c>
      <c r="D30" s="35">
        <v>0</v>
      </c>
      <c r="E30" s="35">
        <v>2973188</v>
      </c>
      <c r="F30" s="35">
        <v>6847644</v>
      </c>
      <c r="G30" s="35">
        <v>127932</v>
      </c>
      <c r="H30" s="35">
        <v>0</v>
      </c>
      <c r="I30" s="35">
        <v>614175</v>
      </c>
      <c r="J30" s="35">
        <v>757974</v>
      </c>
      <c r="K30" s="35">
        <v>0</v>
      </c>
      <c r="L30" s="35">
        <f t="shared" si="0"/>
        <v>15636605</v>
      </c>
      <c r="M30" s="23">
        <v>23</v>
      </c>
    </row>
    <row r="31" spans="1:13" ht="12.75" customHeight="1" x14ac:dyDescent="0.2">
      <c r="A31" s="23">
        <v>24</v>
      </c>
      <c r="B31" s="23" t="s">
        <v>384</v>
      </c>
      <c r="C31" s="35">
        <v>0</v>
      </c>
      <c r="D31" s="35">
        <v>0</v>
      </c>
      <c r="E31" s="35">
        <v>0</v>
      </c>
      <c r="F31" s="35">
        <v>0</v>
      </c>
      <c r="G31" s="35">
        <v>0</v>
      </c>
      <c r="H31" s="35">
        <v>0</v>
      </c>
      <c r="I31" s="35">
        <v>0</v>
      </c>
      <c r="J31" s="35">
        <v>0</v>
      </c>
      <c r="K31" s="35">
        <v>0</v>
      </c>
      <c r="L31" s="35">
        <f t="shared" si="0"/>
        <v>0</v>
      </c>
      <c r="M31" s="23">
        <v>24</v>
      </c>
    </row>
    <row r="32" spans="1:13" ht="12.75" customHeight="1" x14ac:dyDescent="0.2">
      <c r="A32" s="23">
        <v>25</v>
      </c>
      <c r="B32" s="23" t="s">
        <v>385</v>
      </c>
      <c r="C32" s="35">
        <v>869115</v>
      </c>
      <c r="D32" s="35">
        <v>0</v>
      </c>
      <c r="E32" s="35">
        <v>5994735</v>
      </c>
      <c r="F32" s="35">
        <v>2440089</v>
      </c>
      <c r="G32" s="35">
        <v>2482</v>
      </c>
      <c r="H32" s="35">
        <v>0</v>
      </c>
      <c r="I32" s="35">
        <v>2368235</v>
      </c>
      <c r="J32" s="35">
        <v>1045491</v>
      </c>
      <c r="K32" s="35">
        <v>0</v>
      </c>
      <c r="L32" s="35">
        <f t="shared" si="0"/>
        <v>12720147</v>
      </c>
      <c r="M32" s="23">
        <v>25</v>
      </c>
    </row>
    <row r="33" spans="1:13" ht="12.75" customHeight="1" x14ac:dyDescent="0.2">
      <c r="A33" s="23">
        <v>26</v>
      </c>
      <c r="B33" s="23" t="s">
        <v>386</v>
      </c>
      <c r="C33" s="35">
        <v>1858327</v>
      </c>
      <c r="D33" s="35">
        <v>0</v>
      </c>
      <c r="E33" s="35">
        <v>3857394</v>
      </c>
      <c r="F33" s="35">
        <v>2513818</v>
      </c>
      <c r="G33" s="35">
        <v>192890</v>
      </c>
      <c r="H33" s="35">
        <v>0</v>
      </c>
      <c r="I33" s="35">
        <v>1635484</v>
      </c>
      <c r="J33" s="35">
        <v>738458</v>
      </c>
      <c r="K33" s="35">
        <v>0</v>
      </c>
      <c r="L33" s="35">
        <f t="shared" si="0"/>
        <v>10796371</v>
      </c>
      <c r="M33" s="23">
        <v>26</v>
      </c>
    </row>
    <row r="34" spans="1:13" ht="12.75" customHeight="1" x14ac:dyDescent="0.2">
      <c r="A34" s="23">
        <v>27</v>
      </c>
      <c r="B34" s="23" t="s">
        <v>387</v>
      </c>
      <c r="C34" s="35">
        <v>1581786</v>
      </c>
      <c r="D34" s="35">
        <v>0</v>
      </c>
      <c r="E34" s="35">
        <v>4923168</v>
      </c>
      <c r="F34" s="35">
        <v>5794386</v>
      </c>
      <c r="G34" s="35">
        <v>0</v>
      </c>
      <c r="H34" s="35">
        <v>0</v>
      </c>
      <c r="I34" s="35">
        <v>979355</v>
      </c>
      <c r="J34" s="35">
        <v>1763684</v>
      </c>
      <c r="K34" s="35">
        <v>0</v>
      </c>
      <c r="L34" s="35">
        <f t="shared" si="0"/>
        <v>15042379</v>
      </c>
      <c r="M34" s="23">
        <v>27</v>
      </c>
    </row>
    <row r="35" spans="1:13" ht="12.75" customHeight="1" x14ac:dyDescent="0.2">
      <c r="A35" s="23">
        <v>28</v>
      </c>
      <c r="B35" s="23" t="s">
        <v>388</v>
      </c>
      <c r="C35" s="35">
        <v>2809736</v>
      </c>
      <c r="D35" s="35">
        <v>0</v>
      </c>
      <c r="E35" s="35">
        <v>3878411</v>
      </c>
      <c r="F35" s="35">
        <v>5894028</v>
      </c>
      <c r="G35" s="35">
        <v>0</v>
      </c>
      <c r="H35" s="35">
        <v>0</v>
      </c>
      <c r="I35" s="35">
        <v>1693209</v>
      </c>
      <c r="J35" s="35">
        <v>1604462</v>
      </c>
      <c r="K35" s="35">
        <v>0</v>
      </c>
      <c r="L35" s="35">
        <f t="shared" si="0"/>
        <v>15879846</v>
      </c>
      <c r="M35" s="23">
        <v>28</v>
      </c>
    </row>
    <row r="36" spans="1:13" ht="12.75" customHeight="1" x14ac:dyDescent="0.2">
      <c r="A36" s="23">
        <v>29</v>
      </c>
      <c r="B36" s="23" t="s">
        <v>389</v>
      </c>
      <c r="C36" s="35">
        <v>895183</v>
      </c>
      <c r="D36" s="35">
        <v>0</v>
      </c>
      <c r="E36" s="35">
        <v>2503300</v>
      </c>
      <c r="F36" s="35">
        <v>2994852</v>
      </c>
      <c r="G36" s="35">
        <v>35223</v>
      </c>
      <c r="H36" s="35">
        <v>0</v>
      </c>
      <c r="I36" s="35">
        <v>639475</v>
      </c>
      <c r="J36" s="35">
        <v>494195</v>
      </c>
      <c r="K36" s="35">
        <v>0</v>
      </c>
      <c r="L36" s="35">
        <f t="shared" si="0"/>
        <v>7562228</v>
      </c>
      <c r="M36" s="23">
        <v>29</v>
      </c>
    </row>
    <row r="37" spans="1:13" ht="12.75" customHeight="1" x14ac:dyDescent="0.2">
      <c r="A37" s="23">
        <v>30</v>
      </c>
      <c r="B37" s="23" t="s">
        <v>358</v>
      </c>
      <c r="C37" s="35">
        <v>922185</v>
      </c>
      <c r="D37" s="35">
        <v>0</v>
      </c>
      <c r="E37" s="35">
        <v>3923981</v>
      </c>
      <c r="F37" s="35">
        <v>2255337</v>
      </c>
      <c r="G37" s="35">
        <v>19314</v>
      </c>
      <c r="H37" s="35">
        <v>0</v>
      </c>
      <c r="I37" s="35">
        <v>398622</v>
      </c>
      <c r="J37" s="35">
        <v>232175</v>
      </c>
      <c r="K37" s="35">
        <v>0</v>
      </c>
      <c r="L37" s="35">
        <f t="shared" si="0"/>
        <v>7751614</v>
      </c>
      <c r="M37" s="23">
        <v>30</v>
      </c>
    </row>
    <row r="38" spans="1:13" ht="12.75" customHeight="1" x14ac:dyDescent="0.2">
      <c r="A38" s="23">
        <v>31</v>
      </c>
      <c r="B38" s="23" t="s">
        <v>390</v>
      </c>
      <c r="C38" s="35">
        <v>7257286</v>
      </c>
      <c r="D38" s="35">
        <v>0</v>
      </c>
      <c r="E38" s="35">
        <v>9017443</v>
      </c>
      <c r="F38" s="35">
        <v>22738799</v>
      </c>
      <c r="G38" s="35">
        <v>340626</v>
      </c>
      <c r="H38" s="35">
        <v>0</v>
      </c>
      <c r="I38" s="35">
        <v>5842166</v>
      </c>
      <c r="J38" s="35">
        <v>1994124</v>
      </c>
      <c r="K38" s="35">
        <v>0</v>
      </c>
      <c r="L38" s="35">
        <f t="shared" si="0"/>
        <v>47190444</v>
      </c>
      <c r="M38" s="23">
        <v>31</v>
      </c>
    </row>
    <row r="39" spans="1:13" ht="12.75" customHeight="1" x14ac:dyDescent="0.2">
      <c r="A39" s="23">
        <v>32</v>
      </c>
      <c r="B39" s="23" t="s">
        <v>391</v>
      </c>
      <c r="C39" s="35">
        <v>0</v>
      </c>
      <c r="D39" s="35">
        <v>0</v>
      </c>
      <c r="E39" s="35">
        <v>0</v>
      </c>
      <c r="F39" s="35">
        <v>0</v>
      </c>
      <c r="G39" s="35">
        <v>0</v>
      </c>
      <c r="H39" s="35">
        <v>0</v>
      </c>
      <c r="I39" s="35">
        <v>0</v>
      </c>
      <c r="J39" s="35">
        <v>0</v>
      </c>
      <c r="K39" s="35">
        <v>0</v>
      </c>
      <c r="L39" s="35">
        <f t="shared" si="0"/>
        <v>0</v>
      </c>
      <c r="M39" s="23">
        <v>32</v>
      </c>
    </row>
    <row r="40" spans="1:13" ht="12.75" customHeight="1" x14ac:dyDescent="0.2">
      <c r="A40" s="23">
        <v>33</v>
      </c>
      <c r="B40" s="23" t="s">
        <v>392</v>
      </c>
      <c r="C40" s="35">
        <v>3964947</v>
      </c>
      <c r="D40" s="35">
        <v>0</v>
      </c>
      <c r="E40" s="35">
        <v>4328460</v>
      </c>
      <c r="F40" s="35">
        <v>9311894</v>
      </c>
      <c r="G40" s="35">
        <v>455455</v>
      </c>
      <c r="H40" s="35">
        <v>0</v>
      </c>
      <c r="I40" s="35">
        <v>3410460</v>
      </c>
      <c r="J40" s="35">
        <v>735810</v>
      </c>
      <c r="K40" s="35">
        <v>0</v>
      </c>
      <c r="L40" s="35">
        <f t="shared" si="0"/>
        <v>22207026</v>
      </c>
      <c r="M40" s="23">
        <v>33</v>
      </c>
    </row>
    <row r="41" spans="1:13" ht="12.75" customHeight="1" x14ac:dyDescent="0.2">
      <c r="A41" s="23">
        <v>34</v>
      </c>
      <c r="B41" s="23" t="s">
        <v>393</v>
      </c>
      <c r="C41" s="35">
        <v>0</v>
      </c>
      <c r="D41" s="35">
        <v>0</v>
      </c>
      <c r="E41" s="35">
        <v>0</v>
      </c>
      <c r="F41" s="35">
        <v>0</v>
      </c>
      <c r="G41" s="35">
        <v>0</v>
      </c>
      <c r="H41" s="35">
        <v>0</v>
      </c>
      <c r="I41" s="35">
        <v>0</v>
      </c>
      <c r="J41" s="35">
        <v>0</v>
      </c>
      <c r="K41" s="35">
        <v>0</v>
      </c>
      <c r="L41" s="35">
        <f t="shared" si="0"/>
        <v>0</v>
      </c>
      <c r="M41" s="23">
        <v>34</v>
      </c>
    </row>
    <row r="42" spans="1:13" ht="12.75" customHeight="1" x14ac:dyDescent="0.2">
      <c r="A42" s="23">
        <v>35</v>
      </c>
      <c r="B42" s="23" t="s">
        <v>362</v>
      </c>
      <c r="C42" s="35">
        <v>591269</v>
      </c>
      <c r="D42" s="35">
        <v>0</v>
      </c>
      <c r="E42" s="35">
        <v>1786542</v>
      </c>
      <c r="F42" s="35">
        <v>1866903</v>
      </c>
      <c r="G42" s="35">
        <v>10881</v>
      </c>
      <c r="H42" s="35">
        <v>0</v>
      </c>
      <c r="I42" s="35">
        <v>537364</v>
      </c>
      <c r="J42" s="35">
        <v>154995</v>
      </c>
      <c r="K42" s="35">
        <v>0</v>
      </c>
      <c r="L42" s="35">
        <f>(C42+D42+E42+F42+G42+H42+I42+J42+K42)</f>
        <v>4947954</v>
      </c>
      <c r="M42" s="23">
        <v>35</v>
      </c>
    </row>
    <row r="43" spans="1:13" ht="12.75" customHeight="1" x14ac:dyDescent="0.2">
      <c r="A43" s="23">
        <v>36</v>
      </c>
      <c r="B43" s="23" t="s">
        <v>394</v>
      </c>
      <c r="C43" s="35">
        <v>1277983</v>
      </c>
      <c r="D43" s="35">
        <v>0</v>
      </c>
      <c r="E43" s="35">
        <v>2811778</v>
      </c>
      <c r="F43" s="35">
        <v>2423936</v>
      </c>
      <c r="G43" s="35">
        <v>8048</v>
      </c>
      <c r="H43" s="35">
        <v>0</v>
      </c>
      <c r="I43" s="35">
        <v>725834</v>
      </c>
      <c r="J43" s="35">
        <v>426187</v>
      </c>
      <c r="K43" s="35">
        <v>0</v>
      </c>
      <c r="L43" s="35">
        <f>(C43+D43+E43+F43+G43+H43+I43+J43+K43)</f>
        <v>7673766</v>
      </c>
      <c r="M43" s="23">
        <v>36</v>
      </c>
    </row>
    <row r="44" spans="1:13" ht="12.75" customHeight="1" x14ac:dyDescent="0.2">
      <c r="A44" s="23">
        <v>37</v>
      </c>
      <c r="B44" s="23" t="s">
        <v>395</v>
      </c>
      <c r="C44" s="37">
        <v>0</v>
      </c>
      <c r="D44" s="37">
        <v>0</v>
      </c>
      <c r="E44" s="37">
        <v>0</v>
      </c>
      <c r="F44" s="37">
        <v>0</v>
      </c>
      <c r="G44" s="37">
        <v>0</v>
      </c>
      <c r="H44" s="37">
        <v>0</v>
      </c>
      <c r="I44" s="37">
        <v>0</v>
      </c>
      <c r="J44" s="37">
        <v>0</v>
      </c>
      <c r="K44" s="37">
        <v>0</v>
      </c>
      <c r="L44" s="37">
        <f t="shared" si="0"/>
        <v>0</v>
      </c>
      <c r="M44" s="23">
        <v>37</v>
      </c>
    </row>
    <row r="45" spans="1:13" ht="12.75" customHeight="1" x14ac:dyDescent="0.2">
      <c r="A45" s="36">
        <f>A44</f>
        <v>37</v>
      </c>
      <c r="B45" s="28" t="s">
        <v>21</v>
      </c>
      <c r="C45" s="38">
        <f t="shared" ref="C45:L45" si="1">SUM(C8:C44)</f>
        <v>84758467</v>
      </c>
      <c r="D45" s="38">
        <f t="shared" si="1"/>
        <v>0</v>
      </c>
      <c r="E45" s="38">
        <f t="shared" si="1"/>
        <v>136454044</v>
      </c>
      <c r="F45" s="38">
        <f t="shared" si="1"/>
        <v>159507151</v>
      </c>
      <c r="G45" s="38">
        <f t="shared" si="1"/>
        <v>2349401</v>
      </c>
      <c r="H45" s="38">
        <f t="shared" si="1"/>
        <v>11802660</v>
      </c>
      <c r="I45" s="38">
        <f t="shared" si="1"/>
        <v>52335926</v>
      </c>
      <c r="J45" s="38">
        <f t="shared" si="1"/>
        <v>37485939</v>
      </c>
      <c r="K45" s="38">
        <f t="shared" si="1"/>
        <v>120456</v>
      </c>
      <c r="L45" s="38">
        <f t="shared" si="1"/>
        <v>484814044</v>
      </c>
      <c r="M45" s="36">
        <f>M44</f>
        <v>37</v>
      </c>
    </row>
    <row r="46" spans="1:13" x14ac:dyDescent="0.2">
      <c r="D46" s="42"/>
    </row>
  </sheetData>
  <hyperlinks>
    <hyperlink ref="A5" location="'Table of Contents'!A1" display="Back to TOC" xr:uid="{63CA5116-5367-422E-AC71-7911ECCF33AC}"/>
  </hyperlinks>
  <printOptions gridLines="1"/>
  <pageMargins left="0.59" right="0.5" top="0.5" bottom="0.18" header="0.5" footer="0.17"/>
  <pageSetup paperSize="5" scale="92" fitToWidth="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78-7280-442A-80CF-FB08B3E78DE4}">
  <sheetPr transitionEvaluation="1" transitionEntry="1">
    <pageSetUpPr fitToPage="1"/>
  </sheetPr>
  <dimension ref="A1:R238"/>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2.140625" style="4" bestFit="1" customWidth="1"/>
    <col min="4" max="4" width="13.140625" style="4" bestFit="1" customWidth="1"/>
    <col min="5" max="5" width="13.85546875" style="4" customWidth="1"/>
    <col min="6" max="6" width="12.140625" style="4" bestFit="1" customWidth="1"/>
    <col min="7" max="7" width="9.7109375" style="4" customWidth="1"/>
    <col min="8" max="8" width="10.28515625" style="4" customWidth="1"/>
    <col min="9" max="9" width="11" style="4" customWidth="1"/>
    <col min="10" max="10" width="8.28515625" style="4" customWidth="1"/>
    <col min="11" max="11" width="12.5703125" style="4" customWidth="1"/>
    <col min="12" max="12" width="12.140625" style="4" bestFit="1" customWidth="1"/>
    <col min="13" max="13" width="13.140625" style="4" bestFit="1" customWidth="1"/>
    <col min="14" max="14" width="14.42578125" style="4" customWidth="1"/>
    <col min="15" max="17" width="11" style="4" bestFit="1" customWidth="1"/>
    <col min="18" max="18" width="5" style="4" customWidth="1"/>
    <col min="19" max="256" width="12.7109375" style="4"/>
    <col min="257" max="257" width="5" style="4" customWidth="1"/>
    <col min="258" max="258" width="14.140625" style="4" bestFit="1" customWidth="1"/>
    <col min="259" max="259" width="12.140625" style="4" bestFit="1" customWidth="1"/>
    <col min="260" max="260" width="13.140625" style="4" bestFit="1" customWidth="1"/>
    <col min="261" max="261" width="13.85546875" style="4" customWidth="1"/>
    <col min="262" max="262" width="12.140625" style="4" bestFit="1" customWidth="1"/>
    <col min="263" max="263" width="9.7109375" style="4" customWidth="1"/>
    <col min="264" max="264" width="10.28515625" style="4" customWidth="1"/>
    <col min="265" max="265" width="11" style="4" customWidth="1"/>
    <col min="266" max="266" width="8.28515625" style="4" customWidth="1"/>
    <col min="267" max="267" width="12.5703125" style="4" customWidth="1"/>
    <col min="268" max="268" width="12.140625" style="4" bestFit="1" customWidth="1"/>
    <col min="269" max="269" width="13.140625" style="4" bestFit="1" customWidth="1"/>
    <col min="270" max="270" width="14.42578125" style="4" customWidth="1"/>
    <col min="271" max="273" width="11" style="4" bestFit="1" customWidth="1"/>
    <col min="274" max="274" width="5" style="4" customWidth="1"/>
    <col min="275" max="512" width="12.7109375" style="4"/>
    <col min="513" max="513" width="5" style="4" customWidth="1"/>
    <col min="514" max="514" width="14.140625" style="4" bestFit="1" customWidth="1"/>
    <col min="515" max="515" width="12.140625" style="4" bestFit="1" customWidth="1"/>
    <col min="516" max="516" width="13.140625" style="4" bestFit="1" customWidth="1"/>
    <col min="517" max="517" width="13.85546875" style="4" customWidth="1"/>
    <col min="518" max="518" width="12.140625" style="4" bestFit="1" customWidth="1"/>
    <col min="519" max="519" width="9.7109375" style="4" customWidth="1"/>
    <col min="520" max="520" width="10.28515625" style="4" customWidth="1"/>
    <col min="521" max="521" width="11" style="4" customWidth="1"/>
    <col min="522" max="522" width="8.28515625" style="4" customWidth="1"/>
    <col min="523" max="523" width="12.5703125" style="4" customWidth="1"/>
    <col min="524" max="524" width="12.140625" style="4" bestFit="1" customWidth="1"/>
    <col min="525" max="525" width="13.140625" style="4" bestFit="1" customWidth="1"/>
    <col min="526" max="526" width="14.42578125" style="4" customWidth="1"/>
    <col min="527" max="529" width="11" style="4" bestFit="1" customWidth="1"/>
    <col min="530" max="530" width="5" style="4" customWidth="1"/>
    <col min="531" max="768" width="12.7109375" style="4"/>
    <col min="769" max="769" width="5" style="4" customWidth="1"/>
    <col min="770" max="770" width="14.140625" style="4" bestFit="1" customWidth="1"/>
    <col min="771" max="771" width="12.140625" style="4" bestFit="1" customWidth="1"/>
    <col min="772" max="772" width="13.140625" style="4" bestFit="1" customWidth="1"/>
    <col min="773" max="773" width="13.85546875" style="4" customWidth="1"/>
    <col min="774" max="774" width="12.140625" style="4" bestFit="1" customWidth="1"/>
    <col min="775" max="775" width="9.7109375" style="4" customWidth="1"/>
    <col min="776" max="776" width="10.28515625" style="4" customWidth="1"/>
    <col min="777" max="777" width="11" style="4" customWidth="1"/>
    <col min="778" max="778" width="8.28515625" style="4" customWidth="1"/>
    <col min="779" max="779" width="12.5703125" style="4" customWidth="1"/>
    <col min="780" max="780" width="12.140625" style="4" bestFit="1" customWidth="1"/>
    <col min="781" max="781" width="13.140625" style="4" bestFit="1" customWidth="1"/>
    <col min="782" max="782" width="14.42578125" style="4" customWidth="1"/>
    <col min="783" max="785" width="11" style="4" bestFit="1" customWidth="1"/>
    <col min="786" max="786" width="5" style="4" customWidth="1"/>
    <col min="787" max="1024" width="12.7109375" style="4"/>
    <col min="1025" max="1025" width="5" style="4" customWidth="1"/>
    <col min="1026" max="1026" width="14.140625" style="4" bestFit="1" customWidth="1"/>
    <col min="1027" max="1027" width="12.140625" style="4" bestFit="1" customWidth="1"/>
    <col min="1028" max="1028" width="13.140625" style="4" bestFit="1" customWidth="1"/>
    <col min="1029" max="1029" width="13.85546875" style="4" customWidth="1"/>
    <col min="1030" max="1030" width="12.140625" style="4" bestFit="1" customWidth="1"/>
    <col min="1031" max="1031" width="9.7109375" style="4" customWidth="1"/>
    <col min="1032" max="1032" width="10.28515625" style="4" customWidth="1"/>
    <col min="1033" max="1033" width="11" style="4" customWidth="1"/>
    <col min="1034" max="1034" width="8.28515625" style="4" customWidth="1"/>
    <col min="1035" max="1035" width="12.5703125" style="4" customWidth="1"/>
    <col min="1036" max="1036" width="12.140625" style="4" bestFit="1" customWidth="1"/>
    <col min="1037" max="1037" width="13.140625" style="4" bestFit="1" customWidth="1"/>
    <col min="1038" max="1038" width="14.42578125" style="4" customWidth="1"/>
    <col min="1039" max="1041" width="11" style="4" bestFit="1" customWidth="1"/>
    <col min="1042" max="1042" width="5" style="4" customWidth="1"/>
    <col min="1043" max="1280" width="12.7109375" style="4"/>
    <col min="1281" max="1281" width="5" style="4" customWidth="1"/>
    <col min="1282" max="1282" width="14.140625" style="4" bestFit="1" customWidth="1"/>
    <col min="1283" max="1283" width="12.140625" style="4" bestFit="1" customWidth="1"/>
    <col min="1284" max="1284" width="13.140625" style="4" bestFit="1" customWidth="1"/>
    <col min="1285" max="1285" width="13.85546875" style="4" customWidth="1"/>
    <col min="1286" max="1286" width="12.140625" style="4" bestFit="1" customWidth="1"/>
    <col min="1287" max="1287" width="9.7109375" style="4" customWidth="1"/>
    <col min="1288" max="1288" width="10.28515625" style="4" customWidth="1"/>
    <col min="1289" max="1289" width="11" style="4" customWidth="1"/>
    <col min="1290" max="1290" width="8.28515625" style="4" customWidth="1"/>
    <col min="1291" max="1291" width="12.5703125" style="4" customWidth="1"/>
    <col min="1292" max="1292" width="12.140625" style="4" bestFit="1" customWidth="1"/>
    <col min="1293" max="1293" width="13.140625" style="4" bestFit="1" customWidth="1"/>
    <col min="1294" max="1294" width="14.42578125" style="4" customWidth="1"/>
    <col min="1295" max="1297" width="11" style="4" bestFit="1" customWidth="1"/>
    <col min="1298" max="1298" width="5" style="4" customWidth="1"/>
    <col min="1299" max="1536" width="12.7109375" style="4"/>
    <col min="1537" max="1537" width="5" style="4" customWidth="1"/>
    <col min="1538" max="1538" width="14.140625" style="4" bestFit="1" customWidth="1"/>
    <col min="1539" max="1539" width="12.140625" style="4" bestFit="1" customWidth="1"/>
    <col min="1540" max="1540" width="13.140625" style="4" bestFit="1" customWidth="1"/>
    <col min="1541" max="1541" width="13.85546875" style="4" customWidth="1"/>
    <col min="1542" max="1542" width="12.140625" style="4" bestFit="1" customWidth="1"/>
    <col min="1543" max="1543" width="9.7109375" style="4" customWidth="1"/>
    <col min="1544" max="1544" width="10.28515625" style="4" customWidth="1"/>
    <col min="1545" max="1545" width="11" style="4" customWidth="1"/>
    <col min="1546" max="1546" width="8.28515625" style="4" customWidth="1"/>
    <col min="1547" max="1547" width="12.5703125" style="4" customWidth="1"/>
    <col min="1548" max="1548" width="12.140625" style="4" bestFit="1" customWidth="1"/>
    <col min="1549" max="1549" width="13.140625" style="4" bestFit="1" customWidth="1"/>
    <col min="1550" max="1550" width="14.42578125" style="4" customWidth="1"/>
    <col min="1551" max="1553" width="11" style="4" bestFit="1" customWidth="1"/>
    <col min="1554" max="1554" width="5" style="4" customWidth="1"/>
    <col min="1555" max="1792" width="12.7109375" style="4"/>
    <col min="1793" max="1793" width="5" style="4" customWidth="1"/>
    <col min="1794" max="1794" width="14.140625" style="4" bestFit="1" customWidth="1"/>
    <col min="1795" max="1795" width="12.140625" style="4" bestFit="1" customWidth="1"/>
    <col min="1796" max="1796" width="13.140625" style="4" bestFit="1" customWidth="1"/>
    <col min="1797" max="1797" width="13.85546875" style="4" customWidth="1"/>
    <col min="1798" max="1798" width="12.140625" style="4" bestFit="1" customWidth="1"/>
    <col min="1799" max="1799" width="9.7109375" style="4" customWidth="1"/>
    <col min="1800" max="1800" width="10.28515625" style="4" customWidth="1"/>
    <col min="1801" max="1801" width="11" style="4" customWidth="1"/>
    <col min="1802" max="1802" width="8.28515625" style="4" customWidth="1"/>
    <col min="1803" max="1803" width="12.5703125" style="4" customWidth="1"/>
    <col min="1804" max="1804" width="12.140625" style="4" bestFit="1" customWidth="1"/>
    <col min="1805" max="1805" width="13.140625" style="4" bestFit="1" customWidth="1"/>
    <col min="1806" max="1806" width="14.42578125" style="4" customWidth="1"/>
    <col min="1807" max="1809" width="11" style="4" bestFit="1" customWidth="1"/>
    <col min="1810" max="1810" width="5" style="4" customWidth="1"/>
    <col min="1811" max="2048" width="12.7109375" style="4"/>
    <col min="2049" max="2049" width="5" style="4" customWidth="1"/>
    <col min="2050" max="2050" width="14.140625" style="4" bestFit="1" customWidth="1"/>
    <col min="2051" max="2051" width="12.140625" style="4" bestFit="1" customWidth="1"/>
    <col min="2052" max="2052" width="13.140625" style="4" bestFit="1" customWidth="1"/>
    <col min="2053" max="2053" width="13.85546875" style="4" customWidth="1"/>
    <col min="2054" max="2054" width="12.140625" style="4" bestFit="1" customWidth="1"/>
    <col min="2055" max="2055" width="9.7109375" style="4" customWidth="1"/>
    <col min="2056" max="2056" width="10.28515625" style="4" customWidth="1"/>
    <col min="2057" max="2057" width="11" style="4" customWidth="1"/>
    <col min="2058" max="2058" width="8.28515625" style="4" customWidth="1"/>
    <col min="2059" max="2059" width="12.5703125" style="4" customWidth="1"/>
    <col min="2060" max="2060" width="12.140625" style="4" bestFit="1" customWidth="1"/>
    <col min="2061" max="2061" width="13.140625" style="4" bestFit="1" customWidth="1"/>
    <col min="2062" max="2062" width="14.42578125" style="4" customWidth="1"/>
    <col min="2063" max="2065" width="11" style="4" bestFit="1" customWidth="1"/>
    <col min="2066" max="2066" width="5" style="4" customWidth="1"/>
    <col min="2067" max="2304" width="12.7109375" style="4"/>
    <col min="2305" max="2305" width="5" style="4" customWidth="1"/>
    <col min="2306" max="2306" width="14.140625" style="4" bestFit="1" customWidth="1"/>
    <col min="2307" max="2307" width="12.140625" style="4" bestFit="1" customWidth="1"/>
    <col min="2308" max="2308" width="13.140625" style="4" bestFit="1" customWidth="1"/>
    <col min="2309" max="2309" width="13.85546875" style="4" customWidth="1"/>
    <col min="2310" max="2310" width="12.140625" style="4" bestFit="1" customWidth="1"/>
    <col min="2311" max="2311" width="9.7109375" style="4" customWidth="1"/>
    <col min="2312" max="2312" width="10.28515625" style="4" customWidth="1"/>
    <col min="2313" max="2313" width="11" style="4" customWidth="1"/>
    <col min="2314" max="2314" width="8.28515625" style="4" customWidth="1"/>
    <col min="2315" max="2315" width="12.5703125" style="4" customWidth="1"/>
    <col min="2316" max="2316" width="12.140625" style="4" bestFit="1" customWidth="1"/>
    <col min="2317" max="2317" width="13.140625" style="4" bestFit="1" customWidth="1"/>
    <col min="2318" max="2318" width="14.42578125" style="4" customWidth="1"/>
    <col min="2319" max="2321" width="11" style="4" bestFit="1" customWidth="1"/>
    <col min="2322" max="2322" width="5" style="4" customWidth="1"/>
    <col min="2323" max="2560" width="12.7109375" style="4"/>
    <col min="2561" max="2561" width="5" style="4" customWidth="1"/>
    <col min="2562" max="2562" width="14.140625" style="4" bestFit="1" customWidth="1"/>
    <col min="2563" max="2563" width="12.140625" style="4" bestFit="1" customWidth="1"/>
    <col min="2564" max="2564" width="13.140625" style="4" bestFit="1" customWidth="1"/>
    <col min="2565" max="2565" width="13.85546875" style="4" customWidth="1"/>
    <col min="2566" max="2566" width="12.140625" style="4" bestFit="1" customWidth="1"/>
    <col min="2567" max="2567" width="9.7109375" style="4" customWidth="1"/>
    <col min="2568" max="2568" width="10.28515625" style="4" customWidth="1"/>
    <col min="2569" max="2569" width="11" style="4" customWidth="1"/>
    <col min="2570" max="2570" width="8.28515625" style="4" customWidth="1"/>
    <col min="2571" max="2571" width="12.5703125" style="4" customWidth="1"/>
    <col min="2572" max="2572" width="12.140625" style="4" bestFit="1" customWidth="1"/>
    <col min="2573" max="2573" width="13.140625" style="4" bestFit="1" customWidth="1"/>
    <col min="2574" max="2574" width="14.42578125" style="4" customWidth="1"/>
    <col min="2575" max="2577" width="11" style="4" bestFit="1" customWidth="1"/>
    <col min="2578" max="2578" width="5" style="4" customWidth="1"/>
    <col min="2579" max="2816" width="12.7109375" style="4"/>
    <col min="2817" max="2817" width="5" style="4" customWidth="1"/>
    <col min="2818" max="2818" width="14.140625" style="4" bestFit="1" customWidth="1"/>
    <col min="2819" max="2819" width="12.140625" style="4" bestFit="1" customWidth="1"/>
    <col min="2820" max="2820" width="13.140625" style="4" bestFit="1" customWidth="1"/>
    <col min="2821" max="2821" width="13.85546875" style="4" customWidth="1"/>
    <col min="2822" max="2822" width="12.140625" style="4" bestFit="1" customWidth="1"/>
    <col min="2823" max="2823" width="9.7109375" style="4" customWidth="1"/>
    <col min="2824" max="2824" width="10.28515625" style="4" customWidth="1"/>
    <col min="2825" max="2825" width="11" style="4" customWidth="1"/>
    <col min="2826" max="2826" width="8.28515625" style="4" customWidth="1"/>
    <col min="2827" max="2827" width="12.5703125" style="4" customWidth="1"/>
    <col min="2828" max="2828" width="12.140625" style="4" bestFit="1" customWidth="1"/>
    <col min="2829" max="2829" width="13.140625" style="4" bestFit="1" customWidth="1"/>
    <col min="2830" max="2830" width="14.42578125" style="4" customWidth="1"/>
    <col min="2831" max="2833" width="11" style="4" bestFit="1" customWidth="1"/>
    <col min="2834" max="2834" width="5" style="4" customWidth="1"/>
    <col min="2835" max="3072" width="12.7109375" style="4"/>
    <col min="3073" max="3073" width="5" style="4" customWidth="1"/>
    <col min="3074" max="3074" width="14.140625" style="4" bestFit="1" customWidth="1"/>
    <col min="3075" max="3075" width="12.140625" style="4" bestFit="1" customWidth="1"/>
    <col min="3076" max="3076" width="13.140625" style="4" bestFit="1" customWidth="1"/>
    <col min="3077" max="3077" width="13.85546875" style="4" customWidth="1"/>
    <col min="3078" max="3078" width="12.140625" style="4" bestFit="1" customWidth="1"/>
    <col min="3079" max="3079" width="9.7109375" style="4" customWidth="1"/>
    <col min="3080" max="3080" width="10.28515625" style="4" customWidth="1"/>
    <col min="3081" max="3081" width="11" style="4" customWidth="1"/>
    <col min="3082" max="3082" width="8.28515625" style="4" customWidth="1"/>
    <col min="3083" max="3083" width="12.5703125" style="4" customWidth="1"/>
    <col min="3084" max="3084" width="12.140625" style="4" bestFit="1" customWidth="1"/>
    <col min="3085" max="3085" width="13.140625" style="4" bestFit="1" customWidth="1"/>
    <col min="3086" max="3086" width="14.42578125" style="4" customWidth="1"/>
    <col min="3087" max="3089" width="11" style="4" bestFit="1" customWidth="1"/>
    <col min="3090" max="3090" width="5" style="4" customWidth="1"/>
    <col min="3091" max="3328" width="12.7109375" style="4"/>
    <col min="3329" max="3329" width="5" style="4" customWidth="1"/>
    <col min="3330" max="3330" width="14.140625" style="4" bestFit="1" customWidth="1"/>
    <col min="3331" max="3331" width="12.140625" style="4" bestFit="1" customWidth="1"/>
    <col min="3332" max="3332" width="13.140625" style="4" bestFit="1" customWidth="1"/>
    <col min="3333" max="3333" width="13.85546875" style="4" customWidth="1"/>
    <col min="3334" max="3334" width="12.140625" style="4" bestFit="1" customWidth="1"/>
    <col min="3335" max="3335" width="9.7109375" style="4" customWidth="1"/>
    <col min="3336" max="3336" width="10.28515625" style="4" customWidth="1"/>
    <col min="3337" max="3337" width="11" style="4" customWidth="1"/>
    <col min="3338" max="3338" width="8.28515625" style="4" customWidth="1"/>
    <col min="3339" max="3339" width="12.5703125" style="4" customWidth="1"/>
    <col min="3340" max="3340" width="12.140625" style="4" bestFit="1" customWidth="1"/>
    <col min="3341" max="3341" width="13.140625" style="4" bestFit="1" customWidth="1"/>
    <col min="3342" max="3342" width="14.42578125" style="4" customWidth="1"/>
    <col min="3343" max="3345" width="11" style="4" bestFit="1" customWidth="1"/>
    <col min="3346" max="3346" width="5" style="4" customWidth="1"/>
    <col min="3347" max="3584" width="12.7109375" style="4"/>
    <col min="3585" max="3585" width="5" style="4" customWidth="1"/>
    <col min="3586" max="3586" width="14.140625" style="4" bestFit="1" customWidth="1"/>
    <col min="3587" max="3587" width="12.140625" style="4" bestFit="1" customWidth="1"/>
    <col min="3588" max="3588" width="13.140625" style="4" bestFit="1" customWidth="1"/>
    <col min="3589" max="3589" width="13.85546875" style="4" customWidth="1"/>
    <col min="3590" max="3590" width="12.140625" style="4" bestFit="1" customWidth="1"/>
    <col min="3591" max="3591" width="9.7109375" style="4" customWidth="1"/>
    <col min="3592" max="3592" width="10.28515625" style="4" customWidth="1"/>
    <col min="3593" max="3593" width="11" style="4" customWidth="1"/>
    <col min="3594" max="3594" width="8.28515625" style="4" customWidth="1"/>
    <col min="3595" max="3595" width="12.5703125" style="4" customWidth="1"/>
    <col min="3596" max="3596" width="12.140625" style="4" bestFit="1" customWidth="1"/>
    <col min="3597" max="3597" width="13.140625" style="4" bestFit="1" customWidth="1"/>
    <col min="3598" max="3598" width="14.42578125" style="4" customWidth="1"/>
    <col min="3599" max="3601" width="11" style="4" bestFit="1" customWidth="1"/>
    <col min="3602" max="3602" width="5" style="4" customWidth="1"/>
    <col min="3603" max="3840" width="12.7109375" style="4"/>
    <col min="3841" max="3841" width="5" style="4" customWidth="1"/>
    <col min="3842" max="3842" width="14.140625" style="4" bestFit="1" customWidth="1"/>
    <col min="3843" max="3843" width="12.140625" style="4" bestFit="1" customWidth="1"/>
    <col min="3844" max="3844" width="13.140625" style="4" bestFit="1" customWidth="1"/>
    <col min="3845" max="3845" width="13.85546875" style="4" customWidth="1"/>
    <col min="3846" max="3846" width="12.140625" style="4" bestFit="1" customWidth="1"/>
    <col min="3847" max="3847" width="9.7109375" style="4" customWidth="1"/>
    <col min="3848" max="3848" width="10.28515625" style="4" customWidth="1"/>
    <col min="3849" max="3849" width="11" style="4" customWidth="1"/>
    <col min="3850" max="3850" width="8.28515625" style="4" customWidth="1"/>
    <col min="3851" max="3851" width="12.5703125" style="4" customWidth="1"/>
    <col min="3852" max="3852" width="12.140625" style="4" bestFit="1" customWidth="1"/>
    <col min="3853" max="3853" width="13.140625" style="4" bestFit="1" customWidth="1"/>
    <col min="3854" max="3854" width="14.42578125" style="4" customWidth="1"/>
    <col min="3855" max="3857" width="11" style="4" bestFit="1" customWidth="1"/>
    <col min="3858" max="3858" width="5" style="4" customWidth="1"/>
    <col min="3859" max="4096" width="12.7109375" style="4"/>
    <col min="4097" max="4097" width="5" style="4" customWidth="1"/>
    <col min="4098" max="4098" width="14.140625" style="4" bestFit="1" customWidth="1"/>
    <col min="4099" max="4099" width="12.140625" style="4" bestFit="1" customWidth="1"/>
    <col min="4100" max="4100" width="13.140625" style="4" bestFit="1" customWidth="1"/>
    <col min="4101" max="4101" width="13.85546875" style="4" customWidth="1"/>
    <col min="4102" max="4102" width="12.140625" style="4" bestFit="1" customWidth="1"/>
    <col min="4103" max="4103" width="9.7109375" style="4" customWidth="1"/>
    <col min="4104" max="4104" width="10.28515625" style="4" customWidth="1"/>
    <col min="4105" max="4105" width="11" style="4" customWidth="1"/>
    <col min="4106" max="4106" width="8.28515625" style="4" customWidth="1"/>
    <col min="4107" max="4107" width="12.5703125" style="4" customWidth="1"/>
    <col min="4108" max="4108" width="12.140625" style="4" bestFit="1" customWidth="1"/>
    <col min="4109" max="4109" width="13.140625" style="4" bestFit="1" customWidth="1"/>
    <col min="4110" max="4110" width="14.42578125" style="4" customWidth="1"/>
    <col min="4111" max="4113" width="11" style="4" bestFit="1" customWidth="1"/>
    <col min="4114" max="4114" width="5" style="4" customWidth="1"/>
    <col min="4115" max="4352" width="12.7109375" style="4"/>
    <col min="4353" max="4353" width="5" style="4" customWidth="1"/>
    <col min="4354" max="4354" width="14.140625" style="4" bestFit="1" customWidth="1"/>
    <col min="4355" max="4355" width="12.140625" style="4" bestFit="1" customWidth="1"/>
    <col min="4356" max="4356" width="13.140625" style="4" bestFit="1" customWidth="1"/>
    <col min="4357" max="4357" width="13.85546875" style="4" customWidth="1"/>
    <col min="4358" max="4358" width="12.140625" style="4" bestFit="1" customWidth="1"/>
    <col min="4359" max="4359" width="9.7109375" style="4" customWidth="1"/>
    <col min="4360" max="4360" width="10.28515625" style="4" customWidth="1"/>
    <col min="4361" max="4361" width="11" style="4" customWidth="1"/>
    <col min="4362" max="4362" width="8.28515625" style="4" customWidth="1"/>
    <col min="4363" max="4363" width="12.5703125" style="4" customWidth="1"/>
    <col min="4364" max="4364" width="12.140625" style="4" bestFit="1" customWidth="1"/>
    <col min="4365" max="4365" width="13.140625" style="4" bestFit="1" customWidth="1"/>
    <col min="4366" max="4366" width="14.42578125" style="4" customWidth="1"/>
    <col min="4367" max="4369" width="11" style="4" bestFit="1" customWidth="1"/>
    <col min="4370" max="4370" width="5" style="4" customWidth="1"/>
    <col min="4371" max="4608" width="12.7109375" style="4"/>
    <col min="4609" max="4609" width="5" style="4" customWidth="1"/>
    <col min="4610" max="4610" width="14.140625" style="4" bestFit="1" customWidth="1"/>
    <col min="4611" max="4611" width="12.140625" style="4" bestFit="1" customWidth="1"/>
    <col min="4612" max="4612" width="13.140625" style="4" bestFit="1" customWidth="1"/>
    <col min="4613" max="4613" width="13.85546875" style="4" customWidth="1"/>
    <col min="4614" max="4614" width="12.140625" style="4" bestFit="1" customWidth="1"/>
    <col min="4615" max="4615" width="9.7109375" style="4" customWidth="1"/>
    <col min="4616" max="4616" width="10.28515625" style="4" customWidth="1"/>
    <col min="4617" max="4617" width="11" style="4" customWidth="1"/>
    <col min="4618" max="4618" width="8.28515625" style="4" customWidth="1"/>
    <col min="4619" max="4619" width="12.5703125" style="4" customWidth="1"/>
    <col min="4620" max="4620" width="12.140625" style="4" bestFit="1" customWidth="1"/>
    <col min="4621" max="4621" width="13.140625" style="4" bestFit="1" customWidth="1"/>
    <col min="4622" max="4622" width="14.42578125" style="4" customWidth="1"/>
    <col min="4623" max="4625" width="11" style="4" bestFit="1" customWidth="1"/>
    <col min="4626" max="4626" width="5" style="4" customWidth="1"/>
    <col min="4627" max="4864" width="12.7109375" style="4"/>
    <col min="4865" max="4865" width="5" style="4" customWidth="1"/>
    <col min="4866" max="4866" width="14.140625" style="4" bestFit="1" customWidth="1"/>
    <col min="4867" max="4867" width="12.140625" style="4" bestFit="1" customWidth="1"/>
    <col min="4868" max="4868" width="13.140625" style="4" bestFit="1" customWidth="1"/>
    <col min="4869" max="4869" width="13.85546875" style="4" customWidth="1"/>
    <col min="4870" max="4870" width="12.140625" style="4" bestFit="1" customWidth="1"/>
    <col min="4871" max="4871" width="9.7109375" style="4" customWidth="1"/>
    <col min="4872" max="4872" width="10.28515625" style="4" customWidth="1"/>
    <col min="4873" max="4873" width="11" style="4" customWidth="1"/>
    <col min="4874" max="4874" width="8.28515625" style="4" customWidth="1"/>
    <col min="4875" max="4875" width="12.5703125" style="4" customWidth="1"/>
    <col min="4876" max="4876" width="12.140625" style="4" bestFit="1" customWidth="1"/>
    <col min="4877" max="4877" width="13.140625" style="4" bestFit="1" customWidth="1"/>
    <col min="4878" max="4878" width="14.42578125" style="4" customWidth="1"/>
    <col min="4879" max="4881" width="11" style="4" bestFit="1" customWidth="1"/>
    <col min="4882" max="4882" width="5" style="4" customWidth="1"/>
    <col min="4883" max="5120" width="12.7109375" style="4"/>
    <col min="5121" max="5121" width="5" style="4" customWidth="1"/>
    <col min="5122" max="5122" width="14.140625" style="4" bestFit="1" customWidth="1"/>
    <col min="5123" max="5123" width="12.140625" style="4" bestFit="1" customWidth="1"/>
    <col min="5124" max="5124" width="13.140625" style="4" bestFit="1" customWidth="1"/>
    <col min="5125" max="5125" width="13.85546875" style="4" customWidth="1"/>
    <col min="5126" max="5126" width="12.140625" style="4" bestFit="1" customWidth="1"/>
    <col min="5127" max="5127" width="9.7109375" style="4" customWidth="1"/>
    <col min="5128" max="5128" width="10.28515625" style="4" customWidth="1"/>
    <col min="5129" max="5129" width="11" style="4" customWidth="1"/>
    <col min="5130" max="5130" width="8.28515625" style="4" customWidth="1"/>
    <col min="5131" max="5131" width="12.5703125" style="4" customWidth="1"/>
    <col min="5132" max="5132" width="12.140625" style="4" bestFit="1" customWidth="1"/>
    <col min="5133" max="5133" width="13.140625" style="4" bestFit="1" customWidth="1"/>
    <col min="5134" max="5134" width="14.42578125" style="4" customWidth="1"/>
    <col min="5135" max="5137" width="11" style="4" bestFit="1" customWidth="1"/>
    <col min="5138" max="5138" width="5" style="4" customWidth="1"/>
    <col min="5139" max="5376" width="12.7109375" style="4"/>
    <col min="5377" max="5377" width="5" style="4" customWidth="1"/>
    <col min="5378" max="5378" width="14.140625" style="4" bestFit="1" customWidth="1"/>
    <col min="5379" max="5379" width="12.140625" style="4" bestFit="1" customWidth="1"/>
    <col min="5380" max="5380" width="13.140625" style="4" bestFit="1" customWidth="1"/>
    <col min="5381" max="5381" width="13.85546875" style="4" customWidth="1"/>
    <col min="5382" max="5382" width="12.140625" style="4" bestFit="1" customWidth="1"/>
    <col min="5383" max="5383" width="9.7109375" style="4" customWidth="1"/>
    <col min="5384" max="5384" width="10.28515625" style="4" customWidth="1"/>
    <col min="5385" max="5385" width="11" style="4" customWidth="1"/>
    <col min="5386" max="5386" width="8.28515625" style="4" customWidth="1"/>
    <col min="5387" max="5387" width="12.5703125" style="4" customWidth="1"/>
    <col min="5388" max="5388" width="12.140625" style="4" bestFit="1" customWidth="1"/>
    <col min="5389" max="5389" width="13.140625" style="4" bestFit="1" customWidth="1"/>
    <col min="5390" max="5390" width="14.42578125" style="4" customWidth="1"/>
    <col min="5391" max="5393" width="11" style="4" bestFit="1" customWidth="1"/>
    <col min="5394" max="5394" width="5" style="4" customWidth="1"/>
    <col min="5395" max="5632" width="12.7109375" style="4"/>
    <col min="5633" max="5633" width="5" style="4" customWidth="1"/>
    <col min="5634" max="5634" width="14.140625" style="4" bestFit="1" customWidth="1"/>
    <col min="5635" max="5635" width="12.140625" style="4" bestFit="1" customWidth="1"/>
    <col min="5636" max="5636" width="13.140625" style="4" bestFit="1" customWidth="1"/>
    <col min="5637" max="5637" width="13.85546875" style="4" customWidth="1"/>
    <col min="5638" max="5638" width="12.140625" style="4" bestFit="1" customWidth="1"/>
    <col min="5639" max="5639" width="9.7109375" style="4" customWidth="1"/>
    <col min="5640" max="5640" width="10.28515625" style="4" customWidth="1"/>
    <col min="5641" max="5641" width="11" style="4" customWidth="1"/>
    <col min="5642" max="5642" width="8.28515625" style="4" customWidth="1"/>
    <col min="5643" max="5643" width="12.5703125" style="4" customWidth="1"/>
    <col min="5644" max="5644" width="12.140625" style="4" bestFit="1" customWidth="1"/>
    <col min="5645" max="5645" width="13.140625" style="4" bestFit="1" customWidth="1"/>
    <col min="5646" max="5646" width="14.42578125" style="4" customWidth="1"/>
    <col min="5647" max="5649" width="11" style="4" bestFit="1" customWidth="1"/>
    <col min="5650" max="5650" width="5" style="4" customWidth="1"/>
    <col min="5651" max="5888" width="12.7109375" style="4"/>
    <col min="5889" max="5889" width="5" style="4" customWidth="1"/>
    <col min="5890" max="5890" width="14.140625" style="4" bestFit="1" customWidth="1"/>
    <col min="5891" max="5891" width="12.140625" style="4" bestFit="1" customWidth="1"/>
    <col min="5892" max="5892" width="13.140625" style="4" bestFit="1" customWidth="1"/>
    <col min="5893" max="5893" width="13.85546875" style="4" customWidth="1"/>
    <col min="5894" max="5894" width="12.140625" style="4" bestFit="1" customWidth="1"/>
    <col min="5895" max="5895" width="9.7109375" style="4" customWidth="1"/>
    <col min="5896" max="5896" width="10.28515625" style="4" customWidth="1"/>
    <col min="5897" max="5897" width="11" style="4" customWidth="1"/>
    <col min="5898" max="5898" width="8.28515625" style="4" customWidth="1"/>
    <col min="5899" max="5899" width="12.5703125" style="4" customWidth="1"/>
    <col min="5900" max="5900" width="12.140625" style="4" bestFit="1" customWidth="1"/>
    <col min="5901" max="5901" width="13.140625" style="4" bestFit="1" customWidth="1"/>
    <col min="5902" max="5902" width="14.42578125" style="4" customWidth="1"/>
    <col min="5903" max="5905" width="11" style="4" bestFit="1" customWidth="1"/>
    <col min="5906" max="5906" width="5" style="4" customWidth="1"/>
    <col min="5907" max="6144" width="12.7109375" style="4"/>
    <col min="6145" max="6145" width="5" style="4" customWidth="1"/>
    <col min="6146" max="6146" width="14.140625" style="4" bestFit="1" customWidth="1"/>
    <col min="6147" max="6147" width="12.140625" style="4" bestFit="1" customWidth="1"/>
    <col min="6148" max="6148" width="13.140625" style="4" bestFit="1" customWidth="1"/>
    <col min="6149" max="6149" width="13.85546875" style="4" customWidth="1"/>
    <col min="6150" max="6150" width="12.140625" style="4" bestFit="1" customWidth="1"/>
    <col min="6151" max="6151" width="9.7109375" style="4" customWidth="1"/>
    <col min="6152" max="6152" width="10.28515625" style="4" customWidth="1"/>
    <col min="6153" max="6153" width="11" style="4" customWidth="1"/>
    <col min="6154" max="6154" width="8.28515625" style="4" customWidth="1"/>
    <col min="6155" max="6155" width="12.5703125" style="4" customWidth="1"/>
    <col min="6156" max="6156" width="12.140625" style="4" bestFit="1" customWidth="1"/>
    <col min="6157" max="6157" width="13.140625" style="4" bestFit="1" customWidth="1"/>
    <col min="6158" max="6158" width="14.42578125" style="4" customWidth="1"/>
    <col min="6159" max="6161" width="11" style="4" bestFit="1" customWidth="1"/>
    <col min="6162" max="6162" width="5" style="4" customWidth="1"/>
    <col min="6163" max="6400" width="12.7109375" style="4"/>
    <col min="6401" max="6401" width="5" style="4" customWidth="1"/>
    <col min="6402" max="6402" width="14.140625" style="4" bestFit="1" customWidth="1"/>
    <col min="6403" max="6403" width="12.140625" style="4" bestFit="1" customWidth="1"/>
    <col min="6404" max="6404" width="13.140625" style="4" bestFit="1" customWidth="1"/>
    <col min="6405" max="6405" width="13.85546875" style="4" customWidth="1"/>
    <col min="6406" max="6406" width="12.140625" style="4" bestFit="1" customWidth="1"/>
    <col min="6407" max="6407" width="9.7109375" style="4" customWidth="1"/>
    <col min="6408" max="6408" width="10.28515625" style="4" customWidth="1"/>
    <col min="6409" max="6409" width="11" style="4" customWidth="1"/>
    <col min="6410" max="6410" width="8.28515625" style="4" customWidth="1"/>
    <col min="6411" max="6411" width="12.5703125" style="4" customWidth="1"/>
    <col min="6412" max="6412" width="12.140625" style="4" bestFit="1" customWidth="1"/>
    <col min="6413" max="6413" width="13.140625" style="4" bestFit="1" customWidth="1"/>
    <col min="6414" max="6414" width="14.42578125" style="4" customWidth="1"/>
    <col min="6415" max="6417" width="11" style="4" bestFit="1" customWidth="1"/>
    <col min="6418" max="6418" width="5" style="4" customWidth="1"/>
    <col min="6419" max="6656" width="12.7109375" style="4"/>
    <col min="6657" max="6657" width="5" style="4" customWidth="1"/>
    <col min="6658" max="6658" width="14.140625" style="4" bestFit="1" customWidth="1"/>
    <col min="6659" max="6659" width="12.140625" style="4" bestFit="1" customWidth="1"/>
    <col min="6660" max="6660" width="13.140625" style="4" bestFit="1" customWidth="1"/>
    <col min="6661" max="6661" width="13.85546875" style="4" customWidth="1"/>
    <col min="6662" max="6662" width="12.140625" style="4" bestFit="1" customWidth="1"/>
    <col min="6663" max="6663" width="9.7109375" style="4" customWidth="1"/>
    <col min="6664" max="6664" width="10.28515625" style="4" customWidth="1"/>
    <col min="6665" max="6665" width="11" style="4" customWidth="1"/>
    <col min="6666" max="6666" width="8.28515625" style="4" customWidth="1"/>
    <col min="6667" max="6667" width="12.5703125" style="4" customWidth="1"/>
    <col min="6668" max="6668" width="12.140625" style="4" bestFit="1" customWidth="1"/>
    <col min="6669" max="6669" width="13.140625" style="4" bestFit="1" customWidth="1"/>
    <col min="6670" max="6670" width="14.42578125" style="4" customWidth="1"/>
    <col min="6671" max="6673" width="11" style="4" bestFit="1" customWidth="1"/>
    <col min="6674" max="6674" width="5" style="4" customWidth="1"/>
    <col min="6675" max="6912" width="12.7109375" style="4"/>
    <col min="6913" max="6913" width="5" style="4" customWidth="1"/>
    <col min="6914" max="6914" width="14.140625" style="4" bestFit="1" customWidth="1"/>
    <col min="6915" max="6915" width="12.140625" style="4" bestFit="1" customWidth="1"/>
    <col min="6916" max="6916" width="13.140625" style="4" bestFit="1" customWidth="1"/>
    <col min="6917" max="6917" width="13.85546875" style="4" customWidth="1"/>
    <col min="6918" max="6918" width="12.140625" style="4" bestFit="1" customWidth="1"/>
    <col min="6919" max="6919" width="9.7109375" style="4" customWidth="1"/>
    <col min="6920" max="6920" width="10.28515625" style="4" customWidth="1"/>
    <col min="6921" max="6921" width="11" style="4" customWidth="1"/>
    <col min="6922" max="6922" width="8.28515625" style="4" customWidth="1"/>
    <col min="6923" max="6923" width="12.5703125" style="4" customWidth="1"/>
    <col min="6924" max="6924" width="12.140625" style="4" bestFit="1" customWidth="1"/>
    <col min="6925" max="6925" width="13.140625" style="4" bestFit="1" customWidth="1"/>
    <col min="6926" max="6926" width="14.42578125" style="4" customWidth="1"/>
    <col min="6927" max="6929" width="11" style="4" bestFit="1" customWidth="1"/>
    <col min="6930" max="6930" width="5" style="4" customWidth="1"/>
    <col min="6931" max="7168" width="12.7109375" style="4"/>
    <col min="7169" max="7169" width="5" style="4" customWidth="1"/>
    <col min="7170" max="7170" width="14.140625" style="4" bestFit="1" customWidth="1"/>
    <col min="7171" max="7171" width="12.140625" style="4" bestFit="1" customWidth="1"/>
    <col min="7172" max="7172" width="13.140625" style="4" bestFit="1" customWidth="1"/>
    <col min="7173" max="7173" width="13.85546875" style="4" customWidth="1"/>
    <col min="7174" max="7174" width="12.140625" style="4" bestFit="1" customWidth="1"/>
    <col min="7175" max="7175" width="9.7109375" style="4" customWidth="1"/>
    <col min="7176" max="7176" width="10.28515625" style="4" customWidth="1"/>
    <col min="7177" max="7177" width="11" style="4" customWidth="1"/>
    <col min="7178" max="7178" width="8.28515625" style="4" customWidth="1"/>
    <col min="7179" max="7179" width="12.5703125" style="4" customWidth="1"/>
    <col min="7180" max="7180" width="12.140625" style="4" bestFit="1" customWidth="1"/>
    <col min="7181" max="7181" width="13.140625" style="4" bestFit="1" customWidth="1"/>
    <col min="7182" max="7182" width="14.42578125" style="4" customWidth="1"/>
    <col min="7183" max="7185" width="11" style="4" bestFit="1" customWidth="1"/>
    <col min="7186" max="7186" width="5" style="4" customWidth="1"/>
    <col min="7187" max="7424" width="12.7109375" style="4"/>
    <col min="7425" max="7425" width="5" style="4" customWidth="1"/>
    <col min="7426" max="7426" width="14.140625" style="4" bestFit="1" customWidth="1"/>
    <col min="7427" max="7427" width="12.140625" style="4" bestFit="1" customWidth="1"/>
    <col min="7428" max="7428" width="13.140625" style="4" bestFit="1" customWidth="1"/>
    <col min="7429" max="7429" width="13.85546875" style="4" customWidth="1"/>
    <col min="7430" max="7430" width="12.140625" style="4" bestFit="1" customWidth="1"/>
    <col min="7431" max="7431" width="9.7109375" style="4" customWidth="1"/>
    <col min="7432" max="7432" width="10.28515625" style="4" customWidth="1"/>
    <col min="7433" max="7433" width="11" style="4" customWidth="1"/>
    <col min="7434" max="7434" width="8.28515625" style="4" customWidth="1"/>
    <col min="7435" max="7435" width="12.5703125" style="4" customWidth="1"/>
    <col min="7436" max="7436" width="12.140625" style="4" bestFit="1" customWidth="1"/>
    <col min="7437" max="7437" width="13.140625" style="4" bestFit="1" customWidth="1"/>
    <col min="7438" max="7438" width="14.42578125" style="4" customWidth="1"/>
    <col min="7439" max="7441" width="11" style="4" bestFit="1" customWidth="1"/>
    <col min="7442" max="7442" width="5" style="4" customWidth="1"/>
    <col min="7443" max="7680" width="12.7109375" style="4"/>
    <col min="7681" max="7681" width="5" style="4" customWidth="1"/>
    <col min="7682" max="7682" width="14.140625" style="4" bestFit="1" customWidth="1"/>
    <col min="7683" max="7683" width="12.140625" style="4" bestFit="1" customWidth="1"/>
    <col min="7684" max="7684" width="13.140625" style="4" bestFit="1" customWidth="1"/>
    <col min="7685" max="7685" width="13.85546875" style="4" customWidth="1"/>
    <col min="7686" max="7686" width="12.140625" style="4" bestFit="1" customWidth="1"/>
    <col min="7687" max="7687" width="9.7109375" style="4" customWidth="1"/>
    <col min="7688" max="7688" width="10.28515625" style="4" customWidth="1"/>
    <col min="7689" max="7689" width="11" style="4" customWidth="1"/>
    <col min="7690" max="7690" width="8.28515625" style="4" customWidth="1"/>
    <col min="7691" max="7691" width="12.5703125" style="4" customWidth="1"/>
    <col min="7692" max="7692" width="12.140625" style="4" bestFit="1" customWidth="1"/>
    <col min="7693" max="7693" width="13.140625" style="4" bestFit="1" customWidth="1"/>
    <col min="7694" max="7694" width="14.42578125" style="4" customWidth="1"/>
    <col min="7695" max="7697" width="11" style="4" bestFit="1" customWidth="1"/>
    <col min="7698" max="7698" width="5" style="4" customWidth="1"/>
    <col min="7699" max="7936" width="12.7109375" style="4"/>
    <col min="7937" max="7937" width="5" style="4" customWidth="1"/>
    <col min="7938" max="7938" width="14.140625" style="4" bestFit="1" customWidth="1"/>
    <col min="7939" max="7939" width="12.140625" style="4" bestFit="1" customWidth="1"/>
    <col min="7940" max="7940" width="13.140625" style="4" bestFit="1" customWidth="1"/>
    <col min="7941" max="7941" width="13.85546875" style="4" customWidth="1"/>
    <col min="7942" max="7942" width="12.140625" style="4" bestFit="1" customWidth="1"/>
    <col min="7943" max="7943" width="9.7109375" style="4" customWidth="1"/>
    <col min="7944" max="7944" width="10.28515625" style="4" customWidth="1"/>
    <col min="7945" max="7945" width="11" style="4" customWidth="1"/>
    <col min="7946" max="7946" width="8.28515625" style="4" customWidth="1"/>
    <col min="7947" max="7947" width="12.5703125" style="4" customWidth="1"/>
    <col min="7948" max="7948" width="12.140625" style="4" bestFit="1" customWidth="1"/>
    <col min="7949" max="7949" width="13.140625" style="4" bestFit="1" customWidth="1"/>
    <col min="7950" max="7950" width="14.42578125" style="4" customWidth="1"/>
    <col min="7951" max="7953" width="11" style="4" bestFit="1" customWidth="1"/>
    <col min="7954" max="7954" width="5" style="4" customWidth="1"/>
    <col min="7955" max="8192" width="12.7109375" style="4"/>
    <col min="8193" max="8193" width="5" style="4" customWidth="1"/>
    <col min="8194" max="8194" width="14.140625" style="4" bestFit="1" customWidth="1"/>
    <col min="8195" max="8195" width="12.140625" style="4" bestFit="1" customWidth="1"/>
    <col min="8196" max="8196" width="13.140625" style="4" bestFit="1" customWidth="1"/>
    <col min="8197" max="8197" width="13.85546875" style="4" customWidth="1"/>
    <col min="8198" max="8198" width="12.140625" style="4" bestFit="1" customWidth="1"/>
    <col min="8199" max="8199" width="9.7109375" style="4" customWidth="1"/>
    <col min="8200" max="8200" width="10.28515625" style="4" customWidth="1"/>
    <col min="8201" max="8201" width="11" style="4" customWidth="1"/>
    <col min="8202" max="8202" width="8.28515625" style="4" customWidth="1"/>
    <col min="8203" max="8203" width="12.5703125" style="4" customWidth="1"/>
    <col min="8204" max="8204" width="12.140625" style="4" bestFit="1" customWidth="1"/>
    <col min="8205" max="8205" width="13.140625" style="4" bestFit="1" customWidth="1"/>
    <col min="8206" max="8206" width="14.42578125" style="4" customWidth="1"/>
    <col min="8207" max="8209" width="11" style="4" bestFit="1" customWidth="1"/>
    <col min="8210" max="8210" width="5" style="4" customWidth="1"/>
    <col min="8211" max="8448" width="12.7109375" style="4"/>
    <col min="8449" max="8449" width="5" style="4" customWidth="1"/>
    <col min="8450" max="8450" width="14.140625" style="4" bestFit="1" customWidth="1"/>
    <col min="8451" max="8451" width="12.140625" style="4" bestFit="1" customWidth="1"/>
    <col min="8452" max="8452" width="13.140625" style="4" bestFit="1" customWidth="1"/>
    <col min="8453" max="8453" width="13.85546875" style="4" customWidth="1"/>
    <col min="8454" max="8454" width="12.140625" style="4" bestFit="1" customWidth="1"/>
    <col min="8455" max="8455" width="9.7109375" style="4" customWidth="1"/>
    <col min="8456" max="8456" width="10.28515625" style="4" customWidth="1"/>
    <col min="8457" max="8457" width="11" style="4" customWidth="1"/>
    <col min="8458" max="8458" width="8.28515625" style="4" customWidth="1"/>
    <col min="8459" max="8459" width="12.5703125" style="4" customWidth="1"/>
    <col min="8460" max="8460" width="12.140625" style="4" bestFit="1" customWidth="1"/>
    <col min="8461" max="8461" width="13.140625" style="4" bestFit="1" customWidth="1"/>
    <col min="8462" max="8462" width="14.42578125" style="4" customWidth="1"/>
    <col min="8463" max="8465" width="11" style="4" bestFit="1" customWidth="1"/>
    <col min="8466" max="8466" width="5" style="4" customWidth="1"/>
    <col min="8467" max="8704" width="12.7109375" style="4"/>
    <col min="8705" max="8705" width="5" style="4" customWidth="1"/>
    <col min="8706" max="8706" width="14.140625" style="4" bestFit="1" customWidth="1"/>
    <col min="8707" max="8707" width="12.140625" style="4" bestFit="1" customWidth="1"/>
    <col min="8708" max="8708" width="13.140625" style="4" bestFit="1" customWidth="1"/>
    <col min="8709" max="8709" width="13.85546875" style="4" customWidth="1"/>
    <col min="8710" max="8710" width="12.140625" style="4" bestFit="1" customWidth="1"/>
    <col min="8711" max="8711" width="9.7109375" style="4" customWidth="1"/>
    <col min="8712" max="8712" width="10.28515625" style="4" customWidth="1"/>
    <col min="8713" max="8713" width="11" style="4" customWidth="1"/>
    <col min="8714" max="8714" width="8.28515625" style="4" customWidth="1"/>
    <col min="8715" max="8715" width="12.5703125" style="4" customWidth="1"/>
    <col min="8716" max="8716" width="12.140625" style="4" bestFit="1" customWidth="1"/>
    <col min="8717" max="8717" width="13.140625" style="4" bestFit="1" customWidth="1"/>
    <col min="8718" max="8718" width="14.42578125" style="4" customWidth="1"/>
    <col min="8719" max="8721" width="11" style="4" bestFit="1" customWidth="1"/>
    <col min="8722" max="8722" width="5" style="4" customWidth="1"/>
    <col min="8723" max="8960" width="12.7109375" style="4"/>
    <col min="8961" max="8961" width="5" style="4" customWidth="1"/>
    <col min="8962" max="8962" width="14.140625" style="4" bestFit="1" customWidth="1"/>
    <col min="8963" max="8963" width="12.140625" style="4" bestFit="1" customWidth="1"/>
    <col min="8964" max="8964" width="13.140625" style="4" bestFit="1" customWidth="1"/>
    <col min="8965" max="8965" width="13.85546875" style="4" customWidth="1"/>
    <col min="8966" max="8966" width="12.140625" style="4" bestFit="1" customWidth="1"/>
    <col min="8967" max="8967" width="9.7109375" style="4" customWidth="1"/>
    <col min="8968" max="8968" width="10.28515625" style="4" customWidth="1"/>
    <col min="8969" max="8969" width="11" style="4" customWidth="1"/>
    <col min="8970" max="8970" width="8.28515625" style="4" customWidth="1"/>
    <col min="8971" max="8971" width="12.5703125" style="4" customWidth="1"/>
    <col min="8972" max="8972" width="12.140625" style="4" bestFit="1" customWidth="1"/>
    <col min="8973" max="8973" width="13.140625" style="4" bestFit="1" customWidth="1"/>
    <col min="8974" max="8974" width="14.42578125" style="4" customWidth="1"/>
    <col min="8975" max="8977" width="11" style="4" bestFit="1" customWidth="1"/>
    <col min="8978" max="8978" width="5" style="4" customWidth="1"/>
    <col min="8979" max="9216" width="12.7109375" style="4"/>
    <col min="9217" max="9217" width="5" style="4" customWidth="1"/>
    <col min="9218" max="9218" width="14.140625" style="4" bestFit="1" customWidth="1"/>
    <col min="9219" max="9219" width="12.140625" style="4" bestFit="1" customWidth="1"/>
    <col min="9220" max="9220" width="13.140625" style="4" bestFit="1" customWidth="1"/>
    <col min="9221" max="9221" width="13.85546875" style="4" customWidth="1"/>
    <col min="9222" max="9222" width="12.140625" style="4" bestFit="1" customWidth="1"/>
    <col min="9223" max="9223" width="9.7109375" style="4" customWidth="1"/>
    <col min="9224" max="9224" width="10.28515625" style="4" customWidth="1"/>
    <col min="9225" max="9225" width="11" style="4" customWidth="1"/>
    <col min="9226" max="9226" width="8.28515625" style="4" customWidth="1"/>
    <col min="9227" max="9227" width="12.5703125" style="4" customWidth="1"/>
    <col min="9228" max="9228" width="12.140625" style="4" bestFit="1" customWidth="1"/>
    <col min="9229" max="9229" width="13.140625" style="4" bestFit="1" customWidth="1"/>
    <col min="9230" max="9230" width="14.42578125" style="4" customWidth="1"/>
    <col min="9231" max="9233" width="11" style="4" bestFit="1" customWidth="1"/>
    <col min="9234" max="9234" width="5" style="4" customWidth="1"/>
    <col min="9235" max="9472" width="12.7109375" style="4"/>
    <col min="9473" max="9473" width="5" style="4" customWidth="1"/>
    <col min="9474" max="9474" width="14.140625" style="4" bestFit="1" customWidth="1"/>
    <col min="9475" max="9475" width="12.140625" style="4" bestFit="1" customWidth="1"/>
    <col min="9476" max="9476" width="13.140625" style="4" bestFit="1" customWidth="1"/>
    <col min="9477" max="9477" width="13.85546875" style="4" customWidth="1"/>
    <col min="9478" max="9478" width="12.140625" style="4" bestFit="1" customWidth="1"/>
    <col min="9479" max="9479" width="9.7109375" style="4" customWidth="1"/>
    <col min="9480" max="9480" width="10.28515625" style="4" customWidth="1"/>
    <col min="9481" max="9481" width="11" style="4" customWidth="1"/>
    <col min="9482" max="9482" width="8.28515625" style="4" customWidth="1"/>
    <col min="9483" max="9483" width="12.5703125" style="4" customWidth="1"/>
    <col min="9484" max="9484" width="12.140625" style="4" bestFit="1" customWidth="1"/>
    <col min="9485" max="9485" width="13.140625" style="4" bestFit="1" customWidth="1"/>
    <col min="9486" max="9486" width="14.42578125" style="4" customWidth="1"/>
    <col min="9487" max="9489" width="11" style="4" bestFit="1" customWidth="1"/>
    <col min="9490" max="9490" width="5" style="4" customWidth="1"/>
    <col min="9491" max="9728" width="12.7109375" style="4"/>
    <col min="9729" max="9729" width="5" style="4" customWidth="1"/>
    <col min="9730" max="9730" width="14.140625" style="4" bestFit="1" customWidth="1"/>
    <col min="9731" max="9731" width="12.140625" style="4" bestFit="1" customWidth="1"/>
    <col min="9732" max="9732" width="13.140625" style="4" bestFit="1" customWidth="1"/>
    <col min="9733" max="9733" width="13.85546875" style="4" customWidth="1"/>
    <col min="9734" max="9734" width="12.140625" style="4" bestFit="1" customWidth="1"/>
    <col min="9735" max="9735" width="9.7109375" style="4" customWidth="1"/>
    <col min="9736" max="9736" width="10.28515625" style="4" customWidth="1"/>
    <col min="9737" max="9737" width="11" style="4" customWidth="1"/>
    <col min="9738" max="9738" width="8.28515625" style="4" customWidth="1"/>
    <col min="9739" max="9739" width="12.5703125" style="4" customWidth="1"/>
    <col min="9740" max="9740" width="12.140625" style="4" bestFit="1" customWidth="1"/>
    <col min="9741" max="9741" width="13.140625" style="4" bestFit="1" customWidth="1"/>
    <col min="9742" max="9742" width="14.42578125" style="4" customWidth="1"/>
    <col min="9743" max="9745" width="11" style="4" bestFit="1" customWidth="1"/>
    <col min="9746" max="9746" width="5" style="4" customWidth="1"/>
    <col min="9747" max="9984" width="12.7109375" style="4"/>
    <col min="9985" max="9985" width="5" style="4" customWidth="1"/>
    <col min="9986" max="9986" width="14.140625" style="4" bestFit="1" customWidth="1"/>
    <col min="9987" max="9987" width="12.140625" style="4" bestFit="1" customWidth="1"/>
    <col min="9988" max="9988" width="13.140625" style="4" bestFit="1" customWidth="1"/>
    <col min="9989" max="9989" width="13.85546875" style="4" customWidth="1"/>
    <col min="9990" max="9990" width="12.140625" style="4" bestFit="1" customWidth="1"/>
    <col min="9991" max="9991" width="9.7109375" style="4" customWidth="1"/>
    <col min="9992" max="9992" width="10.28515625" style="4" customWidth="1"/>
    <col min="9993" max="9993" width="11" style="4" customWidth="1"/>
    <col min="9994" max="9994" width="8.28515625" style="4" customWidth="1"/>
    <col min="9995" max="9995" width="12.5703125" style="4" customWidth="1"/>
    <col min="9996" max="9996" width="12.140625" style="4" bestFit="1" customWidth="1"/>
    <col min="9997" max="9997" width="13.140625" style="4" bestFit="1" customWidth="1"/>
    <col min="9998" max="9998" width="14.42578125" style="4" customWidth="1"/>
    <col min="9999" max="10001" width="11" style="4" bestFit="1" customWidth="1"/>
    <col min="10002" max="10002" width="5" style="4" customWidth="1"/>
    <col min="10003" max="10240" width="12.7109375" style="4"/>
    <col min="10241" max="10241" width="5" style="4" customWidth="1"/>
    <col min="10242" max="10242" width="14.140625" style="4" bestFit="1" customWidth="1"/>
    <col min="10243" max="10243" width="12.140625" style="4" bestFit="1" customWidth="1"/>
    <col min="10244" max="10244" width="13.140625" style="4" bestFit="1" customWidth="1"/>
    <col min="10245" max="10245" width="13.85546875" style="4" customWidth="1"/>
    <col min="10246" max="10246" width="12.140625" style="4" bestFit="1" customWidth="1"/>
    <col min="10247" max="10247" width="9.7109375" style="4" customWidth="1"/>
    <col min="10248" max="10248" width="10.28515625" style="4" customWidth="1"/>
    <col min="10249" max="10249" width="11" style="4" customWidth="1"/>
    <col min="10250" max="10250" width="8.28515625" style="4" customWidth="1"/>
    <col min="10251" max="10251" width="12.5703125" style="4" customWidth="1"/>
    <col min="10252" max="10252" width="12.140625" style="4" bestFit="1" customWidth="1"/>
    <col min="10253" max="10253" width="13.140625" style="4" bestFit="1" customWidth="1"/>
    <col min="10254" max="10254" width="14.42578125" style="4" customWidth="1"/>
    <col min="10255" max="10257" width="11" style="4" bestFit="1" customWidth="1"/>
    <col min="10258" max="10258" width="5" style="4" customWidth="1"/>
    <col min="10259" max="10496" width="12.7109375" style="4"/>
    <col min="10497" max="10497" width="5" style="4" customWidth="1"/>
    <col min="10498" max="10498" width="14.140625" style="4" bestFit="1" customWidth="1"/>
    <col min="10499" max="10499" width="12.140625" style="4" bestFit="1" customWidth="1"/>
    <col min="10500" max="10500" width="13.140625" style="4" bestFit="1" customWidth="1"/>
    <col min="10501" max="10501" width="13.85546875" style="4" customWidth="1"/>
    <col min="10502" max="10502" width="12.140625" style="4" bestFit="1" customWidth="1"/>
    <col min="10503" max="10503" width="9.7109375" style="4" customWidth="1"/>
    <col min="10504" max="10504" width="10.28515625" style="4" customWidth="1"/>
    <col min="10505" max="10505" width="11" style="4" customWidth="1"/>
    <col min="10506" max="10506" width="8.28515625" style="4" customWidth="1"/>
    <col min="10507" max="10507" width="12.5703125" style="4" customWidth="1"/>
    <col min="10508" max="10508" width="12.140625" style="4" bestFit="1" customWidth="1"/>
    <col min="10509" max="10509" width="13.140625" style="4" bestFit="1" customWidth="1"/>
    <col min="10510" max="10510" width="14.42578125" style="4" customWidth="1"/>
    <col min="10511" max="10513" width="11" style="4" bestFit="1" customWidth="1"/>
    <col min="10514" max="10514" width="5" style="4" customWidth="1"/>
    <col min="10515" max="10752" width="12.7109375" style="4"/>
    <col min="10753" max="10753" width="5" style="4" customWidth="1"/>
    <col min="10754" max="10754" width="14.140625" style="4" bestFit="1" customWidth="1"/>
    <col min="10755" max="10755" width="12.140625" style="4" bestFit="1" customWidth="1"/>
    <col min="10756" max="10756" width="13.140625" style="4" bestFit="1" customWidth="1"/>
    <col min="10757" max="10757" width="13.85546875" style="4" customWidth="1"/>
    <col min="10758" max="10758" width="12.140625" style="4" bestFit="1" customWidth="1"/>
    <col min="10759" max="10759" width="9.7109375" style="4" customWidth="1"/>
    <col min="10760" max="10760" width="10.28515625" style="4" customWidth="1"/>
    <col min="10761" max="10761" width="11" style="4" customWidth="1"/>
    <col min="10762" max="10762" width="8.28515625" style="4" customWidth="1"/>
    <col min="10763" max="10763" width="12.5703125" style="4" customWidth="1"/>
    <col min="10764" max="10764" width="12.140625" style="4" bestFit="1" customWidth="1"/>
    <col min="10765" max="10765" width="13.140625" style="4" bestFit="1" customWidth="1"/>
    <col min="10766" max="10766" width="14.42578125" style="4" customWidth="1"/>
    <col min="10767" max="10769" width="11" style="4" bestFit="1" customWidth="1"/>
    <col min="10770" max="10770" width="5" style="4" customWidth="1"/>
    <col min="10771" max="11008" width="12.7109375" style="4"/>
    <col min="11009" max="11009" width="5" style="4" customWidth="1"/>
    <col min="11010" max="11010" width="14.140625" style="4" bestFit="1" customWidth="1"/>
    <col min="11011" max="11011" width="12.140625" style="4" bestFit="1" customWidth="1"/>
    <col min="11012" max="11012" width="13.140625" style="4" bestFit="1" customWidth="1"/>
    <col min="11013" max="11013" width="13.85546875" style="4" customWidth="1"/>
    <col min="11014" max="11014" width="12.140625" style="4" bestFit="1" customWidth="1"/>
    <col min="11015" max="11015" width="9.7109375" style="4" customWidth="1"/>
    <col min="11016" max="11016" width="10.28515625" style="4" customWidth="1"/>
    <col min="11017" max="11017" width="11" style="4" customWidth="1"/>
    <col min="11018" max="11018" width="8.28515625" style="4" customWidth="1"/>
    <col min="11019" max="11019" width="12.5703125" style="4" customWidth="1"/>
    <col min="11020" max="11020" width="12.140625" style="4" bestFit="1" customWidth="1"/>
    <col min="11021" max="11021" width="13.140625" style="4" bestFit="1" customWidth="1"/>
    <col min="11022" max="11022" width="14.42578125" style="4" customWidth="1"/>
    <col min="11023" max="11025" width="11" style="4" bestFit="1" customWidth="1"/>
    <col min="11026" max="11026" width="5" style="4" customWidth="1"/>
    <col min="11027" max="11264" width="12.7109375" style="4"/>
    <col min="11265" max="11265" width="5" style="4" customWidth="1"/>
    <col min="11266" max="11266" width="14.140625" style="4" bestFit="1" customWidth="1"/>
    <col min="11267" max="11267" width="12.140625" style="4" bestFit="1" customWidth="1"/>
    <col min="11268" max="11268" width="13.140625" style="4" bestFit="1" customWidth="1"/>
    <col min="11269" max="11269" width="13.85546875" style="4" customWidth="1"/>
    <col min="11270" max="11270" width="12.140625" style="4" bestFit="1" customWidth="1"/>
    <col min="11271" max="11271" width="9.7109375" style="4" customWidth="1"/>
    <col min="11272" max="11272" width="10.28515625" style="4" customWidth="1"/>
    <col min="11273" max="11273" width="11" style="4" customWidth="1"/>
    <col min="11274" max="11274" width="8.28515625" style="4" customWidth="1"/>
    <col min="11275" max="11275" width="12.5703125" style="4" customWidth="1"/>
    <col min="11276" max="11276" width="12.140625" style="4" bestFit="1" customWidth="1"/>
    <col min="11277" max="11277" width="13.140625" style="4" bestFit="1" customWidth="1"/>
    <col min="11278" max="11278" width="14.42578125" style="4" customWidth="1"/>
    <col min="11279" max="11281" width="11" style="4" bestFit="1" customWidth="1"/>
    <col min="11282" max="11282" width="5" style="4" customWidth="1"/>
    <col min="11283" max="11520" width="12.7109375" style="4"/>
    <col min="11521" max="11521" width="5" style="4" customWidth="1"/>
    <col min="11522" max="11522" width="14.140625" style="4" bestFit="1" customWidth="1"/>
    <col min="11523" max="11523" width="12.140625" style="4" bestFit="1" customWidth="1"/>
    <col min="11524" max="11524" width="13.140625" style="4" bestFit="1" customWidth="1"/>
    <col min="11525" max="11525" width="13.85546875" style="4" customWidth="1"/>
    <col min="11526" max="11526" width="12.140625" style="4" bestFit="1" customWidth="1"/>
    <col min="11527" max="11527" width="9.7109375" style="4" customWidth="1"/>
    <col min="11528" max="11528" width="10.28515625" style="4" customWidth="1"/>
    <col min="11529" max="11529" width="11" style="4" customWidth="1"/>
    <col min="11530" max="11530" width="8.28515625" style="4" customWidth="1"/>
    <col min="11531" max="11531" width="12.5703125" style="4" customWidth="1"/>
    <col min="11532" max="11532" width="12.140625" style="4" bestFit="1" customWidth="1"/>
    <col min="11533" max="11533" width="13.140625" style="4" bestFit="1" customWidth="1"/>
    <col min="11534" max="11534" width="14.42578125" style="4" customWidth="1"/>
    <col min="11535" max="11537" width="11" style="4" bestFit="1" customWidth="1"/>
    <col min="11538" max="11538" width="5" style="4" customWidth="1"/>
    <col min="11539" max="11776" width="12.7109375" style="4"/>
    <col min="11777" max="11777" width="5" style="4" customWidth="1"/>
    <col min="11778" max="11778" width="14.140625" style="4" bestFit="1" customWidth="1"/>
    <col min="11779" max="11779" width="12.140625" style="4" bestFit="1" customWidth="1"/>
    <col min="11780" max="11780" width="13.140625" style="4" bestFit="1" customWidth="1"/>
    <col min="11781" max="11781" width="13.85546875" style="4" customWidth="1"/>
    <col min="11782" max="11782" width="12.140625" style="4" bestFit="1" customWidth="1"/>
    <col min="11783" max="11783" width="9.7109375" style="4" customWidth="1"/>
    <col min="11784" max="11784" width="10.28515625" style="4" customWidth="1"/>
    <col min="11785" max="11785" width="11" style="4" customWidth="1"/>
    <col min="11786" max="11786" width="8.28515625" style="4" customWidth="1"/>
    <col min="11787" max="11787" width="12.5703125" style="4" customWidth="1"/>
    <col min="11788" max="11788" width="12.140625" style="4" bestFit="1" customWidth="1"/>
    <col min="11789" max="11789" width="13.140625" style="4" bestFit="1" customWidth="1"/>
    <col min="11790" max="11790" width="14.42578125" style="4" customWidth="1"/>
    <col min="11791" max="11793" width="11" style="4" bestFit="1" customWidth="1"/>
    <col min="11794" max="11794" width="5" style="4" customWidth="1"/>
    <col min="11795" max="12032" width="12.7109375" style="4"/>
    <col min="12033" max="12033" width="5" style="4" customWidth="1"/>
    <col min="12034" max="12034" width="14.140625" style="4" bestFit="1" customWidth="1"/>
    <col min="12035" max="12035" width="12.140625" style="4" bestFit="1" customWidth="1"/>
    <col min="12036" max="12036" width="13.140625" style="4" bestFit="1" customWidth="1"/>
    <col min="12037" max="12037" width="13.85546875" style="4" customWidth="1"/>
    <col min="12038" max="12038" width="12.140625" style="4" bestFit="1" customWidth="1"/>
    <col min="12039" max="12039" width="9.7109375" style="4" customWidth="1"/>
    <col min="12040" max="12040" width="10.28515625" style="4" customWidth="1"/>
    <col min="12041" max="12041" width="11" style="4" customWidth="1"/>
    <col min="12042" max="12042" width="8.28515625" style="4" customWidth="1"/>
    <col min="12043" max="12043" width="12.5703125" style="4" customWidth="1"/>
    <col min="12044" max="12044" width="12.140625" style="4" bestFit="1" customWidth="1"/>
    <col min="12045" max="12045" width="13.140625" style="4" bestFit="1" customWidth="1"/>
    <col min="12046" max="12046" width="14.42578125" style="4" customWidth="1"/>
    <col min="12047" max="12049" width="11" style="4" bestFit="1" customWidth="1"/>
    <col min="12050" max="12050" width="5" style="4" customWidth="1"/>
    <col min="12051" max="12288" width="12.7109375" style="4"/>
    <col min="12289" max="12289" width="5" style="4" customWidth="1"/>
    <col min="12290" max="12290" width="14.140625" style="4" bestFit="1" customWidth="1"/>
    <col min="12291" max="12291" width="12.140625" style="4" bestFit="1" customWidth="1"/>
    <col min="12292" max="12292" width="13.140625" style="4" bestFit="1" customWidth="1"/>
    <col min="12293" max="12293" width="13.85546875" style="4" customWidth="1"/>
    <col min="12294" max="12294" width="12.140625" style="4" bestFit="1" customWidth="1"/>
    <col min="12295" max="12295" width="9.7109375" style="4" customWidth="1"/>
    <col min="12296" max="12296" width="10.28515625" style="4" customWidth="1"/>
    <col min="12297" max="12297" width="11" style="4" customWidth="1"/>
    <col min="12298" max="12298" width="8.28515625" style="4" customWidth="1"/>
    <col min="12299" max="12299" width="12.5703125" style="4" customWidth="1"/>
    <col min="12300" max="12300" width="12.140625" style="4" bestFit="1" customWidth="1"/>
    <col min="12301" max="12301" width="13.140625" style="4" bestFit="1" customWidth="1"/>
    <col min="12302" max="12302" width="14.42578125" style="4" customWidth="1"/>
    <col min="12303" max="12305" width="11" style="4" bestFit="1" customWidth="1"/>
    <col min="12306" max="12306" width="5" style="4" customWidth="1"/>
    <col min="12307" max="12544" width="12.7109375" style="4"/>
    <col min="12545" max="12545" width="5" style="4" customWidth="1"/>
    <col min="12546" max="12546" width="14.140625" style="4" bestFit="1" customWidth="1"/>
    <col min="12547" max="12547" width="12.140625" style="4" bestFit="1" customWidth="1"/>
    <col min="12548" max="12548" width="13.140625" style="4" bestFit="1" customWidth="1"/>
    <col min="12549" max="12549" width="13.85546875" style="4" customWidth="1"/>
    <col min="12550" max="12550" width="12.140625" style="4" bestFit="1" customWidth="1"/>
    <col min="12551" max="12551" width="9.7109375" style="4" customWidth="1"/>
    <col min="12552" max="12552" width="10.28515625" style="4" customWidth="1"/>
    <col min="12553" max="12553" width="11" style="4" customWidth="1"/>
    <col min="12554" max="12554" width="8.28515625" style="4" customWidth="1"/>
    <col min="12555" max="12555" width="12.5703125" style="4" customWidth="1"/>
    <col min="12556" max="12556" width="12.140625" style="4" bestFit="1" customWidth="1"/>
    <col min="12557" max="12557" width="13.140625" style="4" bestFit="1" customWidth="1"/>
    <col min="12558" max="12558" width="14.42578125" style="4" customWidth="1"/>
    <col min="12559" max="12561" width="11" style="4" bestFit="1" customWidth="1"/>
    <col min="12562" max="12562" width="5" style="4" customWidth="1"/>
    <col min="12563" max="12800" width="12.7109375" style="4"/>
    <col min="12801" max="12801" width="5" style="4" customWidth="1"/>
    <col min="12802" max="12802" width="14.140625" style="4" bestFit="1" customWidth="1"/>
    <col min="12803" max="12803" width="12.140625" style="4" bestFit="1" customWidth="1"/>
    <col min="12804" max="12804" width="13.140625" style="4" bestFit="1" customWidth="1"/>
    <col min="12805" max="12805" width="13.85546875" style="4" customWidth="1"/>
    <col min="12806" max="12806" width="12.140625" style="4" bestFit="1" customWidth="1"/>
    <col min="12807" max="12807" width="9.7109375" style="4" customWidth="1"/>
    <col min="12808" max="12808" width="10.28515625" style="4" customWidth="1"/>
    <col min="12809" max="12809" width="11" style="4" customWidth="1"/>
    <col min="12810" max="12810" width="8.28515625" style="4" customWidth="1"/>
    <col min="12811" max="12811" width="12.5703125" style="4" customWidth="1"/>
    <col min="12812" max="12812" width="12.140625" style="4" bestFit="1" customWidth="1"/>
    <col min="12813" max="12813" width="13.140625" style="4" bestFit="1" customWidth="1"/>
    <col min="12814" max="12814" width="14.42578125" style="4" customWidth="1"/>
    <col min="12815" max="12817" width="11" style="4" bestFit="1" customWidth="1"/>
    <col min="12818" max="12818" width="5" style="4" customWidth="1"/>
    <col min="12819" max="13056" width="12.7109375" style="4"/>
    <col min="13057" max="13057" width="5" style="4" customWidth="1"/>
    <col min="13058" max="13058" width="14.140625" style="4" bestFit="1" customWidth="1"/>
    <col min="13059" max="13059" width="12.140625" style="4" bestFit="1" customWidth="1"/>
    <col min="13060" max="13060" width="13.140625" style="4" bestFit="1" customWidth="1"/>
    <col min="13061" max="13061" width="13.85546875" style="4" customWidth="1"/>
    <col min="13062" max="13062" width="12.140625" style="4" bestFit="1" customWidth="1"/>
    <col min="13063" max="13063" width="9.7109375" style="4" customWidth="1"/>
    <col min="13064" max="13064" width="10.28515625" style="4" customWidth="1"/>
    <col min="13065" max="13065" width="11" style="4" customWidth="1"/>
    <col min="13066" max="13066" width="8.28515625" style="4" customWidth="1"/>
    <col min="13067" max="13067" width="12.5703125" style="4" customWidth="1"/>
    <col min="13068" max="13068" width="12.140625" style="4" bestFit="1" customWidth="1"/>
    <col min="13069" max="13069" width="13.140625" style="4" bestFit="1" customWidth="1"/>
    <col min="13070" max="13070" width="14.42578125" style="4" customWidth="1"/>
    <col min="13071" max="13073" width="11" style="4" bestFit="1" customWidth="1"/>
    <col min="13074" max="13074" width="5" style="4" customWidth="1"/>
    <col min="13075" max="13312" width="12.7109375" style="4"/>
    <col min="13313" max="13313" width="5" style="4" customWidth="1"/>
    <col min="13314" max="13314" width="14.140625" style="4" bestFit="1" customWidth="1"/>
    <col min="13315" max="13315" width="12.140625" style="4" bestFit="1" customWidth="1"/>
    <col min="13316" max="13316" width="13.140625" style="4" bestFit="1" customWidth="1"/>
    <col min="13317" max="13317" width="13.85546875" style="4" customWidth="1"/>
    <col min="13318" max="13318" width="12.140625" style="4" bestFit="1" customWidth="1"/>
    <col min="13319" max="13319" width="9.7109375" style="4" customWidth="1"/>
    <col min="13320" max="13320" width="10.28515625" style="4" customWidth="1"/>
    <col min="13321" max="13321" width="11" style="4" customWidth="1"/>
    <col min="13322" max="13322" width="8.28515625" style="4" customWidth="1"/>
    <col min="13323" max="13323" width="12.5703125" style="4" customWidth="1"/>
    <col min="13324" max="13324" width="12.140625" style="4" bestFit="1" customWidth="1"/>
    <col min="13325" max="13325" width="13.140625" style="4" bestFit="1" customWidth="1"/>
    <col min="13326" max="13326" width="14.42578125" style="4" customWidth="1"/>
    <col min="13327" max="13329" width="11" style="4" bestFit="1" customWidth="1"/>
    <col min="13330" max="13330" width="5" style="4" customWidth="1"/>
    <col min="13331" max="13568" width="12.7109375" style="4"/>
    <col min="13569" max="13569" width="5" style="4" customWidth="1"/>
    <col min="13570" max="13570" width="14.140625" style="4" bestFit="1" customWidth="1"/>
    <col min="13571" max="13571" width="12.140625" style="4" bestFit="1" customWidth="1"/>
    <col min="13572" max="13572" width="13.140625" style="4" bestFit="1" customWidth="1"/>
    <col min="13573" max="13573" width="13.85546875" style="4" customWidth="1"/>
    <col min="13574" max="13574" width="12.140625" style="4" bestFit="1" customWidth="1"/>
    <col min="13575" max="13575" width="9.7109375" style="4" customWidth="1"/>
    <col min="13576" max="13576" width="10.28515625" style="4" customWidth="1"/>
    <col min="13577" max="13577" width="11" style="4" customWidth="1"/>
    <col min="13578" max="13578" width="8.28515625" style="4" customWidth="1"/>
    <col min="13579" max="13579" width="12.5703125" style="4" customWidth="1"/>
    <col min="13580" max="13580" width="12.140625" style="4" bestFit="1" customWidth="1"/>
    <col min="13581" max="13581" width="13.140625" style="4" bestFit="1" customWidth="1"/>
    <col min="13582" max="13582" width="14.42578125" style="4" customWidth="1"/>
    <col min="13583" max="13585" width="11" style="4" bestFit="1" customWidth="1"/>
    <col min="13586" max="13586" width="5" style="4" customWidth="1"/>
    <col min="13587" max="13824" width="12.7109375" style="4"/>
    <col min="13825" max="13825" width="5" style="4" customWidth="1"/>
    <col min="13826" max="13826" width="14.140625" style="4" bestFit="1" customWidth="1"/>
    <col min="13827" max="13827" width="12.140625" style="4" bestFit="1" customWidth="1"/>
    <col min="13828" max="13828" width="13.140625" style="4" bestFit="1" customWidth="1"/>
    <col min="13829" max="13829" width="13.85546875" style="4" customWidth="1"/>
    <col min="13830" max="13830" width="12.140625" style="4" bestFit="1" customWidth="1"/>
    <col min="13831" max="13831" width="9.7109375" style="4" customWidth="1"/>
    <col min="13832" max="13832" width="10.28515625" style="4" customWidth="1"/>
    <col min="13833" max="13833" width="11" style="4" customWidth="1"/>
    <col min="13834" max="13834" width="8.28515625" style="4" customWidth="1"/>
    <col min="13835" max="13835" width="12.5703125" style="4" customWidth="1"/>
    <col min="13836" max="13836" width="12.140625" style="4" bestFit="1" customWidth="1"/>
    <col min="13837" max="13837" width="13.140625" style="4" bestFit="1" customWidth="1"/>
    <col min="13838" max="13838" width="14.42578125" style="4" customWidth="1"/>
    <col min="13839" max="13841" width="11" style="4" bestFit="1" customWidth="1"/>
    <col min="13842" max="13842" width="5" style="4" customWidth="1"/>
    <col min="13843" max="14080" width="12.7109375" style="4"/>
    <col min="14081" max="14081" width="5" style="4" customWidth="1"/>
    <col min="14082" max="14082" width="14.140625" style="4" bestFit="1" customWidth="1"/>
    <col min="14083" max="14083" width="12.140625" style="4" bestFit="1" customWidth="1"/>
    <col min="14084" max="14084" width="13.140625" style="4" bestFit="1" customWidth="1"/>
    <col min="14085" max="14085" width="13.85546875" style="4" customWidth="1"/>
    <col min="14086" max="14086" width="12.140625" style="4" bestFit="1" customWidth="1"/>
    <col min="14087" max="14087" width="9.7109375" style="4" customWidth="1"/>
    <col min="14088" max="14088" width="10.28515625" style="4" customWidth="1"/>
    <col min="14089" max="14089" width="11" style="4" customWidth="1"/>
    <col min="14090" max="14090" width="8.28515625" style="4" customWidth="1"/>
    <col min="14091" max="14091" width="12.5703125" style="4" customWidth="1"/>
    <col min="14092" max="14092" width="12.140625" style="4" bestFit="1" customWidth="1"/>
    <col min="14093" max="14093" width="13.140625" style="4" bestFit="1" customWidth="1"/>
    <col min="14094" max="14094" width="14.42578125" style="4" customWidth="1"/>
    <col min="14095" max="14097" width="11" style="4" bestFit="1" customWidth="1"/>
    <col min="14098" max="14098" width="5" style="4" customWidth="1"/>
    <col min="14099" max="14336" width="12.7109375" style="4"/>
    <col min="14337" max="14337" width="5" style="4" customWidth="1"/>
    <col min="14338" max="14338" width="14.140625" style="4" bestFit="1" customWidth="1"/>
    <col min="14339" max="14339" width="12.140625" style="4" bestFit="1" customWidth="1"/>
    <col min="14340" max="14340" width="13.140625" style="4" bestFit="1" customWidth="1"/>
    <col min="14341" max="14341" width="13.85546875" style="4" customWidth="1"/>
    <col min="14342" max="14342" width="12.140625" style="4" bestFit="1" customWidth="1"/>
    <col min="14343" max="14343" width="9.7109375" style="4" customWidth="1"/>
    <col min="14344" max="14344" width="10.28515625" style="4" customWidth="1"/>
    <col min="14345" max="14345" width="11" style="4" customWidth="1"/>
    <col min="14346" max="14346" width="8.28515625" style="4" customWidth="1"/>
    <col min="14347" max="14347" width="12.5703125" style="4" customWidth="1"/>
    <col min="14348" max="14348" width="12.140625" style="4" bestFit="1" customWidth="1"/>
    <col min="14349" max="14349" width="13.140625" style="4" bestFit="1" customWidth="1"/>
    <col min="14350" max="14350" width="14.42578125" style="4" customWidth="1"/>
    <col min="14351" max="14353" width="11" style="4" bestFit="1" customWidth="1"/>
    <col min="14354" max="14354" width="5" style="4" customWidth="1"/>
    <col min="14355" max="14592" width="12.7109375" style="4"/>
    <col min="14593" max="14593" width="5" style="4" customWidth="1"/>
    <col min="14594" max="14594" width="14.140625" style="4" bestFit="1" customWidth="1"/>
    <col min="14595" max="14595" width="12.140625" style="4" bestFit="1" customWidth="1"/>
    <col min="14596" max="14596" width="13.140625" style="4" bestFit="1" customWidth="1"/>
    <col min="14597" max="14597" width="13.85546875" style="4" customWidth="1"/>
    <col min="14598" max="14598" width="12.140625" style="4" bestFit="1" customWidth="1"/>
    <col min="14599" max="14599" width="9.7109375" style="4" customWidth="1"/>
    <col min="14600" max="14600" width="10.28515625" style="4" customWidth="1"/>
    <col min="14601" max="14601" width="11" style="4" customWidth="1"/>
    <col min="14602" max="14602" width="8.28515625" style="4" customWidth="1"/>
    <col min="14603" max="14603" width="12.5703125" style="4" customWidth="1"/>
    <col min="14604" max="14604" width="12.140625" style="4" bestFit="1" customWidth="1"/>
    <col min="14605" max="14605" width="13.140625" style="4" bestFit="1" customWidth="1"/>
    <col min="14606" max="14606" width="14.42578125" style="4" customWidth="1"/>
    <col min="14607" max="14609" width="11" style="4" bestFit="1" customWidth="1"/>
    <col min="14610" max="14610" width="5" style="4" customWidth="1"/>
    <col min="14611" max="14848" width="12.7109375" style="4"/>
    <col min="14849" max="14849" width="5" style="4" customWidth="1"/>
    <col min="14850" max="14850" width="14.140625" style="4" bestFit="1" customWidth="1"/>
    <col min="14851" max="14851" width="12.140625" style="4" bestFit="1" customWidth="1"/>
    <col min="14852" max="14852" width="13.140625" style="4" bestFit="1" customWidth="1"/>
    <col min="14853" max="14853" width="13.85546875" style="4" customWidth="1"/>
    <col min="14854" max="14854" width="12.140625" style="4" bestFit="1" customWidth="1"/>
    <col min="14855" max="14855" width="9.7109375" style="4" customWidth="1"/>
    <col min="14856" max="14856" width="10.28515625" style="4" customWidth="1"/>
    <col min="14857" max="14857" width="11" style="4" customWidth="1"/>
    <col min="14858" max="14858" width="8.28515625" style="4" customWidth="1"/>
    <col min="14859" max="14859" width="12.5703125" style="4" customWidth="1"/>
    <col min="14860" max="14860" width="12.140625" style="4" bestFit="1" customWidth="1"/>
    <col min="14861" max="14861" width="13.140625" style="4" bestFit="1" customWidth="1"/>
    <col min="14862" max="14862" width="14.42578125" style="4" customWidth="1"/>
    <col min="14863" max="14865" width="11" style="4" bestFit="1" customWidth="1"/>
    <col min="14866" max="14866" width="5" style="4" customWidth="1"/>
    <col min="14867" max="15104" width="12.7109375" style="4"/>
    <col min="15105" max="15105" width="5" style="4" customWidth="1"/>
    <col min="15106" max="15106" width="14.140625" style="4" bestFit="1" customWidth="1"/>
    <col min="15107" max="15107" width="12.140625" style="4" bestFit="1" customWidth="1"/>
    <col min="15108" max="15108" width="13.140625" style="4" bestFit="1" customWidth="1"/>
    <col min="15109" max="15109" width="13.85546875" style="4" customWidth="1"/>
    <col min="15110" max="15110" width="12.140625" style="4" bestFit="1" customWidth="1"/>
    <col min="15111" max="15111" width="9.7109375" style="4" customWidth="1"/>
    <col min="15112" max="15112" width="10.28515625" style="4" customWidth="1"/>
    <col min="15113" max="15113" width="11" style="4" customWidth="1"/>
    <col min="15114" max="15114" width="8.28515625" style="4" customWidth="1"/>
    <col min="15115" max="15115" width="12.5703125" style="4" customWidth="1"/>
    <col min="15116" max="15116" width="12.140625" style="4" bestFit="1" customWidth="1"/>
    <col min="15117" max="15117" width="13.140625" style="4" bestFit="1" customWidth="1"/>
    <col min="15118" max="15118" width="14.42578125" style="4" customWidth="1"/>
    <col min="15119" max="15121" width="11" style="4" bestFit="1" customWidth="1"/>
    <col min="15122" max="15122" width="5" style="4" customWidth="1"/>
    <col min="15123" max="15360" width="12.7109375" style="4"/>
    <col min="15361" max="15361" width="5" style="4" customWidth="1"/>
    <col min="15362" max="15362" width="14.140625" style="4" bestFit="1" customWidth="1"/>
    <col min="15363" max="15363" width="12.140625" style="4" bestFit="1" customWidth="1"/>
    <col min="15364" max="15364" width="13.140625" style="4" bestFit="1" customWidth="1"/>
    <col min="15365" max="15365" width="13.85546875" style="4" customWidth="1"/>
    <col min="15366" max="15366" width="12.140625" style="4" bestFit="1" customWidth="1"/>
    <col min="15367" max="15367" width="9.7109375" style="4" customWidth="1"/>
    <col min="15368" max="15368" width="10.28515625" style="4" customWidth="1"/>
    <col min="15369" max="15369" width="11" style="4" customWidth="1"/>
    <col min="15370" max="15370" width="8.28515625" style="4" customWidth="1"/>
    <col min="15371" max="15371" width="12.5703125" style="4" customWidth="1"/>
    <col min="15372" max="15372" width="12.140625" style="4" bestFit="1" customWidth="1"/>
    <col min="15373" max="15373" width="13.140625" style="4" bestFit="1" customWidth="1"/>
    <col min="15374" max="15374" width="14.42578125" style="4" customWidth="1"/>
    <col min="15375" max="15377" width="11" style="4" bestFit="1" customWidth="1"/>
    <col min="15378" max="15378" width="5" style="4" customWidth="1"/>
    <col min="15379" max="15616" width="12.7109375" style="4"/>
    <col min="15617" max="15617" width="5" style="4" customWidth="1"/>
    <col min="15618" max="15618" width="14.140625" style="4" bestFit="1" customWidth="1"/>
    <col min="15619" max="15619" width="12.140625" style="4" bestFit="1" customWidth="1"/>
    <col min="15620" max="15620" width="13.140625" style="4" bestFit="1" customWidth="1"/>
    <col min="15621" max="15621" width="13.85546875" style="4" customWidth="1"/>
    <col min="15622" max="15622" width="12.140625" style="4" bestFit="1" customWidth="1"/>
    <col min="15623" max="15623" width="9.7109375" style="4" customWidth="1"/>
    <col min="15624" max="15624" width="10.28515625" style="4" customWidth="1"/>
    <col min="15625" max="15625" width="11" style="4" customWidth="1"/>
    <col min="15626" max="15626" width="8.28515625" style="4" customWidth="1"/>
    <col min="15627" max="15627" width="12.5703125" style="4" customWidth="1"/>
    <col min="15628" max="15628" width="12.140625" style="4" bestFit="1" customWidth="1"/>
    <col min="15629" max="15629" width="13.140625" style="4" bestFit="1" customWidth="1"/>
    <col min="15630" max="15630" width="14.42578125" style="4" customWidth="1"/>
    <col min="15631" max="15633" width="11" style="4" bestFit="1" customWidth="1"/>
    <col min="15634" max="15634" width="5" style="4" customWidth="1"/>
    <col min="15635" max="15872" width="12.7109375" style="4"/>
    <col min="15873" max="15873" width="5" style="4" customWidth="1"/>
    <col min="15874" max="15874" width="14.140625" style="4" bestFit="1" customWidth="1"/>
    <col min="15875" max="15875" width="12.140625" style="4" bestFit="1" customWidth="1"/>
    <col min="15876" max="15876" width="13.140625" style="4" bestFit="1" customWidth="1"/>
    <col min="15877" max="15877" width="13.85546875" style="4" customWidth="1"/>
    <col min="15878" max="15878" width="12.140625" style="4" bestFit="1" customWidth="1"/>
    <col min="15879" max="15879" width="9.7109375" style="4" customWidth="1"/>
    <col min="15880" max="15880" width="10.28515625" style="4" customWidth="1"/>
    <col min="15881" max="15881" width="11" style="4" customWidth="1"/>
    <col min="15882" max="15882" width="8.28515625" style="4" customWidth="1"/>
    <col min="15883" max="15883" width="12.5703125" style="4" customWidth="1"/>
    <col min="15884" max="15884" width="12.140625" style="4" bestFit="1" customWidth="1"/>
    <col min="15885" max="15885" width="13.140625" style="4" bestFit="1" customWidth="1"/>
    <col min="15886" max="15886" width="14.42578125" style="4" customWidth="1"/>
    <col min="15887" max="15889" width="11" style="4" bestFit="1" customWidth="1"/>
    <col min="15890" max="15890" width="5" style="4" customWidth="1"/>
    <col min="15891" max="16128" width="12.7109375" style="4"/>
    <col min="16129" max="16129" width="5" style="4" customWidth="1"/>
    <col min="16130" max="16130" width="14.140625" style="4" bestFit="1" customWidth="1"/>
    <col min="16131" max="16131" width="12.140625" style="4" bestFit="1" customWidth="1"/>
    <col min="16132" max="16132" width="13.140625" style="4" bestFit="1" customWidth="1"/>
    <col min="16133" max="16133" width="13.85546875" style="4" customWidth="1"/>
    <col min="16134" max="16134" width="12.140625" style="4" bestFit="1" customWidth="1"/>
    <col min="16135" max="16135" width="9.7109375" style="4" customWidth="1"/>
    <col min="16136" max="16136" width="10.28515625" style="4" customWidth="1"/>
    <col min="16137" max="16137" width="11" style="4" customWidth="1"/>
    <col min="16138" max="16138" width="8.28515625" style="4" customWidth="1"/>
    <col min="16139" max="16139" width="12.5703125" style="4" customWidth="1"/>
    <col min="16140" max="16140" width="12.140625" style="4" bestFit="1" customWidth="1"/>
    <col min="16141" max="16141" width="13.140625" style="4" bestFit="1" customWidth="1"/>
    <col min="16142" max="16142" width="14.42578125" style="4" customWidth="1"/>
    <col min="16143" max="16145" width="11" style="4" bestFit="1" customWidth="1"/>
    <col min="16146" max="16146" width="5" style="4" customWidth="1"/>
    <col min="16147" max="16384" width="12.7109375" style="4"/>
  </cols>
  <sheetData>
    <row r="1" spans="1:18" ht="12.75" x14ac:dyDescent="0.2">
      <c r="A1" s="49" t="s">
        <v>1</v>
      </c>
    </row>
    <row r="2" spans="1:18" ht="12.75" x14ac:dyDescent="0.2">
      <c r="A2" s="4" t="s">
        <v>171</v>
      </c>
      <c r="C2" s="4" t="s">
        <v>156</v>
      </c>
      <c r="J2" s="5"/>
      <c r="K2" s="50"/>
      <c r="R2" s="5"/>
    </row>
    <row r="3" spans="1:18" ht="12.75" x14ac:dyDescent="0.2">
      <c r="A3" s="51" t="str">
        <f>'Exhibit A - City'!A3</f>
        <v>FOR THE YEAR ENDED JUNE 30, 2025</v>
      </c>
      <c r="J3" s="5"/>
      <c r="K3" s="50"/>
      <c r="R3" s="52"/>
    </row>
    <row r="4" spans="1:18" ht="15.75" x14ac:dyDescent="0.25">
      <c r="A4" s="82" t="s">
        <v>273</v>
      </c>
      <c r="N4" s="7"/>
      <c r="O4" s="7"/>
      <c r="P4" s="7"/>
    </row>
    <row r="5" spans="1:18" ht="12.75" x14ac:dyDescent="0.2">
      <c r="A5" s="100" t="s">
        <v>452</v>
      </c>
      <c r="D5" s="8" t="s">
        <v>44</v>
      </c>
      <c r="E5" s="8"/>
      <c r="F5" s="8"/>
      <c r="G5" s="8"/>
      <c r="H5" s="8"/>
      <c r="I5" s="8"/>
      <c r="J5" s="8"/>
      <c r="K5" s="8"/>
    </row>
    <row r="6" spans="1:18" ht="12.75" x14ac:dyDescent="0.2">
      <c r="E6" s="8" t="s">
        <v>45</v>
      </c>
      <c r="F6" s="8"/>
      <c r="G6" s="8"/>
      <c r="H6" s="8"/>
      <c r="I6" s="8"/>
      <c r="J6" s="8"/>
      <c r="K6" s="8"/>
      <c r="N6" s="8" t="s">
        <v>46</v>
      </c>
      <c r="O6" s="8"/>
      <c r="P6" s="8"/>
      <c r="Q6" s="8"/>
    </row>
    <row r="7" spans="1:18" s="55" customFormat="1" ht="53.25" customHeight="1" x14ac:dyDescent="0.2">
      <c r="A7" s="53" t="s">
        <v>8</v>
      </c>
      <c r="B7" s="53" t="s">
        <v>9</v>
      </c>
      <c r="C7" s="8" t="s">
        <v>47</v>
      </c>
      <c r="D7" s="53" t="s">
        <v>48</v>
      </c>
      <c r="E7" s="54" t="s">
        <v>49</v>
      </c>
      <c r="F7" s="53" t="s">
        <v>50</v>
      </c>
      <c r="G7" s="54" t="s">
        <v>51</v>
      </c>
      <c r="H7" s="54" t="s">
        <v>52</v>
      </c>
      <c r="I7" s="54" t="s">
        <v>53</v>
      </c>
      <c r="J7" s="53" t="s">
        <v>54</v>
      </c>
      <c r="K7" s="54" t="s">
        <v>55</v>
      </c>
      <c r="L7" s="54" t="s">
        <v>56</v>
      </c>
      <c r="M7" s="53" t="s">
        <v>21</v>
      </c>
      <c r="N7" s="13" t="s">
        <v>57</v>
      </c>
      <c r="O7" s="13" t="s">
        <v>11</v>
      </c>
      <c r="P7" s="13" t="s">
        <v>12</v>
      </c>
      <c r="Q7" s="13" t="s">
        <v>58</v>
      </c>
      <c r="R7" s="53" t="s">
        <v>8</v>
      </c>
    </row>
    <row r="8" spans="1:18" ht="12.75" customHeight="1" x14ac:dyDescent="0.2">
      <c r="A8" s="4">
        <v>1</v>
      </c>
      <c r="B8" s="4" t="s">
        <v>234</v>
      </c>
      <c r="C8" s="35">
        <v>1392023</v>
      </c>
      <c r="D8" s="35">
        <v>44711375</v>
      </c>
      <c r="E8" s="35">
        <v>3428472</v>
      </c>
      <c r="F8" s="35">
        <v>2501403</v>
      </c>
      <c r="G8" s="35">
        <v>0</v>
      </c>
      <c r="H8" s="35">
        <v>0</v>
      </c>
      <c r="I8" s="35">
        <v>0</v>
      </c>
      <c r="J8" s="35">
        <v>0</v>
      </c>
      <c r="K8" s="35">
        <v>0</v>
      </c>
      <c r="L8" s="35">
        <v>2190152</v>
      </c>
      <c r="M8" s="35">
        <f t="shared" ref="M8:M45" si="0">(C8+D8+L8)</f>
        <v>48293550</v>
      </c>
      <c r="N8" s="35">
        <v>1716807</v>
      </c>
      <c r="O8" s="35">
        <v>414450</v>
      </c>
      <c r="P8" s="35">
        <v>20786</v>
      </c>
      <c r="Q8" s="35">
        <v>4412</v>
      </c>
      <c r="R8" s="4">
        <v>1</v>
      </c>
    </row>
    <row r="9" spans="1:18" ht="12.75" customHeight="1" x14ac:dyDescent="0.2">
      <c r="A9" s="4">
        <v>2</v>
      </c>
      <c r="B9" s="4" t="s">
        <v>235</v>
      </c>
      <c r="C9" s="35">
        <v>63750</v>
      </c>
      <c r="D9" s="35">
        <v>4967851</v>
      </c>
      <c r="E9" s="35">
        <v>357286</v>
      </c>
      <c r="F9" s="35">
        <v>530433</v>
      </c>
      <c r="G9" s="35">
        <v>0</v>
      </c>
      <c r="H9" s="35">
        <v>0</v>
      </c>
      <c r="I9" s="35">
        <v>0</v>
      </c>
      <c r="J9" s="35">
        <v>0</v>
      </c>
      <c r="K9" s="35">
        <v>0</v>
      </c>
      <c r="L9" s="35">
        <v>235644</v>
      </c>
      <c r="M9" s="35">
        <f t="shared" si="0"/>
        <v>5267245</v>
      </c>
      <c r="N9" s="35">
        <v>389043</v>
      </c>
      <c r="O9" s="35">
        <v>0</v>
      </c>
      <c r="P9" s="35">
        <v>0</v>
      </c>
      <c r="Q9" s="35">
        <v>0</v>
      </c>
      <c r="R9" s="4">
        <v>2</v>
      </c>
    </row>
    <row r="10" spans="1:18" ht="12.75" customHeight="1" x14ac:dyDescent="0.2">
      <c r="A10" s="4">
        <v>3</v>
      </c>
      <c r="B10" s="4" t="s">
        <v>237</v>
      </c>
      <c r="C10" s="35">
        <v>75332</v>
      </c>
      <c r="D10" s="35">
        <v>1504161</v>
      </c>
      <c r="E10" s="35">
        <v>231781</v>
      </c>
      <c r="F10" s="35">
        <v>335684</v>
      </c>
      <c r="G10" s="35">
        <v>0</v>
      </c>
      <c r="H10" s="35">
        <v>0</v>
      </c>
      <c r="I10" s="35">
        <v>0</v>
      </c>
      <c r="J10" s="35">
        <v>0</v>
      </c>
      <c r="K10" s="35">
        <v>0</v>
      </c>
      <c r="L10" s="35">
        <v>216669</v>
      </c>
      <c r="M10" s="35">
        <f t="shared" si="0"/>
        <v>1796162</v>
      </c>
      <c r="N10" s="35">
        <v>290983</v>
      </c>
      <c r="O10" s="35">
        <v>19865</v>
      </c>
      <c r="P10" s="35">
        <v>42292</v>
      </c>
      <c r="Q10" s="35">
        <v>5020</v>
      </c>
      <c r="R10" s="4">
        <v>3</v>
      </c>
    </row>
    <row r="11" spans="1:18" ht="12.75" customHeight="1" x14ac:dyDescent="0.2">
      <c r="A11" s="4">
        <v>4</v>
      </c>
      <c r="B11" s="4" t="s">
        <v>238</v>
      </c>
      <c r="C11" s="35">
        <v>0</v>
      </c>
      <c r="D11" s="35">
        <v>0</v>
      </c>
      <c r="E11" s="35">
        <v>0</v>
      </c>
      <c r="F11" s="35">
        <v>0</v>
      </c>
      <c r="G11" s="35">
        <v>0</v>
      </c>
      <c r="H11" s="35">
        <v>0</v>
      </c>
      <c r="I11" s="35">
        <v>0</v>
      </c>
      <c r="J11" s="35">
        <v>0</v>
      </c>
      <c r="K11" s="35">
        <v>0</v>
      </c>
      <c r="L11" s="35">
        <v>0</v>
      </c>
      <c r="M11" s="35">
        <f t="shared" si="0"/>
        <v>0</v>
      </c>
      <c r="N11" s="35">
        <v>0</v>
      </c>
      <c r="O11" s="35">
        <v>0</v>
      </c>
      <c r="P11" s="35">
        <v>0</v>
      </c>
      <c r="Q11" s="35">
        <v>0</v>
      </c>
      <c r="R11" s="4">
        <v>4</v>
      </c>
    </row>
    <row r="12" spans="1:18" ht="12.75" customHeight="1" x14ac:dyDescent="0.2">
      <c r="A12" s="4">
        <v>5</v>
      </c>
      <c r="B12" s="4" t="s">
        <v>239</v>
      </c>
      <c r="C12" s="35">
        <v>1238303</v>
      </c>
      <c r="D12" s="35">
        <v>36693132</v>
      </c>
      <c r="E12" s="35">
        <v>5250448</v>
      </c>
      <c r="F12" s="35">
        <v>5241949</v>
      </c>
      <c r="G12" s="35">
        <v>0</v>
      </c>
      <c r="H12" s="35">
        <v>0</v>
      </c>
      <c r="I12" s="35">
        <v>0</v>
      </c>
      <c r="J12" s="35">
        <v>0</v>
      </c>
      <c r="K12" s="35">
        <v>0</v>
      </c>
      <c r="L12" s="35">
        <v>1945776</v>
      </c>
      <c r="M12" s="35">
        <f t="shared" si="0"/>
        <v>39877211</v>
      </c>
      <c r="N12" s="35">
        <v>2128271</v>
      </c>
      <c r="O12" s="35">
        <v>322657</v>
      </c>
      <c r="P12" s="35">
        <v>-8745</v>
      </c>
      <c r="Q12" s="35">
        <v>1665519</v>
      </c>
      <c r="R12" s="4">
        <v>5</v>
      </c>
    </row>
    <row r="13" spans="1:18" ht="12.75" customHeight="1" x14ac:dyDescent="0.2">
      <c r="A13" s="4">
        <v>6</v>
      </c>
      <c r="B13" s="4" t="s">
        <v>240</v>
      </c>
      <c r="C13" s="35">
        <v>0</v>
      </c>
      <c r="D13" s="35">
        <v>0</v>
      </c>
      <c r="E13" s="35">
        <v>0</v>
      </c>
      <c r="F13" s="35">
        <v>0</v>
      </c>
      <c r="G13" s="35">
        <v>0</v>
      </c>
      <c r="H13" s="35">
        <v>0</v>
      </c>
      <c r="I13" s="35">
        <v>0</v>
      </c>
      <c r="J13" s="35">
        <v>0</v>
      </c>
      <c r="K13" s="35">
        <v>0</v>
      </c>
      <c r="L13" s="35">
        <v>0</v>
      </c>
      <c r="M13" s="35">
        <f t="shared" si="0"/>
        <v>0</v>
      </c>
      <c r="N13" s="35">
        <v>0</v>
      </c>
      <c r="O13" s="35">
        <v>0</v>
      </c>
      <c r="P13" s="35">
        <v>0</v>
      </c>
      <c r="Q13" s="35">
        <v>0</v>
      </c>
      <c r="R13" s="4">
        <v>6</v>
      </c>
    </row>
    <row r="14" spans="1:18" ht="12.75" customHeight="1" x14ac:dyDescent="0.2">
      <c r="A14" s="4">
        <v>7</v>
      </c>
      <c r="B14" s="4" t="s">
        <v>241</v>
      </c>
      <c r="C14" s="35">
        <v>73078</v>
      </c>
      <c r="D14" s="35">
        <v>1855802</v>
      </c>
      <c r="E14" s="35">
        <v>284001</v>
      </c>
      <c r="F14" s="35">
        <v>404432</v>
      </c>
      <c r="G14" s="35">
        <v>0</v>
      </c>
      <c r="H14" s="35">
        <v>0</v>
      </c>
      <c r="I14" s="35">
        <v>0</v>
      </c>
      <c r="J14" s="35">
        <v>0</v>
      </c>
      <c r="K14" s="35">
        <v>0</v>
      </c>
      <c r="L14" s="35">
        <v>169031</v>
      </c>
      <c r="M14" s="35">
        <f t="shared" si="0"/>
        <v>2097911</v>
      </c>
      <c r="N14" s="35">
        <v>232247</v>
      </c>
      <c r="O14" s="35">
        <v>0</v>
      </c>
      <c r="P14" s="35">
        <v>0</v>
      </c>
      <c r="Q14" s="35">
        <v>1813</v>
      </c>
      <c r="R14" s="4">
        <v>7</v>
      </c>
    </row>
    <row r="15" spans="1:18" ht="12.75" customHeight="1" x14ac:dyDescent="0.2">
      <c r="A15" s="4">
        <v>8</v>
      </c>
      <c r="B15" s="4" t="s">
        <v>242</v>
      </c>
      <c r="C15" s="35">
        <v>0</v>
      </c>
      <c r="D15" s="35">
        <v>0</v>
      </c>
      <c r="E15" s="35">
        <v>0</v>
      </c>
      <c r="F15" s="35">
        <v>0</v>
      </c>
      <c r="G15" s="35">
        <v>0</v>
      </c>
      <c r="H15" s="35">
        <v>0</v>
      </c>
      <c r="I15" s="35">
        <v>0</v>
      </c>
      <c r="J15" s="35">
        <v>0</v>
      </c>
      <c r="K15" s="35">
        <v>0</v>
      </c>
      <c r="L15" s="35">
        <v>0</v>
      </c>
      <c r="M15" s="35">
        <f t="shared" si="0"/>
        <v>0</v>
      </c>
      <c r="N15" s="35">
        <v>0</v>
      </c>
      <c r="O15" s="35">
        <v>0</v>
      </c>
      <c r="P15" s="35">
        <v>0</v>
      </c>
      <c r="Q15" s="35">
        <v>0</v>
      </c>
      <c r="R15" s="4">
        <v>8</v>
      </c>
    </row>
    <row r="16" spans="1:18" ht="12.75" customHeight="1" x14ac:dyDescent="0.2">
      <c r="A16" s="4">
        <v>9</v>
      </c>
      <c r="B16" s="4" t="s">
        <v>243</v>
      </c>
      <c r="C16" s="35">
        <v>0</v>
      </c>
      <c r="D16" s="35">
        <v>0</v>
      </c>
      <c r="E16" s="35">
        <v>0</v>
      </c>
      <c r="F16" s="35">
        <v>0</v>
      </c>
      <c r="G16" s="35">
        <v>0</v>
      </c>
      <c r="H16" s="35">
        <v>0</v>
      </c>
      <c r="I16" s="35">
        <v>0</v>
      </c>
      <c r="J16" s="35">
        <v>0</v>
      </c>
      <c r="K16" s="35">
        <v>0</v>
      </c>
      <c r="L16" s="35">
        <v>0</v>
      </c>
      <c r="M16" s="35">
        <f t="shared" si="0"/>
        <v>0</v>
      </c>
      <c r="N16" s="35">
        <v>0</v>
      </c>
      <c r="O16" s="35">
        <v>0</v>
      </c>
      <c r="P16" s="35">
        <v>0</v>
      </c>
      <c r="Q16" s="35">
        <v>0</v>
      </c>
      <c r="R16" s="4">
        <v>9</v>
      </c>
    </row>
    <row r="17" spans="1:18" ht="12.75" customHeight="1" x14ac:dyDescent="0.2">
      <c r="A17" s="4">
        <v>10</v>
      </c>
      <c r="B17" s="4" t="s">
        <v>244</v>
      </c>
      <c r="C17" s="35">
        <v>525543</v>
      </c>
      <c r="D17" s="35">
        <v>16700455</v>
      </c>
      <c r="E17" s="35">
        <v>1295185</v>
      </c>
      <c r="F17" s="35">
        <v>1208117</v>
      </c>
      <c r="G17" s="35">
        <v>0</v>
      </c>
      <c r="H17" s="35">
        <v>0</v>
      </c>
      <c r="I17" s="35">
        <v>0</v>
      </c>
      <c r="J17" s="35">
        <v>0</v>
      </c>
      <c r="K17" s="35">
        <v>0</v>
      </c>
      <c r="L17" s="35">
        <v>676772</v>
      </c>
      <c r="M17" s="35">
        <f t="shared" si="0"/>
        <v>17902770</v>
      </c>
      <c r="N17" s="35">
        <v>559918</v>
      </c>
      <c r="O17" s="35">
        <v>0</v>
      </c>
      <c r="P17" s="35">
        <v>0</v>
      </c>
      <c r="Q17" s="35">
        <v>21977</v>
      </c>
      <c r="R17" s="4">
        <v>10</v>
      </c>
    </row>
    <row r="18" spans="1:18" ht="12.75" customHeight="1" x14ac:dyDescent="0.2">
      <c r="A18" s="4">
        <v>11</v>
      </c>
      <c r="B18" s="4" t="s">
        <v>245</v>
      </c>
      <c r="C18" s="35">
        <v>1397863</v>
      </c>
      <c r="D18" s="35">
        <v>7134376</v>
      </c>
      <c r="E18" s="35">
        <v>1105585</v>
      </c>
      <c r="F18" s="35">
        <v>796324</v>
      </c>
      <c r="G18" s="35">
        <v>0</v>
      </c>
      <c r="H18" s="35">
        <v>0</v>
      </c>
      <c r="I18" s="35">
        <v>0</v>
      </c>
      <c r="J18" s="35">
        <v>0</v>
      </c>
      <c r="K18" s="35">
        <v>0</v>
      </c>
      <c r="L18" s="35">
        <v>491732</v>
      </c>
      <c r="M18" s="35">
        <f t="shared" si="0"/>
        <v>9023971</v>
      </c>
      <c r="N18" s="35">
        <v>365891</v>
      </c>
      <c r="O18" s="35">
        <v>0</v>
      </c>
      <c r="P18" s="35">
        <v>0</v>
      </c>
      <c r="Q18" s="35">
        <v>236054</v>
      </c>
      <c r="R18" s="4">
        <v>11</v>
      </c>
    </row>
    <row r="19" spans="1:18" ht="12.75" customHeight="1" x14ac:dyDescent="0.2">
      <c r="A19" s="4">
        <v>12</v>
      </c>
      <c r="B19" s="4" t="s">
        <v>246</v>
      </c>
      <c r="C19" s="35">
        <v>0</v>
      </c>
      <c r="D19" s="35">
        <v>0</v>
      </c>
      <c r="E19" s="35">
        <v>0</v>
      </c>
      <c r="F19" s="35">
        <v>0</v>
      </c>
      <c r="G19" s="35">
        <v>0</v>
      </c>
      <c r="H19" s="35">
        <v>0</v>
      </c>
      <c r="I19" s="35">
        <v>0</v>
      </c>
      <c r="J19" s="35">
        <v>0</v>
      </c>
      <c r="K19" s="35">
        <v>0</v>
      </c>
      <c r="L19" s="35">
        <v>0</v>
      </c>
      <c r="M19" s="35">
        <f t="shared" si="0"/>
        <v>0</v>
      </c>
      <c r="N19" s="35">
        <v>0</v>
      </c>
      <c r="O19" s="35">
        <v>0</v>
      </c>
      <c r="P19" s="35">
        <v>0</v>
      </c>
      <c r="Q19" s="35">
        <v>0</v>
      </c>
      <c r="R19" s="4">
        <v>12</v>
      </c>
    </row>
    <row r="20" spans="1:18" ht="12.75" customHeight="1" x14ac:dyDescent="0.2">
      <c r="A20" s="4">
        <v>13</v>
      </c>
      <c r="B20" s="4" t="s">
        <v>247</v>
      </c>
      <c r="C20" s="35">
        <v>447687</v>
      </c>
      <c r="D20" s="35">
        <v>10778939</v>
      </c>
      <c r="E20" s="35">
        <v>1295893</v>
      </c>
      <c r="F20" s="35">
        <v>1148948</v>
      </c>
      <c r="G20" s="35">
        <v>0</v>
      </c>
      <c r="H20" s="35">
        <v>0</v>
      </c>
      <c r="I20" s="35">
        <v>0</v>
      </c>
      <c r="J20" s="35">
        <v>0</v>
      </c>
      <c r="K20" s="35">
        <v>0</v>
      </c>
      <c r="L20" s="35">
        <v>577154</v>
      </c>
      <c r="M20" s="35">
        <f t="shared" si="0"/>
        <v>11803780</v>
      </c>
      <c r="N20" s="35">
        <v>430102</v>
      </c>
      <c r="O20" s="35">
        <v>359485</v>
      </c>
      <c r="P20" s="35">
        <v>0</v>
      </c>
      <c r="Q20" s="35">
        <v>153997</v>
      </c>
      <c r="R20" s="4">
        <v>13</v>
      </c>
    </row>
    <row r="21" spans="1:18" ht="12.75" customHeight="1" x14ac:dyDescent="0.2">
      <c r="A21" s="4">
        <v>14</v>
      </c>
      <c r="B21" s="4" t="s">
        <v>248</v>
      </c>
      <c r="C21" s="35">
        <v>83117</v>
      </c>
      <c r="D21" s="35">
        <v>2031966</v>
      </c>
      <c r="E21" s="35">
        <v>174602</v>
      </c>
      <c r="F21" s="35">
        <v>0</v>
      </c>
      <c r="G21" s="35">
        <v>0</v>
      </c>
      <c r="H21" s="35">
        <v>0</v>
      </c>
      <c r="I21" s="35">
        <v>0</v>
      </c>
      <c r="J21" s="35">
        <v>0</v>
      </c>
      <c r="K21" s="35">
        <v>0</v>
      </c>
      <c r="L21" s="35">
        <v>158887</v>
      </c>
      <c r="M21" s="35">
        <f t="shared" si="0"/>
        <v>2273970</v>
      </c>
      <c r="N21" s="35">
        <v>158728</v>
      </c>
      <c r="O21" s="35">
        <v>0</v>
      </c>
      <c r="P21" s="35">
        <v>0</v>
      </c>
      <c r="Q21" s="35">
        <v>715</v>
      </c>
      <c r="R21" s="4">
        <v>14</v>
      </c>
    </row>
    <row r="22" spans="1:18" ht="12.75" customHeight="1" x14ac:dyDescent="0.2">
      <c r="A22" s="4">
        <v>15</v>
      </c>
      <c r="B22" s="4" t="s">
        <v>249</v>
      </c>
      <c r="C22" s="35">
        <v>994986</v>
      </c>
      <c r="D22" s="35">
        <v>41779342</v>
      </c>
      <c r="E22" s="35">
        <v>2430301</v>
      </c>
      <c r="F22" s="35">
        <v>3056320</v>
      </c>
      <c r="G22" s="35">
        <v>0</v>
      </c>
      <c r="H22" s="35">
        <v>0</v>
      </c>
      <c r="I22" s="35">
        <v>0</v>
      </c>
      <c r="J22" s="35">
        <v>0</v>
      </c>
      <c r="K22" s="35">
        <v>0</v>
      </c>
      <c r="L22" s="35">
        <v>946560</v>
      </c>
      <c r="M22" s="35">
        <f t="shared" si="0"/>
        <v>43720888</v>
      </c>
      <c r="N22" s="35">
        <v>996818</v>
      </c>
      <c r="O22" s="35">
        <v>0</v>
      </c>
      <c r="P22" s="35">
        <v>110928</v>
      </c>
      <c r="Q22" s="35">
        <v>3643715</v>
      </c>
      <c r="R22" s="4">
        <v>15</v>
      </c>
    </row>
    <row r="23" spans="1:18" ht="12.75" customHeight="1" x14ac:dyDescent="0.2">
      <c r="A23" s="4">
        <v>16</v>
      </c>
      <c r="B23" s="4" t="s">
        <v>250</v>
      </c>
      <c r="C23" s="35">
        <v>356562</v>
      </c>
      <c r="D23" s="35">
        <v>6717664</v>
      </c>
      <c r="E23" s="35">
        <v>1469722</v>
      </c>
      <c r="F23" s="35">
        <v>1153504</v>
      </c>
      <c r="G23" s="35">
        <v>0</v>
      </c>
      <c r="H23" s="35">
        <v>0</v>
      </c>
      <c r="I23" s="35">
        <v>0</v>
      </c>
      <c r="J23" s="35">
        <v>0</v>
      </c>
      <c r="K23" s="35">
        <v>0</v>
      </c>
      <c r="L23" s="35">
        <v>602474</v>
      </c>
      <c r="M23" s="35">
        <f t="shared" si="0"/>
        <v>7676700</v>
      </c>
      <c r="N23" s="35">
        <v>516112</v>
      </c>
      <c r="O23" s="35">
        <v>0</v>
      </c>
      <c r="P23" s="35">
        <v>0</v>
      </c>
      <c r="Q23" s="35">
        <v>0</v>
      </c>
      <c r="R23" s="4">
        <v>16</v>
      </c>
    </row>
    <row r="24" spans="1:18" ht="12.75" customHeight="1" x14ac:dyDescent="0.2">
      <c r="A24" s="4">
        <v>17</v>
      </c>
      <c r="B24" s="4" t="s">
        <v>251</v>
      </c>
      <c r="C24" s="35">
        <v>0</v>
      </c>
      <c r="D24" s="35">
        <v>0</v>
      </c>
      <c r="E24" s="35">
        <v>0</v>
      </c>
      <c r="F24" s="35">
        <v>0</v>
      </c>
      <c r="G24" s="35">
        <v>0</v>
      </c>
      <c r="H24" s="35">
        <v>0</v>
      </c>
      <c r="I24" s="35">
        <v>0</v>
      </c>
      <c r="J24" s="35">
        <v>0</v>
      </c>
      <c r="K24" s="35">
        <v>0</v>
      </c>
      <c r="L24" s="35">
        <v>0</v>
      </c>
      <c r="M24" s="35">
        <f t="shared" si="0"/>
        <v>0</v>
      </c>
      <c r="N24" s="35">
        <v>0</v>
      </c>
      <c r="O24" s="35">
        <v>0</v>
      </c>
      <c r="P24" s="35">
        <v>0</v>
      </c>
      <c r="Q24" s="35">
        <v>0</v>
      </c>
      <c r="R24" s="4">
        <v>17</v>
      </c>
    </row>
    <row r="25" spans="1:18" ht="12.75" customHeight="1" x14ac:dyDescent="0.2">
      <c r="A25" s="4">
        <v>18</v>
      </c>
      <c r="B25" s="4" t="s">
        <v>252</v>
      </c>
      <c r="C25" s="35">
        <v>269734</v>
      </c>
      <c r="D25" s="35">
        <v>3306898</v>
      </c>
      <c r="E25" s="35">
        <v>331229</v>
      </c>
      <c r="F25" s="35">
        <v>193094</v>
      </c>
      <c r="G25" s="35">
        <v>0</v>
      </c>
      <c r="H25" s="35">
        <v>0</v>
      </c>
      <c r="I25" s="35">
        <v>0</v>
      </c>
      <c r="J25" s="35">
        <v>0</v>
      </c>
      <c r="K25" s="35">
        <v>0</v>
      </c>
      <c r="L25" s="35">
        <v>229469</v>
      </c>
      <c r="M25" s="35">
        <f t="shared" si="0"/>
        <v>3806101</v>
      </c>
      <c r="N25" s="35">
        <v>279788</v>
      </c>
      <c r="O25" s="35">
        <v>50092</v>
      </c>
      <c r="P25" s="35">
        <v>0</v>
      </c>
      <c r="Q25" s="35">
        <v>109706</v>
      </c>
      <c r="R25" s="4">
        <v>18</v>
      </c>
    </row>
    <row r="26" spans="1:18" ht="12.75" customHeight="1" x14ac:dyDescent="0.2">
      <c r="A26" s="4">
        <v>19</v>
      </c>
      <c r="B26" s="4" t="s">
        <v>253</v>
      </c>
      <c r="C26" s="35">
        <v>302177</v>
      </c>
      <c r="D26" s="35">
        <v>14855043</v>
      </c>
      <c r="E26" s="35">
        <v>937661</v>
      </c>
      <c r="F26" s="35">
        <v>217314</v>
      </c>
      <c r="G26" s="35">
        <v>0</v>
      </c>
      <c r="H26" s="35">
        <v>0</v>
      </c>
      <c r="I26" s="35">
        <v>0</v>
      </c>
      <c r="J26" s="35">
        <v>0</v>
      </c>
      <c r="K26" s="35">
        <v>0</v>
      </c>
      <c r="L26" s="35">
        <v>719195</v>
      </c>
      <c r="M26" s="35">
        <f t="shared" si="0"/>
        <v>15876415</v>
      </c>
      <c r="N26" s="35">
        <v>573444</v>
      </c>
      <c r="O26" s="35">
        <v>0</v>
      </c>
      <c r="P26" s="35">
        <v>0</v>
      </c>
      <c r="Q26" s="35">
        <v>1434792</v>
      </c>
      <c r="R26" s="4">
        <v>19</v>
      </c>
    </row>
    <row r="27" spans="1:18" ht="12.75" customHeight="1" x14ac:dyDescent="0.2">
      <c r="A27" s="4">
        <v>20</v>
      </c>
      <c r="B27" s="4" t="s">
        <v>254</v>
      </c>
      <c r="C27" s="35">
        <v>480178</v>
      </c>
      <c r="D27" s="35">
        <v>8092630</v>
      </c>
      <c r="E27" s="35">
        <v>1837232</v>
      </c>
      <c r="F27" s="35">
        <v>1049331</v>
      </c>
      <c r="G27" s="35">
        <v>0</v>
      </c>
      <c r="H27" s="35">
        <v>0</v>
      </c>
      <c r="I27" s="35">
        <v>0</v>
      </c>
      <c r="J27" s="35">
        <v>0</v>
      </c>
      <c r="K27" s="35">
        <v>0</v>
      </c>
      <c r="L27" s="35">
        <v>710813</v>
      </c>
      <c r="M27" s="35">
        <f t="shared" si="0"/>
        <v>9283621</v>
      </c>
      <c r="N27" s="35">
        <v>476174</v>
      </c>
      <c r="O27" s="35">
        <v>0</v>
      </c>
      <c r="P27" s="35">
        <v>0</v>
      </c>
      <c r="Q27" s="35">
        <v>156305</v>
      </c>
      <c r="R27" s="4">
        <v>20</v>
      </c>
    </row>
    <row r="28" spans="1:18" ht="12.75" customHeight="1" x14ac:dyDescent="0.2">
      <c r="A28" s="4">
        <v>21</v>
      </c>
      <c r="B28" s="4" t="s">
        <v>255</v>
      </c>
      <c r="C28" s="35">
        <v>0</v>
      </c>
      <c r="D28" s="35">
        <v>0</v>
      </c>
      <c r="E28" s="35">
        <v>0</v>
      </c>
      <c r="F28" s="35">
        <v>0</v>
      </c>
      <c r="G28" s="35">
        <v>0</v>
      </c>
      <c r="H28" s="35">
        <v>0</v>
      </c>
      <c r="I28" s="35">
        <v>0</v>
      </c>
      <c r="J28" s="35">
        <v>0</v>
      </c>
      <c r="K28" s="35">
        <v>0</v>
      </c>
      <c r="L28" s="35">
        <v>0</v>
      </c>
      <c r="M28" s="35">
        <f t="shared" si="0"/>
        <v>0</v>
      </c>
      <c r="N28" s="35">
        <v>0</v>
      </c>
      <c r="O28" s="35">
        <v>0</v>
      </c>
      <c r="P28" s="35">
        <v>0</v>
      </c>
      <c r="Q28" s="35">
        <v>0</v>
      </c>
      <c r="R28" s="4">
        <v>21</v>
      </c>
    </row>
    <row r="29" spans="1:18" ht="12.75" customHeight="1" x14ac:dyDescent="0.2">
      <c r="A29" s="4">
        <v>22</v>
      </c>
      <c r="B29" s="4" t="s">
        <v>256</v>
      </c>
      <c r="C29" s="35">
        <v>0</v>
      </c>
      <c r="D29" s="35">
        <v>0</v>
      </c>
      <c r="E29" s="35">
        <v>0</v>
      </c>
      <c r="F29" s="35">
        <v>0</v>
      </c>
      <c r="G29" s="35">
        <v>0</v>
      </c>
      <c r="H29" s="35">
        <v>0</v>
      </c>
      <c r="I29" s="35">
        <v>0</v>
      </c>
      <c r="J29" s="35">
        <v>0</v>
      </c>
      <c r="K29" s="35">
        <v>0</v>
      </c>
      <c r="L29" s="35">
        <v>0</v>
      </c>
      <c r="M29" s="35">
        <f t="shared" si="0"/>
        <v>0</v>
      </c>
      <c r="N29" s="35">
        <v>0</v>
      </c>
      <c r="O29" s="35">
        <v>0</v>
      </c>
      <c r="P29" s="35">
        <v>0</v>
      </c>
      <c r="Q29" s="35">
        <v>0</v>
      </c>
      <c r="R29" s="4">
        <v>22</v>
      </c>
    </row>
    <row r="30" spans="1:18" ht="12.75" customHeight="1" x14ac:dyDescent="0.2">
      <c r="A30" s="4">
        <v>23</v>
      </c>
      <c r="B30" s="4" t="s">
        <v>257</v>
      </c>
      <c r="C30" s="35">
        <v>1996174</v>
      </c>
      <c r="D30" s="35">
        <v>27054790</v>
      </c>
      <c r="E30" s="35">
        <v>7136691</v>
      </c>
      <c r="F30" s="35">
        <v>4093595</v>
      </c>
      <c r="G30" s="35">
        <v>0</v>
      </c>
      <c r="H30" s="35">
        <v>0</v>
      </c>
      <c r="I30" s="35">
        <v>0</v>
      </c>
      <c r="J30" s="35">
        <v>0</v>
      </c>
      <c r="K30" s="35">
        <v>0</v>
      </c>
      <c r="L30" s="35">
        <v>1379919</v>
      </c>
      <c r="M30" s="35">
        <f t="shared" si="0"/>
        <v>30430883</v>
      </c>
      <c r="N30" s="35">
        <v>1162108</v>
      </c>
      <c r="O30" s="35">
        <v>0</v>
      </c>
      <c r="P30" s="35">
        <v>0</v>
      </c>
      <c r="Q30" s="35">
        <v>335513</v>
      </c>
      <c r="R30" s="4">
        <v>23</v>
      </c>
    </row>
    <row r="31" spans="1:18" ht="12.75" customHeight="1" x14ac:dyDescent="0.2">
      <c r="A31" s="4">
        <v>24</v>
      </c>
      <c r="B31" s="4" t="s">
        <v>258</v>
      </c>
      <c r="C31" s="35">
        <v>2116017</v>
      </c>
      <c r="D31" s="35">
        <v>47239265</v>
      </c>
      <c r="E31" s="35">
        <v>3338268</v>
      </c>
      <c r="F31" s="35">
        <v>3103622</v>
      </c>
      <c r="G31" s="35">
        <v>0</v>
      </c>
      <c r="H31" s="35">
        <v>0</v>
      </c>
      <c r="I31" s="35">
        <v>0</v>
      </c>
      <c r="J31" s="35">
        <v>0</v>
      </c>
      <c r="K31" s="35">
        <v>0</v>
      </c>
      <c r="L31" s="35">
        <v>1371584</v>
      </c>
      <c r="M31" s="35">
        <f t="shared" si="0"/>
        <v>50726866</v>
      </c>
      <c r="N31" s="35">
        <v>2043692</v>
      </c>
      <c r="O31" s="35">
        <v>0</v>
      </c>
      <c r="P31" s="35">
        <v>1724763</v>
      </c>
      <c r="Q31" s="35">
        <v>137601</v>
      </c>
      <c r="R31" s="4">
        <v>24</v>
      </c>
    </row>
    <row r="32" spans="1:18" ht="12.75" customHeight="1" x14ac:dyDescent="0.2">
      <c r="A32" s="4">
        <v>25</v>
      </c>
      <c r="B32" s="4" t="s">
        <v>259</v>
      </c>
      <c r="C32" s="35">
        <v>0</v>
      </c>
      <c r="D32" s="35">
        <v>0</v>
      </c>
      <c r="E32" s="35">
        <v>0</v>
      </c>
      <c r="F32" s="35">
        <v>0</v>
      </c>
      <c r="G32" s="35">
        <v>0</v>
      </c>
      <c r="H32" s="35">
        <v>0</v>
      </c>
      <c r="I32" s="35">
        <v>0</v>
      </c>
      <c r="J32" s="35">
        <v>0</v>
      </c>
      <c r="K32" s="35">
        <v>0</v>
      </c>
      <c r="L32" s="35">
        <v>0</v>
      </c>
      <c r="M32" s="35">
        <f t="shared" si="0"/>
        <v>0</v>
      </c>
      <c r="N32" s="35">
        <v>0</v>
      </c>
      <c r="O32" s="35">
        <v>0</v>
      </c>
      <c r="P32" s="35">
        <v>0</v>
      </c>
      <c r="Q32" s="35">
        <v>0</v>
      </c>
      <c r="R32" s="4">
        <v>25</v>
      </c>
    </row>
    <row r="33" spans="1:18" ht="12.75" customHeight="1" x14ac:dyDescent="0.2">
      <c r="A33" s="4">
        <v>26</v>
      </c>
      <c r="B33" s="4" t="s">
        <v>260</v>
      </c>
      <c r="C33" s="35">
        <v>405694</v>
      </c>
      <c r="D33" s="35">
        <v>12667205</v>
      </c>
      <c r="E33" s="35">
        <v>443877</v>
      </c>
      <c r="F33" s="35">
        <v>476512</v>
      </c>
      <c r="G33" s="35">
        <v>0</v>
      </c>
      <c r="H33" s="35">
        <v>0</v>
      </c>
      <c r="I33" s="35">
        <v>0</v>
      </c>
      <c r="J33" s="35">
        <v>0</v>
      </c>
      <c r="K33" s="35">
        <v>0</v>
      </c>
      <c r="L33" s="35">
        <v>550353</v>
      </c>
      <c r="M33" s="35">
        <f t="shared" si="0"/>
        <v>13623252</v>
      </c>
      <c r="N33" s="35">
        <v>640021</v>
      </c>
      <c r="O33" s="35">
        <v>0</v>
      </c>
      <c r="P33" s="35">
        <v>0</v>
      </c>
      <c r="Q33" s="35">
        <v>140488</v>
      </c>
      <c r="R33" s="4">
        <v>26</v>
      </c>
    </row>
    <row r="34" spans="1:18" ht="12.75" customHeight="1" x14ac:dyDescent="0.2">
      <c r="A34" s="4">
        <v>27</v>
      </c>
      <c r="B34" s="4" t="s">
        <v>261</v>
      </c>
      <c r="C34" s="35">
        <v>97974</v>
      </c>
      <c r="D34" s="35">
        <v>3216774</v>
      </c>
      <c r="E34" s="35">
        <v>411092</v>
      </c>
      <c r="F34" s="35">
        <v>403251</v>
      </c>
      <c r="G34" s="35">
        <v>0</v>
      </c>
      <c r="H34" s="35">
        <v>0</v>
      </c>
      <c r="I34" s="35">
        <v>0</v>
      </c>
      <c r="J34" s="35">
        <v>0</v>
      </c>
      <c r="K34" s="35">
        <v>0</v>
      </c>
      <c r="L34" s="35">
        <v>264057</v>
      </c>
      <c r="M34" s="35">
        <f t="shared" si="0"/>
        <v>3578805</v>
      </c>
      <c r="N34" s="35">
        <v>396878</v>
      </c>
      <c r="O34" s="35">
        <v>0</v>
      </c>
      <c r="P34" s="35">
        <v>0</v>
      </c>
      <c r="Q34" s="35">
        <v>85255</v>
      </c>
      <c r="R34" s="4">
        <v>27</v>
      </c>
    </row>
    <row r="35" spans="1:18" ht="12.75" customHeight="1" x14ac:dyDescent="0.2">
      <c r="A35" s="4">
        <v>28</v>
      </c>
      <c r="B35" s="4" t="s">
        <v>262</v>
      </c>
      <c r="C35" s="35">
        <v>0</v>
      </c>
      <c r="D35" s="35">
        <v>0</v>
      </c>
      <c r="E35" s="35">
        <v>0</v>
      </c>
      <c r="F35" s="35">
        <v>0</v>
      </c>
      <c r="G35" s="35">
        <v>0</v>
      </c>
      <c r="H35" s="35">
        <v>0</v>
      </c>
      <c r="I35" s="35">
        <v>0</v>
      </c>
      <c r="J35" s="35">
        <v>0</v>
      </c>
      <c r="K35" s="35">
        <v>0</v>
      </c>
      <c r="L35" s="35">
        <v>0</v>
      </c>
      <c r="M35" s="35">
        <f t="shared" si="0"/>
        <v>0</v>
      </c>
      <c r="N35" s="35">
        <v>0</v>
      </c>
      <c r="O35" s="35">
        <v>0</v>
      </c>
      <c r="P35" s="35">
        <v>0</v>
      </c>
      <c r="Q35" s="35">
        <v>0</v>
      </c>
      <c r="R35" s="4">
        <v>28</v>
      </c>
    </row>
    <row r="36" spans="1:18" ht="12.75" customHeight="1" x14ac:dyDescent="0.2">
      <c r="A36" s="4">
        <v>29</v>
      </c>
      <c r="B36" s="4" t="s">
        <v>263</v>
      </c>
      <c r="C36" s="35">
        <v>0</v>
      </c>
      <c r="D36" s="35">
        <v>0</v>
      </c>
      <c r="E36" s="35">
        <v>0</v>
      </c>
      <c r="F36" s="35">
        <v>0</v>
      </c>
      <c r="G36" s="35">
        <v>0</v>
      </c>
      <c r="H36" s="35">
        <v>0</v>
      </c>
      <c r="I36" s="35">
        <v>0</v>
      </c>
      <c r="J36" s="35">
        <v>0</v>
      </c>
      <c r="K36" s="35">
        <v>0</v>
      </c>
      <c r="L36" s="35">
        <v>0</v>
      </c>
      <c r="M36" s="35">
        <f t="shared" si="0"/>
        <v>0</v>
      </c>
      <c r="N36" s="35">
        <v>0</v>
      </c>
      <c r="O36" s="35">
        <v>0</v>
      </c>
      <c r="P36" s="35">
        <v>0</v>
      </c>
      <c r="Q36" s="35">
        <v>0</v>
      </c>
      <c r="R36" s="4">
        <v>29</v>
      </c>
    </row>
    <row r="37" spans="1:18" ht="12.75" customHeight="1" x14ac:dyDescent="0.2">
      <c r="A37" s="4">
        <v>30</v>
      </c>
      <c r="B37" s="4" t="s">
        <v>264</v>
      </c>
      <c r="C37" s="35">
        <v>0</v>
      </c>
      <c r="D37" s="35">
        <v>0</v>
      </c>
      <c r="E37" s="35">
        <v>0</v>
      </c>
      <c r="F37" s="35">
        <v>0</v>
      </c>
      <c r="G37" s="35">
        <v>0</v>
      </c>
      <c r="H37" s="35">
        <v>0</v>
      </c>
      <c r="I37" s="35">
        <v>0</v>
      </c>
      <c r="J37" s="35">
        <v>0</v>
      </c>
      <c r="K37" s="35">
        <v>0</v>
      </c>
      <c r="L37" s="35">
        <v>0</v>
      </c>
      <c r="M37" s="35">
        <f t="shared" si="0"/>
        <v>0</v>
      </c>
      <c r="N37" s="35">
        <v>0</v>
      </c>
      <c r="O37" s="35">
        <v>0</v>
      </c>
      <c r="P37" s="35">
        <v>0</v>
      </c>
      <c r="Q37" s="35">
        <v>0</v>
      </c>
      <c r="R37" s="4">
        <v>30</v>
      </c>
    </row>
    <row r="38" spans="1:18" ht="12.75" customHeight="1" x14ac:dyDescent="0.2">
      <c r="A38" s="4">
        <v>31</v>
      </c>
      <c r="B38" s="4" t="s">
        <v>265</v>
      </c>
      <c r="C38" s="35">
        <v>0</v>
      </c>
      <c r="D38" s="35">
        <v>0</v>
      </c>
      <c r="E38" s="35">
        <v>0</v>
      </c>
      <c r="F38" s="35">
        <v>0</v>
      </c>
      <c r="G38" s="35">
        <v>0</v>
      </c>
      <c r="H38" s="35">
        <v>0</v>
      </c>
      <c r="I38" s="35">
        <v>0</v>
      </c>
      <c r="J38" s="35">
        <v>0</v>
      </c>
      <c r="K38" s="35">
        <v>0</v>
      </c>
      <c r="L38" s="35">
        <v>0</v>
      </c>
      <c r="M38" s="35">
        <f t="shared" si="0"/>
        <v>0</v>
      </c>
      <c r="N38" s="35">
        <v>0</v>
      </c>
      <c r="O38" s="35">
        <v>0</v>
      </c>
      <c r="P38" s="35">
        <v>0</v>
      </c>
      <c r="Q38" s="35">
        <v>0</v>
      </c>
      <c r="R38" s="4">
        <v>31</v>
      </c>
    </row>
    <row r="39" spans="1:18" ht="12.75" customHeight="1" x14ac:dyDescent="0.2">
      <c r="A39" s="4">
        <v>32</v>
      </c>
      <c r="B39" s="4" t="s">
        <v>266</v>
      </c>
      <c r="C39" s="35">
        <v>286047</v>
      </c>
      <c r="D39" s="35">
        <v>6177812</v>
      </c>
      <c r="E39" s="35">
        <v>664258</v>
      </c>
      <c r="F39" s="35">
        <v>1299976</v>
      </c>
      <c r="G39" s="35">
        <v>0</v>
      </c>
      <c r="H39" s="35">
        <v>0</v>
      </c>
      <c r="I39" s="35">
        <v>0</v>
      </c>
      <c r="J39" s="35">
        <v>0</v>
      </c>
      <c r="K39" s="35">
        <v>0</v>
      </c>
      <c r="L39" s="35">
        <v>440586</v>
      </c>
      <c r="M39" s="35">
        <f t="shared" si="0"/>
        <v>6904445</v>
      </c>
      <c r="N39" s="35">
        <v>446479</v>
      </c>
      <c r="O39" s="35">
        <v>0</v>
      </c>
      <c r="P39" s="35">
        <v>0</v>
      </c>
      <c r="Q39" s="35">
        <v>0</v>
      </c>
      <c r="R39" s="4">
        <v>32</v>
      </c>
    </row>
    <row r="40" spans="1:18" ht="12.75" customHeight="1" x14ac:dyDescent="0.2">
      <c r="A40" s="4">
        <v>33</v>
      </c>
      <c r="B40" s="4" t="s">
        <v>267</v>
      </c>
      <c r="C40" s="35">
        <v>263437</v>
      </c>
      <c r="D40" s="35">
        <v>4631270</v>
      </c>
      <c r="E40" s="35">
        <v>487380</v>
      </c>
      <c r="F40" s="35">
        <v>433431</v>
      </c>
      <c r="G40" s="35">
        <v>0</v>
      </c>
      <c r="H40" s="35">
        <v>0</v>
      </c>
      <c r="I40" s="35">
        <v>0</v>
      </c>
      <c r="J40" s="35">
        <v>0</v>
      </c>
      <c r="K40" s="35">
        <v>0</v>
      </c>
      <c r="L40" s="35">
        <v>266298</v>
      </c>
      <c r="M40" s="35">
        <f t="shared" si="0"/>
        <v>5161005</v>
      </c>
      <c r="N40" s="35">
        <v>426019</v>
      </c>
      <c r="O40" s="35">
        <v>0</v>
      </c>
      <c r="P40" s="35">
        <v>0</v>
      </c>
      <c r="Q40" s="35">
        <v>62180</v>
      </c>
      <c r="R40" s="4">
        <v>33</v>
      </c>
    </row>
    <row r="41" spans="1:18" ht="12.75" customHeight="1" x14ac:dyDescent="0.2">
      <c r="A41" s="4">
        <v>34</v>
      </c>
      <c r="B41" s="4" t="s">
        <v>268</v>
      </c>
      <c r="C41" s="35">
        <v>794684</v>
      </c>
      <c r="D41" s="35">
        <v>15143758</v>
      </c>
      <c r="E41" s="35">
        <v>1525398</v>
      </c>
      <c r="F41" s="35">
        <v>2225931</v>
      </c>
      <c r="G41" s="35">
        <v>0</v>
      </c>
      <c r="H41" s="35">
        <v>0</v>
      </c>
      <c r="I41" s="35">
        <v>0</v>
      </c>
      <c r="J41" s="35">
        <v>0</v>
      </c>
      <c r="K41" s="35">
        <v>0</v>
      </c>
      <c r="L41" s="35">
        <v>1248345</v>
      </c>
      <c r="M41" s="35">
        <f t="shared" si="0"/>
        <v>17186787</v>
      </c>
      <c r="N41" s="35">
        <v>690767</v>
      </c>
      <c r="O41" s="35">
        <v>0</v>
      </c>
      <c r="P41" s="35">
        <v>0</v>
      </c>
      <c r="Q41" s="35">
        <v>0</v>
      </c>
      <c r="R41" s="4">
        <v>34</v>
      </c>
    </row>
    <row r="42" spans="1:18" ht="12.75" customHeight="1" x14ac:dyDescent="0.2">
      <c r="A42" s="4">
        <v>35</v>
      </c>
      <c r="B42" s="4" t="s">
        <v>269</v>
      </c>
      <c r="C42" s="35">
        <v>1572755</v>
      </c>
      <c r="D42" s="35">
        <v>118460343</v>
      </c>
      <c r="E42" s="35">
        <v>7278488</v>
      </c>
      <c r="F42" s="35">
        <v>8694191</v>
      </c>
      <c r="G42" s="35">
        <v>0</v>
      </c>
      <c r="H42" s="35">
        <v>0</v>
      </c>
      <c r="I42" s="35">
        <v>0</v>
      </c>
      <c r="J42" s="35">
        <v>0</v>
      </c>
      <c r="K42" s="35">
        <v>0</v>
      </c>
      <c r="L42" s="35">
        <v>4875242</v>
      </c>
      <c r="M42" s="35">
        <f t="shared" si="0"/>
        <v>124908340</v>
      </c>
      <c r="N42" s="35">
        <v>2266044</v>
      </c>
      <c r="O42" s="35">
        <v>0</v>
      </c>
      <c r="P42" s="35">
        <v>172540</v>
      </c>
      <c r="Q42" s="35">
        <v>541671</v>
      </c>
      <c r="R42" s="4">
        <v>35</v>
      </c>
    </row>
    <row r="43" spans="1:18" ht="12.75" customHeight="1" x14ac:dyDescent="0.2">
      <c r="A43" s="4">
        <v>36</v>
      </c>
      <c r="B43" s="4" t="s">
        <v>270</v>
      </c>
      <c r="C43" s="35">
        <v>180149</v>
      </c>
      <c r="D43" s="35">
        <v>3809078</v>
      </c>
      <c r="E43" s="35">
        <v>436530</v>
      </c>
      <c r="F43" s="35">
        <v>457904</v>
      </c>
      <c r="G43" s="35">
        <v>0</v>
      </c>
      <c r="H43" s="35">
        <v>0</v>
      </c>
      <c r="I43" s="35">
        <v>0</v>
      </c>
      <c r="J43" s="35">
        <v>0</v>
      </c>
      <c r="K43" s="35">
        <v>0</v>
      </c>
      <c r="L43" s="35">
        <v>302940</v>
      </c>
      <c r="M43" s="35">
        <f t="shared" si="0"/>
        <v>4292167</v>
      </c>
      <c r="N43" s="35">
        <v>378444</v>
      </c>
      <c r="O43" s="35">
        <v>0</v>
      </c>
      <c r="P43" s="35">
        <v>0</v>
      </c>
      <c r="Q43" s="35">
        <v>0</v>
      </c>
      <c r="R43" s="4">
        <v>36</v>
      </c>
    </row>
    <row r="44" spans="1:18" ht="12.75" customHeight="1" x14ac:dyDescent="0.2">
      <c r="A44" s="4">
        <v>37</v>
      </c>
      <c r="B44" s="4" t="s">
        <v>271</v>
      </c>
      <c r="C44" s="35">
        <v>242021</v>
      </c>
      <c r="D44" s="35">
        <v>6366928</v>
      </c>
      <c r="E44" s="35">
        <v>303776</v>
      </c>
      <c r="F44" s="35">
        <v>0</v>
      </c>
      <c r="G44" s="35">
        <v>0</v>
      </c>
      <c r="H44" s="35">
        <v>0</v>
      </c>
      <c r="I44" s="35">
        <v>0</v>
      </c>
      <c r="J44" s="35">
        <v>0</v>
      </c>
      <c r="K44" s="35">
        <v>0</v>
      </c>
      <c r="L44" s="35">
        <v>338195</v>
      </c>
      <c r="M44" s="35">
        <f t="shared" si="0"/>
        <v>6947144</v>
      </c>
      <c r="N44" s="35">
        <v>229466</v>
      </c>
      <c r="O44" s="35">
        <v>0</v>
      </c>
      <c r="P44" s="35">
        <v>0</v>
      </c>
      <c r="Q44" s="35">
        <v>0</v>
      </c>
      <c r="R44" s="4">
        <v>37</v>
      </c>
    </row>
    <row r="45" spans="1:18" ht="12.75" customHeight="1" x14ac:dyDescent="0.2">
      <c r="A45" s="17">
        <v>38</v>
      </c>
      <c r="B45" s="4" t="s">
        <v>272</v>
      </c>
      <c r="C45" s="37">
        <v>359329</v>
      </c>
      <c r="D45" s="37">
        <v>6270544</v>
      </c>
      <c r="E45" s="37">
        <v>837179</v>
      </c>
      <c r="F45" s="37">
        <v>688708</v>
      </c>
      <c r="G45" s="37">
        <v>0</v>
      </c>
      <c r="H45" s="37">
        <v>0</v>
      </c>
      <c r="I45" s="37">
        <v>0</v>
      </c>
      <c r="J45" s="37">
        <v>0</v>
      </c>
      <c r="K45" s="37">
        <v>0</v>
      </c>
      <c r="L45" s="37">
        <v>370147</v>
      </c>
      <c r="M45" s="37">
        <f t="shared" si="0"/>
        <v>7000020</v>
      </c>
      <c r="N45" s="37">
        <v>439097</v>
      </c>
      <c r="O45" s="37">
        <v>0</v>
      </c>
      <c r="P45" s="37">
        <v>0</v>
      </c>
      <c r="Q45" s="37">
        <v>0</v>
      </c>
      <c r="R45" s="17">
        <v>38</v>
      </c>
    </row>
    <row r="46" spans="1:18" ht="12.75" customHeight="1" x14ac:dyDescent="0.2">
      <c r="A46" s="17">
        <f>A45</f>
        <v>38</v>
      </c>
      <c r="B46" s="9" t="s">
        <v>21</v>
      </c>
      <c r="C46" s="38">
        <f t="shared" ref="C46:L46" si="1">SUM(C8:C45)</f>
        <v>16014614</v>
      </c>
      <c r="D46" s="38">
        <f t="shared" si="1"/>
        <v>452167401</v>
      </c>
      <c r="E46" s="38">
        <f t="shared" si="1"/>
        <v>43292335</v>
      </c>
      <c r="F46" s="38">
        <f t="shared" si="1"/>
        <v>39713974</v>
      </c>
      <c r="G46" s="38">
        <f t="shared" si="1"/>
        <v>0</v>
      </c>
      <c r="H46" s="38">
        <f t="shared" si="1"/>
        <v>0</v>
      </c>
      <c r="I46" s="38">
        <f t="shared" si="1"/>
        <v>0</v>
      </c>
      <c r="J46" s="38">
        <f t="shared" si="1"/>
        <v>0</v>
      </c>
      <c r="K46" s="38">
        <f t="shared" si="1"/>
        <v>0</v>
      </c>
      <c r="L46" s="38">
        <f t="shared" si="1"/>
        <v>21277994</v>
      </c>
      <c r="M46" s="38">
        <f>SUM(M8:M45)</f>
        <v>489460009</v>
      </c>
      <c r="N46" s="38">
        <f>SUM(N8:N45)</f>
        <v>18233341</v>
      </c>
      <c r="O46" s="38">
        <f>SUM(O8:O45)</f>
        <v>1166549</v>
      </c>
      <c r="P46" s="38">
        <f>SUM(P8:P45)</f>
        <v>2062564</v>
      </c>
      <c r="Q46" s="38">
        <f>SUM(Q8:Q45)</f>
        <v>8736733</v>
      </c>
      <c r="R46" s="17">
        <f>R45</f>
        <v>38</v>
      </c>
    </row>
    <row r="162" ht="10.5" customHeight="1" x14ac:dyDescent="0.2"/>
    <row r="163" ht="10.5" customHeight="1" x14ac:dyDescent="0.2"/>
    <row r="164" ht="10.5" customHeight="1" x14ac:dyDescent="0.2"/>
    <row r="165" ht="10.5" customHeight="1" x14ac:dyDescent="0.2"/>
    <row r="166" ht="10.5" customHeight="1" x14ac:dyDescent="0.2"/>
    <row r="167" ht="10.5" customHeight="1" x14ac:dyDescent="0.2"/>
    <row r="168" ht="10.5" customHeight="1" x14ac:dyDescent="0.2"/>
    <row r="169" ht="10.5" customHeight="1" x14ac:dyDescent="0.2"/>
    <row r="170" ht="10.5" customHeight="1" x14ac:dyDescent="0.2"/>
    <row r="171" ht="10.5" customHeight="1" x14ac:dyDescent="0.2"/>
    <row r="172" ht="10.5" customHeight="1" x14ac:dyDescent="0.2"/>
    <row r="173" ht="10.5" customHeight="1" x14ac:dyDescent="0.2"/>
    <row r="174" ht="10.5" customHeight="1" x14ac:dyDescent="0.2"/>
    <row r="175" ht="10.5" customHeight="1" x14ac:dyDescent="0.2"/>
    <row r="221" ht="12" customHeight="1" x14ac:dyDescent="0.2"/>
    <row r="238" ht="10.5" customHeight="1" x14ac:dyDescent="0.2"/>
  </sheetData>
  <hyperlinks>
    <hyperlink ref="A5" location="'Table of Contents'!A1" display="Back to TOC" xr:uid="{0DADA400-6478-44DF-A041-5B0C61237865}"/>
  </hyperlinks>
  <printOptions gridLines="1" gridLinesSet="0"/>
  <pageMargins left="0.5" right="0.5" top="0.5" bottom="0.3" header="0.5" footer="0.5"/>
  <pageSetup paperSize="5" scale="90" fitToHeight="0" pageOrder="overThenDown" orientation="landscape" r:id="rId1"/>
  <headerFooter alignWithMargins="0"/>
  <rowBreaks count="1" manualBreakCount="1">
    <brk id="162" max="5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04DF-6FF4-4814-AD79-A34CA6BD5AE9}">
  <sheetPr>
    <pageSetUpPr fitToPage="1"/>
  </sheetPr>
  <dimension ref="A1:R103"/>
  <sheetViews>
    <sheetView zoomScale="110" zoomScaleNormal="110" workbookViewId="0"/>
  </sheetViews>
  <sheetFormatPr defaultRowHeight="12.75" x14ac:dyDescent="0.2"/>
  <cols>
    <col min="1" max="1" width="4.85546875" style="4" customWidth="1"/>
    <col min="2" max="2" width="14.7109375" style="4" customWidth="1"/>
    <col min="3" max="3" width="12.140625" style="4" bestFit="1" customWidth="1"/>
    <col min="4" max="4" width="14.7109375" style="4" customWidth="1"/>
    <col min="5" max="5" width="13.28515625" style="4" customWidth="1"/>
    <col min="6" max="6" width="12.140625" style="4" bestFit="1" customWidth="1"/>
    <col min="7" max="7" width="11" style="4" customWidth="1"/>
    <col min="8" max="9" width="10.5703125" style="4" customWidth="1"/>
    <col min="10" max="10" width="10.42578125" style="4" customWidth="1"/>
    <col min="11" max="11" width="12.28515625" style="4" customWidth="1"/>
    <col min="12" max="12" width="12.140625" style="4" bestFit="1" customWidth="1"/>
    <col min="13" max="13" width="15.7109375" style="4" customWidth="1"/>
    <col min="14" max="14" width="14" style="4" customWidth="1"/>
    <col min="15" max="15" width="12" style="4" customWidth="1"/>
    <col min="16" max="16" width="12.140625" style="4" customWidth="1"/>
    <col min="17" max="17" width="12.140625" style="4" bestFit="1" customWidth="1"/>
    <col min="18" max="18" width="4.5703125" style="4" bestFit="1" customWidth="1"/>
    <col min="19" max="256" width="9.140625" style="4"/>
    <col min="257" max="257" width="4.5703125" style="4" bestFit="1" customWidth="1"/>
    <col min="258" max="258" width="14.140625" style="4" bestFit="1" customWidth="1"/>
    <col min="259" max="259" width="12.140625" style="4" bestFit="1" customWidth="1"/>
    <col min="260" max="260" width="13.140625" style="4" bestFit="1" customWidth="1"/>
    <col min="261" max="261" width="13.28515625" style="4" customWidth="1"/>
    <col min="262" max="262" width="12.140625" style="4" bestFit="1" customWidth="1"/>
    <col min="263" max="263" width="10.42578125" style="4" customWidth="1"/>
    <col min="264" max="264" width="10" style="4" customWidth="1"/>
    <col min="265" max="265" width="10.5703125" style="4" customWidth="1"/>
    <col min="266" max="266" width="10.42578125" style="4" customWidth="1"/>
    <col min="267" max="267" width="11.85546875" style="4" customWidth="1"/>
    <col min="268" max="268" width="12.140625" style="4" bestFit="1" customWidth="1"/>
    <col min="269" max="269" width="13.140625" style="4" bestFit="1" customWidth="1"/>
    <col min="270" max="270" width="14" style="4" customWidth="1"/>
    <col min="271" max="271" width="11" style="4" bestFit="1" customWidth="1"/>
    <col min="272" max="272" width="10.42578125" style="4" bestFit="1" customWidth="1"/>
    <col min="273" max="273" width="12.140625" style="4" bestFit="1" customWidth="1"/>
    <col min="274" max="274" width="4.5703125" style="4" bestFit="1" customWidth="1"/>
    <col min="275" max="512" width="9.140625" style="4"/>
    <col min="513" max="513" width="4.5703125" style="4" bestFit="1" customWidth="1"/>
    <col min="514" max="514" width="14.140625" style="4" bestFit="1" customWidth="1"/>
    <col min="515" max="515" width="12.140625" style="4" bestFit="1" customWidth="1"/>
    <col min="516" max="516" width="13.140625" style="4" bestFit="1" customWidth="1"/>
    <col min="517" max="517" width="13.28515625" style="4" customWidth="1"/>
    <col min="518" max="518" width="12.140625" style="4" bestFit="1" customWidth="1"/>
    <col min="519" max="519" width="10.42578125" style="4" customWidth="1"/>
    <col min="520" max="520" width="10" style="4" customWidth="1"/>
    <col min="521" max="521" width="10.5703125" style="4" customWidth="1"/>
    <col min="522" max="522" width="10.42578125" style="4" customWidth="1"/>
    <col min="523" max="523" width="11.85546875" style="4" customWidth="1"/>
    <col min="524" max="524" width="12.140625" style="4" bestFit="1" customWidth="1"/>
    <col min="525" max="525" width="13.140625" style="4" bestFit="1" customWidth="1"/>
    <col min="526" max="526" width="14" style="4" customWidth="1"/>
    <col min="527" max="527" width="11" style="4" bestFit="1" customWidth="1"/>
    <col min="528" max="528" width="10.42578125" style="4" bestFit="1" customWidth="1"/>
    <col min="529" max="529" width="12.140625" style="4" bestFit="1" customWidth="1"/>
    <col min="530" max="530" width="4.5703125" style="4" bestFit="1" customWidth="1"/>
    <col min="531" max="768" width="9.140625" style="4"/>
    <col min="769" max="769" width="4.5703125" style="4" bestFit="1" customWidth="1"/>
    <col min="770" max="770" width="14.140625" style="4" bestFit="1" customWidth="1"/>
    <col min="771" max="771" width="12.140625" style="4" bestFit="1" customWidth="1"/>
    <col min="772" max="772" width="13.140625" style="4" bestFit="1" customWidth="1"/>
    <col min="773" max="773" width="13.28515625" style="4" customWidth="1"/>
    <col min="774" max="774" width="12.140625" style="4" bestFit="1" customWidth="1"/>
    <col min="775" max="775" width="10.42578125" style="4" customWidth="1"/>
    <col min="776" max="776" width="10" style="4" customWidth="1"/>
    <col min="777" max="777" width="10.5703125" style="4" customWidth="1"/>
    <col min="778" max="778" width="10.42578125" style="4" customWidth="1"/>
    <col min="779" max="779" width="11.85546875" style="4" customWidth="1"/>
    <col min="780" max="780" width="12.140625" style="4" bestFit="1" customWidth="1"/>
    <col min="781" max="781" width="13.140625" style="4" bestFit="1" customWidth="1"/>
    <col min="782" max="782" width="14" style="4" customWidth="1"/>
    <col min="783" max="783" width="11" style="4" bestFit="1" customWidth="1"/>
    <col min="784" max="784" width="10.42578125" style="4" bestFit="1" customWidth="1"/>
    <col min="785" max="785" width="12.140625" style="4" bestFit="1" customWidth="1"/>
    <col min="786" max="786" width="4.5703125" style="4" bestFit="1" customWidth="1"/>
    <col min="787" max="1024" width="9.140625" style="4"/>
    <col min="1025" max="1025" width="4.5703125" style="4" bestFit="1" customWidth="1"/>
    <col min="1026" max="1026" width="14.140625" style="4" bestFit="1" customWidth="1"/>
    <col min="1027" max="1027" width="12.140625" style="4" bestFit="1" customWidth="1"/>
    <col min="1028" max="1028" width="13.140625" style="4" bestFit="1" customWidth="1"/>
    <col min="1029" max="1029" width="13.28515625" style="4" customWidth="1"/>
    <col min="1030" max="1030" width="12.140625" style="4" bestFit="1" customWidth="1"/>
    <col min="1031" max="1031" width="10.42578125" style="4" customWidth="1"/>
    <col min="1032" max="1032" width="10" style="4" customWidth="1"/>
    <col min="1033" max="1033" width="10.5703125" style="4" customWidth="1"/>
    <col min="1034" max="1034" width="10.42578125" style="4" customWidth="1"/>
    <col min="1035" max="1035" width="11.85546875" style="4" customWidth="1"/>
    <col min="1036" max="1036" width="12.140625" style="4" bestFit="1" customWidth="1"/>
    <col min="1037" max="1037" width="13.140625" style="4" bestFit="1" customWidth="1"/>
    <col min="1038" max="1038" width="14" style="4" customWidth="1"/>
    <col min="1039" max="1039" width="11" style="4" bestFit="1" customWidth="1"/>
    <col min="1040" max="1040" width="10.42578125" style="4" bestFit="1" customWidth="1"/>
    <col min="1041" max="1041" width="12.140625" style="4" bestFit="1" customWidth="1"/>
    <col min="1042" max="1042" width="4.5703125" style="4" bestFit="1" customWidth="1"/>
    <col min="1043" max="1280" width="9.140625" style="4"/>
    <col min="1281" max="1281" width="4.5703125" style="4" bestFit="1" customWidth="1"/>
    <col min="1282" max="1282" width="14.140625" style="4" bestFit="1" customWidth="1"/>
    <col min="1283" max="1283" width="12.140625" style="4" bestFit="1" customWidth="1"/>
    <col min="1284" max="1284" width="13.140625" style="4" bestFit="1" customWidth="1"/>
    <col min="1285" max="1285" width="13.28515625" style="4" customWidth="1"/>
    <col min="1286" max="1286" width="12.140625" style="4" bestFit="1" customWidth="1"/>
    <col min="1287" max="1287" width="10.42578125" style="4" customWidth="1"/>
    <col min="1288" max="1288" width="10" style="4" customWidth="1"/>
    <col min="1289" max="1289" width="10.5703125" style="4" customWidth="1"/>
    <col min="1290" max="1290" width="10.42578125" style="4" customWidth="1"/>
    <col min="1291" max="1291" width="11.85546875" style="4" customWidth="1"/>
    <col min="1292" max="1292" width="12.140625" style="4" bestFit="1" customWidth="1"/>
    <col min="1293" max="1293" width="13.140625" style="4" bestFit="1" customWidth="1"/>
    <col min="1294" max="1294" width="14" style="4" customWidth="1"/>
    <col min="1295" max="1295" width="11" style="4" bestFit="1" customWidth="1"/>
    <col min="1296" max="1296" width="10.42578125" style="4" bestFit="1" customWidth="1"/>
    <col min="1297" max="1297" width="12.140625" style="4" bestFit="1" customWidth="1"/>
    <col min="1298" max="1298" width="4.5703125" style="4" bestFit="1" customWidth="1"/>
    <col min="1299" max="1536" width="9.140625" style="4"/>
    <col min="1537" max="1537" width="4.5703125" style="4" bestFit="1" customWidth="1"/>
    <col min="1538" max="1538" width="14.140625" style="4" bestFit="1" customWidth="1"/>
    <col min="1539" max="1539" width="12.140625" style="4" bestFit="1" customWidth="1"/>
    <col min="1540" max="1540" width="13.140625" style="4" bestFit="1" customWidth="1"/>
    <col min="1541" max="1541" width="13.28515625" style="4" customWidth="1"/>
    <col min="1542" max="1542" width="12.140625" style="4" bestFit="1" customWidth="1"/>
    <col min="1543" max="1543" width="10.42578125" style="4" customWidth="1"/>
    <col min="1544" max="1544" width="10" style="4" customWidth="1"/>
    <col min="1545" max="1545" width="10.5703125" style="4" customWidth="1"/>
    <col min="1546" max="1546" width="10.42578125" style="4" customWidth="1"/>
    <col min="1547" max="1547" width="11.85546875" style="4" customWidth="1"/>
    <col min="1548" max="1548" width="12.140625" style="4" bestFit="1" customWidth="1"/>
    <col min="1549" max="1549" width="13.140625" style="4" bestFit="1" customWidth="1"/>
    <col min="1550" max="1550" width="14" style="4" customWidth="1"/>
    <col min="1551" max="1551" width="11" style="4" bestFit="1" customWidth="1"/>
    <col min="1552" max="1552" width="10.42578125" style="4" bestFit="1" customWidth="1"/>
    <col min="1553" max="1553" width="12.140625" style="4" bestFit="1" customWidth="1"/>
    <col min="1554" max="1554" width="4.5703125" style="4" bestFit="1" customWidth="1"/>
    <col min="1555" max="1792" width="9.140625" style="4"/>
    <col min="1793" max="1793" width="4.5703125" style="4" bestFit="1" customWidth="1"/>
    <col min="1794" max="1794" width="14.140625" style="4" bestFit="1" customWidth="1"/>
    <col min="1795" max="1795" width="12.140625" style="4" bestFit="1" customWidth="1"/>
    <col min="1796" max="1796" width="13.140625" style="4" bestFit="1" customWidth="1"/>
    <col min="1797" max="1797" width="13.28515625" style="4" customWidth="1"/>
    <col min="1798" max="1798" width="12.140625" style="4" bestFit="1" customWidth="1"/>
    <col min="1799" max="1799" width="10.42578125" style="4" customWidth="1"/>
    <col min="1800" max="1800" width="10" style="4" customWidth="1"/>
    <col min="1801" max="1801" width="10.5703125" style="4" customWidth="1"/>
    <col min="1802" max="1802" width="10.42578125" style="4" customWidth="1"/>
    <col min="1803" max="1803" width="11.85546875" style="4" customWidth="1"/>
    <col min="1804" max="1804" width="12.140625" style="4" bestFit="1" customWidth="1"/>
    <col min="1805" max="1805" width="13.140625" style="4" bestFit="1" customWidth="1"/>
    <col min="1806" max="1806" width="14" style="4" customWidth="1"/>
    <col min="1807" max="1807" width="11" style="4" bestFit="1" customWidth="1"/>
    <col min="1808" max="1808" width="10.42578125" style="4" bestFit="1" customWidth="1"/>
    <col min="1809" max="1809" width="12.140625" style="4" bestFit="1" customWidth="1"/>
    <col min="1810" max="1810" width="4.5703125" style="4" bestFit="1" customWidth="1"/>
    <col min="1811" max="2048" width="9.140625" style="4"/>
    <col min="2049" max="2049" width="4.5703125" style="4" bestFit="1" customWidth="1"/>
    <col min="2050" max="2050" width="14.140625" style="4" bestFit="1" customWidth="1"/>
    <col min="2051" max="2051" width="12.140625" style="4" bestFit="1" customWidth="1"/>
    <col min="2052" max="2052" width="13.140625" style="4" bestFit="1" customWidth="1"/>
    <col min="2053" max="2053" width="13.28515625" style="4" customWidth="1"/>
    <col min="2054" max="2054" width="12.140625" style="4" bestFit="1" customWidth="1"/>
    <col min="2055" max="2055" width="10.42578125" style="4" customWidth="1"/>
    <col min="2056" max="2056" width="10" style="4" customWidth="1"/>
    <col min="2057" max="2057" width="10.5703125" style="4" customWidth="1"/>
    <col min="2058" max="2058" width="10.42578125" style="4" customWidth="1"/>
    <col min="2059" max="2059" width="11.85546875" style="4" customWidth="1"/>
    <col min="2060" max="2060" width="12.140625" style="4" bestFit="1" customWidth="1"/>
    <col min="2061" max="2061" width="13.140625" style="4" bestFit="1" customWidth="1"/>
    <col min="2062" max="2062" width="14" style="4" customWidth="1"/>
    <col min="2063" max="2063" width="11" style="4" bestFit="1" customWidth="1"/>
    <col min="2064" max="2064" width="10.42578125" style="4" bestFit="1" customWidth="1"/>
    <col min="2065" max="2065" width="12.140625" style="4" bestFit="1" customWidth="1"/>
    <col min="2066" max="2066" width="4.5703125" style="4" bestFit="1" customWidth="1"/>
    <col min="2067" max="2304" width="9.140625" style="4"/>
    <col min="2305" max="2305" width="4.5703125" style="4" bestFit="1" customWidth="1"/>
    <col min="2306" max="2306" width="14.140625" style="4" bestFit="1" customWidth="1"/>
    <col min="2307" max="2307" width="12.140625" style="4" bestFit="1" customWidth="1"/>
    <col min="2308" max="2308" width="13.140625" style="4" bestFit="1" customWidth="1"/>
    <col min="2309" max="2309" width="13.28515625" style="4" customWidth="1"/>
    <col min="2310" max="2310" width="12.140625" style="4" bestFit="1" customWidth="1"/>
    <col min="2311" max="2311" width="10.42578125" style="4" customWidth="1"/>
    <col min="2312" max="2312" width="10" style="4" customWidth="1"/>
    <col min="2313" max="2313" width="10.5703125" style="4" customWidth="1"/>
    <col min="2314" max="2314" width="10.42578125" style="4" customWidth="1"/>
    <col min="2315" max="2315" width="11.85546875" style="4" customWidth="1"/>
    <col min="2316" max="2316" width="12.140625" style="4" bestFit="1" customWidth="1"/>
    <col min="2317" max="2317" width="13.140625" style="4" bestFit="1" customWidth="1"/>
    <col min="2318" max="2318" width="14" style="4" customWidth="1"/>
    <col min="2319" max="2319" width="11" style="4" bestFit="1" customWidth="1"/>
    <col min="2320" max="2320" width="10.42578125" style="4" bestFit="1" customWidth="1"/>
    <col min="2321" max="2321" width="12.140625" style="4" bestFit="1" customWidth="1"/>
    <col min="2322" max="2322" width="4.5703125" style="4" bestFit="1" customWidth="1"/>
    <col min="2323" max="2560" width="9.140625" style="4"/>
    <col min="2561" max="2561" width="4.5703125" style="4" bestFit="1" customWidth="1"/>
    <col min="2562" max="2562" width="14.140625" style="4" bestFit="1" customWidth="1"/>
    <col min="2563" max="2563" width="12.140625" style="4" bestFit="1" customWidth="1"/>
    <col min="2564" max="2564" width="13.140625" style="4" bestFit="1" customWidth="1"/>
    <col min="2565" max="2565" width="13.28515625" style="4" customWidth="1"/>
    <col min="2566" max="2566" width="12.140625" style="4" bestFit="1" customWidth="1"/>
    <col min="2567" max="2567" width="10.42578125" style="4" customWidth="1"/>
    <col min="2568" max="2568" width="10" style="4" customWidth="1"/>
    <col min="2569" max="2569" width="10.5703125" style="4" customWidth="1"/>
    <col min="2570" max="2570" width="10.42578125" style="4" customWidth="1"/>
    <col min="2571" max="2571" width="11.85546875" style="4" customWidth="1"/>
    <col min="2572" max="2572" width="12.140625" style="4" bestFit="1" customWidth="1"/>
    <col min="2573" max="2573" width="13.140625" style="4" bestFit="1" customWidth="1"/>
    <col min="2574" max="2574" width="14" style="4" customWidth="1"/>
    <col min="2575" max="2575" width="11" style="4" bestFit="1" customWidth="1"/>
    <col min="2576" max="2576" width="10.42578125" style="4" bestFit="1" customWidth="1"/>
    <col min="2577" max="2577" width="12.140625" style="4" bestFit="1" customWidth="1"/>
    <col min="2578" max="2578" width="4.5703125" style="4" bestFit="1" customWidth="1"/>
    <col min="2579" max="2816" width="9.140625" style="4"/>
    <col min="2817" max="2817" width="4.5703125" style="4" bestFit="1" customWidth="1"/>
    <col min="2818" max="2818" width="14.140625" style="4" bestFit="1" customWidth="1"/>
    <col min="2819" max="2819" width="12.140625" style="4" bestFit="1" customWidth="1"/>
    <col min="2820" max="2820" width="13.140625" style="4" bestFit="1" customWidth="1"/>
    <col min="2821" max="2821" width="13.28515625" style="4" customWidth="1"/>
    <col min="2822" max="2822" width="12.140625" style="4" bestFit="1" customWidth="1"/>
    <col min="2823" max="2823" width="10.42578125" style="4" customWidth="1"/>
    <col min="2824" max="2824" width="10" style="4" customWidth="1"/>
    <col min="2825" max="2825" width="10.5703125" style="4" customWidth="1"/>
    <col min="2826" max="2826" width="10.42578125" style="4" customWidth="1"/>
    <col min="2827" max="2827" width="11.85546875" style="4" customWidth="1"/>
    <col min="2828" max="2828" width="12.140625" style="4" bestFit="1" customWidth="1"/>
    <col min="2829" max="2829" width="13.140625" style="4" bestFit="1" customWidth="1"/>
    <col min="2830" max="2830" width="14" style="4" customWidth="1"/>
    <col min="2831" max="2831" width="11" style="4" bestFit="1" customWidth="1"/>
    <col min="2832" max="2832" width="10.42578125" style="4" bestFit="1" customWidth="1"/>
    <col min="2833" max="2833" width="12.140625" style="4" bestFit="1" customWidth="1"/>
    <col min="2834" max="2834" width="4.5703125" style="4" bestFit="1" customWidth="1"/>
    <col min="2835" max="3072" width="9.140625" style="4"/>
    <col min="3073" max="3073" width="4.5703125" style="4" bestFit="1" customWidth="1"/>
    <col min="3074" max="3074" width="14.140625" style="4" bestFit="1" customWidth="1"/>
    <col min="3075" max="3075" width="12.140625" style="4" bestFit="1" customWidth="1"/>
    <col min="3076" max="3076" width="13.140625" style="4" bestFit="1" customWidth="1"/>
    <col min="3077" max="3077" width="13.28515625" style="4" customWidth="1"/>
    <col min="3078" max="3078" width="12.140625" style="4" bestFit="1" customWidth="1"/>
    <col min="3079" max="3079" width="10.42578125" style="4" customWidth="1"/>
    <col min="3080" max="3080" width="10" style="4" customWidth="1"/>
    <col min="3081" max="3081" width="10.5703125" style="4" customWidth="1"/>
    <col min="3082" max="3082" width="10.42578125" style="4" customWidth="1"/>
    <col min="3083" max="3083" width="11.85546875" style="4" customWidth="1"/>
    <col min="3084" max="3084" width="12.140625" style="4" bestFit="1" customWidth="1"/>
    <col min="3085" max="3085" width="13.140625" style="4" bestFit="1" customWidth="1"/>
    <col min="3086" max="3086" width="14" style="4" customWidth="1"/>
    <col min="3087" max="3087" width="11" style="4" bestFit="1" customWidth="1"/>
    <col min="3088" max="3088" width="10.42578125" style="4" bestFit="1" customWidth="1"/>
    <col min="3089" max="3089" width="12.140625" style="4" bestFit="1" customWidth="1"/>
    <col min="3090" max="3090" width="4.5703125" style="4" bestFit="1" customWidth="1"/>
    <col min="3091" max="3328" width="9.140625" style="4"/>
    <col min="3329" max="3329" width="4.5703125" style="4" bestFit="1" customWidth="1"/>
    <col min="3330" max="3330" width="14.140625" style="4" bestFit="1" customWidth="1"/>
    <col min="3331" max="3331" width="12.140625" style="4" bestFit="1" customWidth="1"/>
    <col min="3332" max="3332" width="13.140625" style="4" bestFit="1" customWidth="1"/>
    <col min="3333" max="3333" width="13.28515625" style="4" customWidth="1"/>
    <col min="3334" max="3334" width="12.140625" style="4" bestFit="1" customWidth="1"/>
    <col min="3335" max="3335" width="10.42578125" style="4" customWidth="1"/>
    <col min="3336" max="3336" width="10" style="4" customWidth="1"/>
    <col min="3337" max="3337" width="10.5703125" style="4" customWidth="1"/>
    <col min="3338" max="3338" width="10.42578125" style="4" customWidth="1"/>
    <col min="3339" max="3339" width="11.85546875" style="4" customWidth="1"/>
    <col min="3340" max="3340" width="12.140625" style="4" bestFit="1" customWidth="1"/>
    <col min="3341" max="3341" width="13.140625" style="4" bestFit="1" customWidth="1"/>
    <col min="3342" max="3342" width="14" style="4" customWidth="1"/>
    <col min="3343" max="3343" width="11" style="4" bestFit="1" customWidth="1"/>
    <col min="3344" max="3344" width="10.42578125" style="4" bestFit="1" customWidth="1"/>
    <col min="3345" max="3345" width="12.140625" style="4" bestFit="1" customWidth="1"/>
    <col min="3346" max="3346" width="4.5703125" style="4" bestFit="1" customWidth="1"/>
    <col min="3347" max="3584" width="9.140625" style="4"/>
    <col min="3585" max="3585" width="4.5703125" style="4" bestFit="1" customWidth="1"/>
    <col min="3586" max="3586" width="14.140625" style="4" bestFit="1" customWidth="1"/>
    <col min="3587" max="3587" width="12.140625" style="4" bestFit="1" customWidth="1"/>
    <col min="3588" max="3588" width="13.140625" style="4" bestFit="1" customWidth="1"/>
    <col min="3589" max="3589" width="13.28515625" style="4" customWidth="1"/>
    <col min="3590" max="3590" width="12.140625" style="4" bestFit="1" customWidth="1"/>
    <col min="3591" max="3591" width="10.42578125" style="4" customWidth="1"/>
    <col min="3592" max="3592" width="10" style="4" customWidth="1"/>
    <col min="3593" max="3593" width="10.5703125" style="4" customWidth="1"/>
    <col min="3594" max="3594" width="10.42578125" style="4" customWidth="1"/>
    <col min="3595" max="3595" width="11.85546875" style="4" customWidth="1"/>
    <col min="3596" max="3596" width="12.140625" style="4" bestFit="1" customWidth="1"/>
    <col min="3597" max="3597" width="13.140625" style="4" bestFit="1" customWidth="1"/>
    <col min="3598" max="3598" width="14" style="4" customWidth="1"/>
    <col min="3599" max="3599" width="11" style="4" bestFit="1" customWidth="1"/>
    <col min="3600" max="3600" width="10.42578125" style="4" bestFit="1" customWidth="1"/>
    <col min="3601" max="3601" width="12.140625" style="4" bestFit="1" customWidth="1"/>
    <col min="3602" max="3602" width="4.5703125" style="4" bestFit="1" customWidth="1"/>
    <col min="3603" max="3840" width="9.140625" style="4"/>
    <col min="3841" max="3841" width="4.5703125" style="4" bestFit="1" customWidth="1"/>
    <col min="3842" max="3842" width="14.140625" style="4" bestFit="1" customWidth="1"/>
    <col min="3843" max="3843" width="12.140625" style="4" bestFit="1" customWidth="1"/>
    <col min="3844" max="3844" width="13.140625" style="4" bestFit="1" customWidth="1"/>
    <col min="3845" max="3845" width="13.28515625" style="4" customWidth="1"/>
    <col min="3846" max="3846" width="12.140625" style="4" bestFit="1" customWidth="1"/>
    <col min="3847" max="3847" width="10.42578125" style="4" customWidth="1"/>
    <col min="3848" max="3848" width="10" style="4" customWidth="1"/>
    <col min="3849" max="3849" width="10.5703125" style="4" customWidth="1"/>
    <col min="3850" max="3850" width="10.42578125" style="4" customWidth="1"/>
    <col min="3851" max="3851" width="11.85546875" style="4" customWidth="1"/>
    <col min="3852" max="3852" width="12.140625" style="4" bestFit="1" customWidth="1"/>
    <col min="3853" max="3853" width="13.140625" style="4" bestFit="1" customWidth="1"/>
    <col min="3854" max="3854" width="14" style="4" customWidth="1"/>
    <col min="3855" max="3855" width="11" style="4" bestFit="1" customWidth="1"/>
    <col min="3856" max="3856" width="10.42578125" style="4" bestFit="1" customWidth="1"/>
    <col min="3857" max="3857" width="12.140625" style="4" bestFit="1" customWidth="1"/>
    <col min="3858" max="3858" width="4.5703125" style="4" bestFit="1" customWidth="1"/>
    <col min="3859" max="4096" width="9.140625" style="4"/>
    <col min="4097" max="4097" width="4.5703125" style="4" bestFit="1" customWidth="1"/>
    <col min="4098" max="4098" width="14.140625" style="4" bestFit="1" customWidth="1"/>
    <col min="4099" max="4099" width="12.140625" style="4" bestFit="1" customWidth="1"/>
    <col min="4100" max="4100" width="13.140625" style="4" bestFit="1" customWidth="1"/>
    <col min="4101" max="4101" width="13.28515625" style="4" customWidth="1"/>
    <col min="4102" max="4102" width="12.140625" style="4" bestFit="1" customWidth="1"/>
    <col min="4103" max="4103" width="10.42578125" style="4" customWidth="1"/>
    <col min="4104" max="4104" width="10" style="4" customWidth="1"/>
    <col min="4105" max="4105" width="10.5703125" style="4" customWidth="1"/>
    <col min="4106" max="4106" width="10.42578125" style="4" customWidth="1"/>
    <col min="4107" max="4107" width="11.85546875" style="4" customWidth="1"/>
    <col min="4108" max="4108" width="12.140625" style="4" bestFit="1" customWidth="1"/>
    <col min="4109" max="4109" width="13.140625" style="4" bestFit="1" customWidth="1"/>
    <col min="4110" max="4110" width="14" style="4" customWidth="1"/>
    <col min="4111" max="4111" width="11" style="4" bestFit="1" customWidth="1"/>
    <col min="4112" max="4112" width="10.42578125" style="4" bestFit="1" customWidth="1"/>
    <col min="4113" max="4113" width="12.140625" style="4" bestFit="1" customWidth="1"/>
    <col min="4114" max="4114" width="4.5703125" style="4" bestFit="1" customWidth="1"/>
    <col min="4115" max="4352" width="9.140625" style="4"/>
    <col min="4353" max="4353" width="4.5703125" style="4" bestFit="1" customWidth="1"/>
    <col min="4354" max="4354" width="14.140625" style="4" bestFit="1" customWidth="1"/>
    <col min="4355" max="4355" width="12.140625" style="4" bestFit="1" customWidth="1"/>
    <col min="4356" max="4356" width="13.140625" style="4" bestFit="1" customWidth="1"/>
    <col min="4357" max="4357" width="13.28515625" style="4" customWidth="1"/>
    <col min="4358" max="4358" width="12.140625" style="4" bestFit="1" customWidth="1"/>
    <col min="4359" max="4359" width="10.42578125" style="4" customWidth="1"/>
    <col min="4360" max="4360" width="10" style="4" customWidth="1"/>
    <col min="4361" max="4361" width="10.5703125" style="4" customWidth="1"/>
    <col min="4362" max="4362" width="10.42578125" style="4" customWidth="1"/>
    <col min="4363" max="4363" width="11.85546875" style="4" customWidth="1"/>
    <col min="4364" max="4364" width="12.140625" style="4" bestFit="1" customWidth="1"/>
    <col min="4365" max="4365" width="13.140625" style="4" bestFit="1" customWidth="1"/>
    <col min="4366" max="4366" width="14" style="4" customWidth="1"/>
    <col min="4367" max="4367" width="11" style="4" bestFit="1" customWidth="1"/>
    <col min="4368" max="4368" width="10.42578125" style="4" bestFit="1" customWidth="1"/>
    <col min="4369" max="4369" width="12.140625" style="4" bestFit="1" customWidth="1"/>
    <col min="4370" max="4370" width="4.5703125" style="4" bestFit="1" customWidth="1"/>
    <col min="4371" max="4608" width="9.140625" style="4"/>
    <col min="4609" max="4609" width="4.5703125" style="4" bestFit="1" customWidth="1"/>
    <col min="4610" max="4610" width="14.140625" style="4" bestFit="1" customWidth="1"/>
    <col min="4611" max="4611" width="12.140625" style="4" bestFit="1" customWidth="1"/>
    <col min="4612" max="4612" width="13.140625" style="4" bestFit="1" customWidth="1"/>
    <col min="4613" max="4613" width="13.28515625" style="4" customWidth="1"/>
    <col min="4614" max="4614" width="12.140625" style="4" bestFit="1" customWidth="1"/>
    <col min="4615" max="4615" width="10.42578125" style="4" customWidth="1"/>
    <col min="4616" max="4616" width="10" style="4" customWidth="1"/>
    <col min="4617" max="4617" width="10.5703125" style="4" customWidth="1"/>
    <col min="4618" max="4618" width="10.42578125" style="4" customWidth="1"/>
    <col min="4619" max="4619" width="11.85546875" style="4" customWidth="1"/>
    <col min="4620" max="4620" width="12.140625" style="4" bestFit="1" customWidth="1"/>
    <col min="4621" max="4621" width="13.140625" style="4" bestFit="1" customWidth="1"/>
    <col min="4622" max="4622" width="14" style="4" customWidth="1"/>
    <col min="4623" max="4623" width="11" style="4" bestFit="1" customWidth="1"/>
    <col min="4624" max="4624" width="10.42578125" style="4" bestFit="1" customWidth="1"/>
    <col min="4625" max="4625" width="12.140625" style="4" bestFit="1" customWidth="1"/>
    <col min="4626" max="4626" width="4.5703125" style="4" bestFit="1" customWidth="1"/>
    <col min="4627" max="4864" width="9.140625" style="4"/>
    <col min="4865" max="4865" width="4.5703125" style="4" bestFit="1" customWidth="1"/>
    <col min="4866" max="4866" width="14.140625" style="4" bestFit="1" customWidth="1"/>
    <col min="4867" max="4867" width="12.140625" style="4" bestFit="1" customWidth="1"/>
    <col min="4868" max="4868" width="13.140625" style="4" bestFit="1" customWidth="1"/>
    <col min="4869" max="4869" width="13.28515625" style="4" customWidth="1"/>
    <col min="4870" max="4870" width="12.140625" style="4" bestFit="1" customWidth="1"/>
    <col min="4871" max="4871" width="10.42578125" style="4" customWidth="1"/>
    <col min="4872" max="4872" width="10" style="4" customWidth="1"/>
    <col min="4873" max="4873" width="10.5703125" style="4" customWidth="1"/>
    <col min="4874" max="4874" width="10.42578125" style="4" customWidth="1"/>
    <col min="4875" max="4875" width="11.85546875" style="4" customWidth="1"/>
    <col min="4876" max="4876" width="12.140625" style="4" bestFit="1" customWidth="1"/>
    <col min="4877" max="4877" width="13.140625" style="4" bestFit="1" customWidth="1"/>
    <col min="4878" max="4878" width="14" style="4" customWidth="1"/>
    <col min="4879" max="4879" width="11" style="4" bestFit="1" customWidth="1"/>
    <col min="4880" max="4880" width="10.42578125" style="4" bestFit="1" customWidth="1"/>
    <col min="4881" max="4881" width="12.140625" style="4" bestFit="1" customWidth="1"/>
    <col min="4882" max="4882" width="4.5703125" style="4" bestFit="1" customWidth="1"/>
    <col min="4883" max="5120" width="9.140625" style="4"/>
    <col min="5121" max="5121" width="4.5703125" style="4" bestFit="1" customWidth="1"/>
    <col min="5122" max="5122" width="14.140625" style="4" bestFit="1" customWidth="1"/>
    <col min="5123" max="5123" width="12.140625" style="4" bestFit="1" customWidth="1"/>
    <col min="5124" max="5124" width="13.140625" style="4" bestFit="1" customWidth="1"/>
    <col min="5125" max="5125" width="13.28515625" style="4" customWidth="1"/>
    <col min="5126" max="5126" width="12.140625" style="4" bestFit="1" customWidth="1"/>
    <col min="5127" max="5127" width="10.42578125" style="4" customWidth="1"/>
    <col min="5128" max="5128" width="10" style="4" customWidth="1"/>
    <col min="5129" max="5129" width="10.5703125" style="4" customWidth="1"/>
    <col min="5130" max="5130" width="10.42578125" style="4" customWidth="1"/>
    <col min="5131" max="5131" width="11.85546875" style="4" customWidth="1"/>
    <col min="5132" max="5132" width="12.140625" style="4" bestFit="1" customWidth="1"/>
    <col min="5133" max="5133" width="13.140625" style="4" bestFit="1" customWidth="1"/>
    <col min="5134" max="5134" width="14" style="4" customWidth="1"/>
    <col min="5135" max="5135" width="11" style="4" bestFit="1" customWidth="1"/>
    <col min="5136" max="5136" width="10.42578125" style="4" bestFit="1" customWidth="1"/>
    <col min="5137" max="5137" width="12.140625" style="4" bestFit="1" customWidth="1"/>
    <col min="5138" max="5138" width="4.5703125" style="4" bestFit="1" customWidth="1"/>
    <col min="5139" max="5376" width="9.140625" style="4"/>
    <col min="5377" max="5377" width="4.5703125" style="4" bestFit="1" customWidth="1"/>
    <col min="5378" max="5378" width="14.140625" style="4" bestFit="1" customWidth="1"/>
    <col min="5379" max="5379" width="12.140625" style="4" bestFit="1" customWidth="1"/>
    <col min="5380" max="5380" width="13.140625" style="4" bestFit="1" customWidth="1"/>
    <col min="5381" max="5381" width="13.28515625" style="4" customWidth="1"/>
    <col min="5382" max="5382" width="12.140625" style="4" bestFit="1" customWidth="1"/>
    <col min="5383" max="5383" width="10.42578125" style="4" customWidth="1"/>
    <col min="5384" max="5384" width="10" style="4" customWidth="1"/>
    <col min="5385" max="5385" width="10.5703125" style="4" customWidth="1"/>
    <col min="5386" max="5386" width="10.42578125" style="4" customWidth="1"/>
    <col min="5387" max="5387" width="11.85546875" style="4" customWidth="1"/>
    <col min="5388" max="5388" width="12.140625" style="4" bestFit="1" customWidth="1"/>
    <col min="5389" max="5389" width="13.140625" style="4" bestFit="1" customWidth="1"/>
    <col min="5390" max="5390" width="14" style="4" customWidth="1"/>
    <col min="5391" max="5391" width="11" style="4" bestFit="1" customWidth="1"/>
    <col min="5392" max="5392" width="10.42578125" style="4" bestFit="1" customWidth="1"/>
    <col min="5393" max="5393" width="12.140625" style="4" bestFit="1" customWidth="1"/>
    <col min="5394" max="5394" width="4.5703125" style="4" bestFit="1" customWidth="1"/>
    <col min="5395" max="5632" width="9.140625" style="4"/>
    <col min="5633" max="5633" width="4.5703125" style="4" bestFit="1" customWidth="1"/>
    <col min="5634" max="5634" width="14.140625" style="4" bestFit="1" customWidth="1"/>
    <col min="5635" max="5635" width="12.140625" style="4" bestFit="1" customWidth="1"/>
    <col min="5636" max="5636" width="13.140625" style="4" bestFit="1" customWidth="1"/>
    <col min="5637" max="5637" width="13.28515625" style="4" customWidth="1"/>
    <col min="5638" max="5638" width="12.140625" style="4" bestFit="1" customWidth="1"/>
    <col min="5639" max="5639" width="10.42578125" style="4" customWidth="1"/>
    <col min="5640" max="5640" width="10" style="4" customWidth="1"/>
    <col min="5641" max="5641" width="10.5703125" style="4" customWidth="1"/>
    <col min="5642" max="5642" width="10.42578125" style="4" customWidth="1"/>
    <col min="5643" max="5643" width="11.85546875" style="4" customWidth="1"/>
    <col min="5644" max="5644" width="12.140625" style="4" bestFit="1" customWidth="1"/>
    <col min="5645" max="5645" width="13.140625" style="4" bestFit="1" customWidth="1"/>
    <col min="5646" max="5646" width="14" style="4" customWidth="1"/>
    <col min="5647" max="5647" width="11" style="4" bestFit="1" customWidth="1"/>
    <col min="5648" max="5648" width="10.42578125" style="4" bestFit="1" customWidth="1"/>
    <col min="5649" max="5649" width="12.140625" style="4" bestFit="1" customWidth="1"/>
    <col min="5650" max="5650" width="4.5703125" style="4" bestFit="1" customWidth="1"/>
    <col min="5651" max="5888" width="9.140625" style="4"/>
    <col min="5889" max="5889" width="4.5703125" style="4" bestFit="1" customWidth="1"/>
    <col min="5890" max="5890" width="14.140625" style="4" bestFit="1" customWidth="1"/>
    <col min="5891" max="5891" width="12.140625" style="4" bestFit="1" customWidth="1"/>
    <col min="5892" max="5892" width="13.140625" style="4" bestFit="1" customWidth="1"/>
    <col min="5893" max="5893" width="13.28515625" style="4" customWidth="1"/>
    <col min="5894" max="5894" width="12.140625" style="4" bestFit="1" customWidth="1"/>
    <col min="5895" max="5895" width="10.42578125" style="4" customWidth="1"/>
    <col min="5896" max="5896" width="10" style="4" customWidth="1"/>
    <col min="5897" max="5897" width="10.5703125" style="4" customWidth="1"/>
    <col min="5898" max="5898" width="10.42578125" style="4" customWidth="1"/>
    <col min="5899" max="5899" width="11.85546875" style="4" customWidth="1"/>
    <col min="5900" max="5900" width="12.140625" style="4" bestFit="1" customWidth="1"/>
    <col min="5901" max="5901" width="13.140625" style="4" bestFit="1" customWidth="1"/>
    <col min="5902" max="5902" width="14" style="4" customWidth="1"/>
    <col min="5903" max="5903" width="11" style="4" bestFit="1" customWidth="1"/>
    <col min="5904" max="5904" width="10.42578125" style="4" bestFit="1" customWidth="1"/>
    <col min="5905" max="5905" width="12.140625" style="4" bestFit="1" customWidth="1"/>
    <col min="5906" max="5906" width="4.5703125" style="4" bestFit="1" customWidth="1"/>
    <col min="5907" max="6144" width="9.140625" style="4"/>
    <col min="6145" max="6145" width="4.5703125" style="4" bestFit="1" customWidth="1"/>
    <col min="6146" max="6146" width="14.140625" style="4" bestFit="1" customWidth="1"/>
    <col min="6147" max="6147" width="12.140625" style="4" bestFit="1" customWidth="1"/>
    <col min="6148" max="6148" width="13.140625" style="4" bestFit="1" customWidth="1"/>
    <col min="6149" max="6149" width="13.28515625" style="4" customWidth="1"/>
    <col min="6150" max="6150" width="12.140625" style="4" bestFit="1" customWidth="1"/>
    <col min="6151" max="6151" width="10.42578125" style="4" customWidth="1"/>
    <col min="6152" max="6152" width="10" style="4" customWidth="1"/>
    <col min="6153" max="6153" width="10.5703125" style="4" customWidth="1"/>
    <col min="6154" max="6154" width="10.42578125" style="4" customWidth="1"/>
    <col min="6155" max="6155" width="11.85546875" style="4" customWidth="1"/>
    <col min="6156" max="6156" width="12.140625" style="4" bestFit="1" customWidth="1"/>
    <col min="6157" max="6157" width="13.140625" style="4" bestFit="1" customWidth="1"/>
    <col min="6158" max="6158" width="14" style="4" customWidth="1"/>
    <col min="6159" max="6159" width="11" style="4" bestFit="1" customWidth="1"/>
    <col min="6160" max="6160" width="10.42578125" style="4" bestFit="1" customWidth="1"/>
    <col min="6161" max="6161" width="12.140625" style="4" bestFit="1" customWidth="1"/>
    <col min="6162" max="6162" width="4.5703125" style="4" bestFit="1" customWidth="1"/>
    <col min="6163" max="6400" width="9.140625" style="4"/>
    <col min="6401" max="6401" width="4.5703125" style="4" bestFit="1" customWidth="1"/>
    <col min="6402" max="6402" width="14.140625" style="4" bestFit="1" customWidth="1"/>
    <col min="6403" max="6403" width="12.140625" style="4" bestFit="1" customWidth="1"/>
    <col min="6404" max="6404" width="13.140625" style="4" bestFit="1" customWidth="1"/>
    <col min="6405" max="6405" width="13.28515625" style="4" customWidth="1"/>
    <col min="6406" max="6406" width="12.140625" style="4" bestFit="1" customWidth="1"/>
    <col min="6407" max="6407" width="10.42578125" style="4" customWidth="1"/>
    <col min="6408" max="6408" width="10" style="4" customWidth="1"/>
    <col min="6409" max="6409" width="10.5703125" style="4" customWidth="1"/>
    <col min="6410" max="6410" width="10.42578125" style="4" customWidth="1"/>
    <col min="6411" max="6411" width="11.85546875" style="4" customWidth="1"/>
    <col min="6412" max="6412" width="12.140625" style="4" bestFit="1" customWidth="1"/>
    <col min="6413" max="6413" width="13.140625" style="4" bestFit="1" customWidth="1"/>
    <col min="6414" max="6414" width="14" style="4" customWidth="1"/>
    <col min="6415" max="6415" width="11" style="4" bestFit="1" customWidth="1"/>
    <col min="6416" max="6416" width="10.42578125" style="4" bestFit="1" customWidth="1"/>
    <col min="6417" max="6417" width="12.140625" style="4" bestFit="1" customWidth="1"/>
    <col min="6418" max="6418" width="4.5703125" style="4" bestFit="1" customWidth="1"/>
    <col min="6419" max="6656" width="9.140625" style="4"/>
    <col min="6657" max="6657" width="4.5703125" style="4" bestFit="1" customWidth="1"/>
    <col min="6658" max="6658" width="14.140625" style="4" bestFit="1" customWidth="1"/>
    <col min="6659" max="6659" width="12.140625" style="4" bestFit="1" customWidth="1"/>
    <col min="6660" max="6660" width="13.140625" style="4" bestFit="1" customWidth="1"/>
    <col min="6661" max="6661" width="13.28515625" style="4" customWidth="1"/>
    <col min="6662" max="6662" width="12.140625" style="4" bestFit="1" customWidth="1"/>
    <col min="6663" max="6663" width="10.42578125" style="4" customWidth="1"/>
    <col min="6664" max="6664" width="10" style="4" customWidth="1"/>
    <col min="6665" max="6665" width="10.5703125" style="4" customWidth="1"/>
    <col min="6666" max="6666" width="10.42578125" style="4" customWidth="1"/>
    <col min="6667" max="6667" width="11.85546875" style="4" customWidth="1"/>
    <col min="6668" max="6668" width="12.140625" style="4" bestFit="1" customWidth="1"/>
    <col min="6669" max="6669" width="13.140625" style="4" bestFit="1" customWidth="1"/>
    <col min="6670" max="6670" width="14" style="4" customWidth="1"/>
    <col min="6671" max="6671" width="11" style="4" bestFit="1" customWidth="1"/>
    <col min="6672" max="6672" width="10.42578125" style="4" bestFit="1" customWidth="1"/>
    <col min="6673" max="6673" width="12.140625" style="4" bestFit="1" customWidth="1"/>
    <col min="6674" max="6674" width="4.5703125" style="4" bestFit="1" customWidth="1"/>
    <col min="6675" max="6912" width="9.140625" style="4"/>
    <col min="6913" max="6913" width="4.5703125" style="4" bestFit="1" customWidth="1"/>
    <col min="6914" max="6914" width="14.140625" style="4" bestFit="1" customWidth="1"/>
    <col min="6915" max="6915" width="12.140625" style="4" bestFit="1" customWidth="1"/>
    <col min="6916" max="6916" width="13.140625" style="4" bestFit="1" customWidth="1"/>
    <col min="6917" max="6917" width="13.28515625" style="4" customWidth="1"/>
    <col min="6918" max="6918" width="12.140625" style="4" bestFit="1" customWidth="1"/>
    <col min="6919" max="6919" width="10.42578125" style="4" customWidth="1"/>
    <col min="6920" max="6920" width="10" style="4" customWidth="1"/>
    <col min="6921" max="6921" width="10.5703125" style="4" customWidth="1"/>
    <col min="6922" max="6922" width="10.42578125" style="4" customWidth="1"/>
    <col min="6923" max="6923" width="11.85546875" style="4" customWidth="1"/>
    <col min="6924" max="6924" width="12.140625" style="4" bestFit="1" customWidth="1"/>
    <col min="6925" max="6925" width="13.140625" style="4" bestFit="1" customWidth="1"/>
    <col min="6926" max="6926" width="14" style="4" customWidth="1"/>
    <col min="6927" max="6927" width="11" style="4" bestFit="1" customWidth="1"/>
    <col min="6928" max="6928" width="10.42578125" style="4" bestFit="1" customWidth="1"/>
    <col min="6929" max="6929" width="12.140625" style="4" bestFit="1" customWidth="1"/>
    <col min="6930" max="6930" width="4.5703125" style="4" bestFit="1" customWidth="1"/>
    <col min="6931" max="7168" width="9.140625" style="4"/>
    <col min="7169" max="7169" width="4.5703125" style="4" bestFit="1" customWidth="1"/>
    <col min="7170" max="7170" width="14.140625" style="4" bestFit="1" customWidth="1"/>
    <col min="7171" max="7171" width="12.140625" style="4" bestFit="1" customWidth="1"/>
    <col min="7172" max="7172" width="13.140625" style="4" bestFit="1" customWidth="1"/>
    <col min="7173" max="7173" width="13.28515625" style="4" customWidth="1"/>
    <col min="7174" max="7174" width="12.140625" style="4" bestFit="1" customWidth="1"/>
    <col min="7175" max="7175" width="10.42578125" style="4" customWidth="1"/>
    <col min="7176" max="7176" width="10" style="4" customWidth="1"/>
    <col min="7177" max="7177" width="10.5703125" style="4" customWidth="1"/>
    <col min="7178" max="7178" width="10.42578125" style="4" customWidth="1"/>
    <col min="7179" max="7179" width="11.85546875" style="4" customWidth="1"/>
    <col min="7180" max="7180" width="12.140625" style="4" bestFit="1" customWidth="1"/>
    <col min="7181" max="7181" width="13.140625" style="4" bestFit="1" customWidth="1"/>
    <col min="7182" max="7182" width="14" style="4" customWidth="1"/>
    <col min="7183" max="7183" width="11" style="4" bestFit="1" customWidth="1"/>
    <col min="7184" max="7184" width="10.42578125" style="4" bestFit="1" customWidth="1"/>
    <col min="7185" max="7185" width="12.140625" style="4" bestFit="1" customWidth="1"/>
    <col min="7186" max="7186" width="4.5703125" style="4" bestFit="1" customWidth="1"/>
    <col min="7187" max="7424" width="9.140625" style="4"/>
    <col min="7425" max="7425" width="4.5703125" style="4" bestFit="1" customWidth="1"/>
    <col min="7426" max="7426" width="14.140625" style="4" bestFit="1" customWidth="1"/>
    <col min="7427" max="7427" width="12.140625" style="4" bestFit="1" customWidth="1"/>
    <col min="7428" max="7428" width="13.140625" style="4" bestFit="1" customWidth="1"/>
    <col min="7429" max="7429" width="13.28515625" style="4" customWidth="1"/>
    <col min="7430" max="7430" width="12.140625" style="4" bestFit="1" customWidth="1"/>
    <col min="7431" max="7431" width="10.42578125" style="4" customWidth="1"/>
    <col min="7432" max="7432" width="10" style="4" customWidth="1"/>
    <col min="7433" max="7433" width="10.5703125" style="4" customWidth="1"/>
    <col min="7434" max="7434" width="10.42578125" style="4" customWidth="1"/>
    <col min="7435" max="7435" width="11.85546875" style="4" customWidth="1"/>
    <col min="7436" max="7436" width="12.140625" style="4" bestFit="1" customWidth="1"/>
    <col min="7437" max="7437" width="13.140625" style="4" bestFit="1" customWidth="1"/>
    <col min="7438" max="7438" width="14" style="4" customWidth="1"/>
    <col min="7439" max="7439" width="11" style="4" bestFit="1" customWidth="1"/>
    <col min="7440" max="7440" width="10.42578125" style="4" bestFit="1" customWidth="1"/>
    <col min="7441" max="7441" width="12.140625" style="4" bestFit="1" customWidth="1"/>
    <col min="7442" max="7442" width="4.5703125" style="4" bestFit="1" customWidth="1"/>
    <col min="7443" max="7680" width="9.140625" style="4"/>
    <col min="7681" max="7681" width="4.5703125" style="4" bestFit="1" customWidth="1"/>
    <col min="7682" max="7682" width="14.140625" style="4" bestFit="1" customWidth="1"/>
    <col min="7683" max="7683" width="12.140625" style="4" bestFit="1" customWidth="1"/>
    <col min="7684" max="7684" width="13.140625" style="4" bestFit="1" customWidth="1"/>
    <col min="7685" max="7685" width="13.28515625" style="4" customWidth="1"/>
    <col min="7686" max="7686" width="12.140625" style="4" bestFit="1" customWidth="1"/>
    <col min="7687" max="7687" width="10.42578125" style="4" customWidth="1"/>
    <col min="7688" max="7688" width="10" style="4" customWidth="1"/>
    <col min="7689" max="7689" width="10.5703125" style="4" customWidth="1"/>
    <col min="7690" max="7690" width="10.42578125" style="4" customWidth="1"/>
    <col min="7691" max="7691" width="11.85546875" style="4" customWidth="1"/>
    <col min="7692" max="7692" width="12.140625" style="4" bestFit="1" customWidth="1"/>
    <col min="7693" max="7693" width="13.140625" style="4" bestFit="1" customWidth="1"/>
    <col min="7694" max="7694" width="14" style="4" customWidth="1"/>
    <col min="7695" max="7695" width="11" style="4" bestFit="1" customWidth="1"/>
    <col min="7696" max="7696" width="10.42578125" style="4" bestFit="1" customWidth="1"/>
    <col min="7697" max="7697" width="12.140625" style="4" bestFit="1" customWidth="1"/>
    <col min="7698" max="7698" width="4.5703125" style="4" bestFit="1" customWidth="1"/>
    <col min="7699" max="7936" width="9.140625" style="4"/>
    <col min="7937" max="7937" width="4.5703125" style="4" bestFit="1" customWidth="1"/>
    <col min="7938" max="7938" width="14.140625" style="4" bestFit="1" customWidth="1"/>
    <col min="7939" max="7939" width="12.140625" style="4" bestFit="1" customWidth="1"/>
    <col min="7940" max="7940" width="13.140625" style="4" bestFit="1" customWidth="1"/>
    <col min="7941" max="7941" width="13.28515625" style="4" customWidth="1"/>
    <col min="7942" max="7942" width="12.140625" style="4" bestFit="1" customWidth="1"/>
    <col min="7943" max="7943" width="10.42578125" style="4" customWidth="1"/>
    <col min="7944" max="7944" width="10" style="4" customWidth="1"/>
    <col min="7945" max="7945" width="10.5703125" style="4" customWidth="1"/>
    <col min="7946" max="7946" width="10.42578125" style="4" customWidth="1"/>
    <col min="7947" max="7947" width="11.85546875" style="4" customWidth="1"/>
    <col min="7948" max="7948" width="12.140625" style="4" bestFit="1" customWidth="1"/>
    <col min="7949" max="7949" width="13.140625" style="4" bestFit="1" customWidth="1"/>
    <col min="7950" max="7950" width="14" style="4" customWidth="1"/>
    <col min="7951" max="7951" width="11" style="4" bestFit="1" customWidth="1"/>
    <col min="7952" max="7952" width="10.42578125" style="4" bestFit="1" customWidth="1"/>
    <col min="7953" max="7953" width="12.140625" style="4" bestFit="1" customWidth="1"/>
    <col min="7954" max="7954" width="4.5703125" style="4" bestFit="1" customWidth="1"/>
    <col min="7955" max="8192" width="9.140625" style="4"/>
    <col min="8193" max="8193" width="4.5703125" style="4" bestFit="1" customWidth="1"/>
    <col min="8194" max="8194" width="14.140625" style="4" bestFit="1" customWidth="1"/>
    <col min="8195" max="8195" width="12.140625" style="4" bestFit="1" customWidth="1"/>
    <col min="8196" max="8196" width="13.140625" style="4" bestFit="1" customWidth="1"/>
    <col min="8197" max="8197" width="13.28515625" style="4" customWidth="1"/>
    <col min="8198" max="8198" width="12.140625" style="4" bestFit="1" customWidth="1"/>
    <col min="8199" max="8199" width="10.42578125" style="4" customWidth="1"/>
    <col min="8200" max="8200" width="10" style="4" customWidth="1"/>
    <col min="8201" max="8201" width="10.5703125" style="4" customWidth="1"/>
    <col min="8202" max="8202" width="10.42578125" style="4" customWidth="1"/>
    <col min="8203" max="8203" width="11.85546875" style="4" customWidth="1"/>
    <col min="8204" max="8204" width="12.140625" style="4" bestFit="1" customWidth="1"/>
    <col min="8205" max="8205" width="13.140625" style="4" bestFit="1" customWidth="1"/>
    <col min="8206" max="8206" width="14" style="4" customWidth="1"/>
    <col min="8207" max="8207" width="11" style="4" bestFit="1" customWidth="1"/>
    <col min="8208" max="8208" width="10.42578125" style="4" bestFit="1" customWidth="1"/>
    <col min="8209" max="8209" width="12.140625" style="4" bestFit="1" customWidth="1"/>
    <col min="8210" max="8210" width="4.5703125" style="4" bestFit="1" customWidth="1"/>
    <col min="8211" max="8448" width="9.140625" style="4"/>
    <col min="8449" max="8449" width="4.5703125" style="4" bestFit="1" customWidth="1"/>
    <col min="8450" max="8450" width="14.140625" style="4" bestFit="1" customWidth="1"/>
    <col min="8451" max="8451" width="12.140625" style="4" bestFit="1" customWidth="1"/>
    <col min="8452" max="8452" width="13.140625" style="4" bestFit="1" customWidth="1"/>
    <col min="8453" max="8453" width="13.28515625" style="4" customWidth="1"/>
    <col min="8454" max="8454" width="12.140625" style="4" bestFit="1" customWidth="1"/>
    <col min="8455" max="8455" width="10.42578125" style="4" customWidth="1"/>
    <col min="8456" max="8456" width="10" style="4" customWidth="1"/>
    <col min="8457" max="8457" width="10.5703125" style="4" customWidth="1"/>
    <col min="8458" max="8458" width="10.42578125" style="4" customWidth="1"/>
    <col min="8459" max="8459" width="11.85546875" style="4" customWidth="1"/>
    <col min="8460" max="8460" width="12.140625" style="4" bestFit="1" customWidth="1"/>
    <col min="8461" max="8461" width="13.140625" style="4" bestFit="1" customWidth="1"/>
    <col min="8462" max="8462" width="14" style="4" customWidth="1"/>
    <col min="8463" max="8463" width="11" style="4" bestFit="1" customWidth="1"/>
    <col min="8464" max="8464" width="10.42578125" style="4" bestFit="1" customWidth="1"/>
    <col min="8465" max="8465" width="12.140625" style="4" bestFit="1" customWidth="1"/>
    <col min="8466" max="8466" width="4.5703125" style="4" bestFit="1" customWidth="1"/>
    <col min="8467" max="8704" width="9.140625" style="4"/>
    <col min="8705" max="8705" width="4.5703125" style="4" bestFit="1" customWidth="1"/>
    <col min="8706" max="8706" width="14.140625" style="4" bestFit="1" customWidth="1"/>
    <col min="8707" max="8707" width="12.140625" style="4" bestFit="1" customWidth="1"/>
    <col min="8708" max="8708" width="13.140625" style="4" bestFit="1" customWidth="1"/>
    <col min="8709" max="8709" width="13.28515625" style="4" customWidth="1"/>
    <col min="8710" max="8710" width="12.140625" style="4" bestFit="1" customWidth="1"/>
    <col min="8711" max="8711" width="10.42578125" style="4" customWidth="1"/>
    <col min="8712" max="8712" width="10" style="4" customWidth="1"/>
    <col min="8713" max="8713" width="10.5703125" style="4" customWidth="1"/>
    <col min="8714" max="8714" width="10.42578125" style="4" customWidth="1"/>
    <col min="8715" max="8715" width="11.85546875" style="4" customWidth="1"/>
    <col min="8716" max="8716" width="12.140625" style="4" bestFit="1" customWidth="1"/>
    <col min="8717" max="8717" width="13.140625" style="4" bestFit="1" customWidth="1"/>
    <col min="8718" max="8718" width="14" style="4" customWidth="1"/>
    <col min="8719" max="8719" width="11" style="4" bestFit="1" customWidth="1"/>
    <col min="8720" max="8720" width="10.42578125" style="4" bestFit="1" customWidth="1"/>
    <col min="8721" max="8721" width="12.140625" style="4" bestFit="1" customWidth="1"/>
    <col min="8722" max="8722" width="4.5703125" style="4" bestFit="1" customWidth="1"/>
    <col min="8723" max="8960" width="9.140625" style="4"/>
    <col min="8961" max="8961" width="4.5703125" style="4" bestFit="1" customWidth="1"/>
    <col min="8962" max="8962" width="14.140625" style="4" bestFit="1" customWidth="1"/>
    <col min="8963" max="8963" width="12.140625" style="4" bestFit="1" customWidth="1"/>
    <col min="8964" max="8964" width="13.140625" style="4" bestFit="1" customWidth="1"/>
    <col min="8965" max="8965" width="13.28515625" style="4" customWidth="1"/>
    <col min="8966" max="8966" width="12.140625" style="4" bestFit="1" customWidth="1"/>
    <col min="8967" max="8967" width="10.42578125" style="4" customWidth="1"/>
    <col min="8968" max="8968" width="10" style="4" customWidth="1"/>
    <col min="8969" max="8969" width="10.5703125" style="4" customWidth="1"/>
    <col min="8970" max="8970" width="10.42578125" style="4" customWidth="1"/>
    <col min="8971" max="8971" width="11.85546875" style="4" customWidth="1"/>
    <col min="8972" max="8972" width="12.140625" style="4" bestFit="1" customWidth="1"/>
    <col min="8973" max="8973" width="13.140625" style="4" bestFit="1" customWidth="1"/>
    <col min="8974" max="8974" width="14" style="4" customWidth="1"/>
    <col min="8975" max="8975" width="11" style="4" bestFit="1" customWidth="1"/>
    <col min="8976" max="8976" width="10.42578125" style="4" bestFit="1" customWidth="1"/>
    <col min="8977" max="8977" width="12.140625" style="4" bestFit="1" customWidth="1"/>
    <col min="8978" max="8978" width="4.5703125" style="4" bestFit="1" customWidth="1"/>
    <col min="8979" max="9216" width="9.140625" style="4"/>
    <col min="9217" max="9217" width="4.5703125" style="4" bestFit="1" customWidth="1"/>
    <col min="9218" max="9218" width="14.140625" style="4" bestFit="1" customWidth="1"/>
    <col min="9219" max="9219" width="12.140625" style="4" bestFit="1" customWidth="1"/>
    <col min="9220" max="9220" width="13.140625" style="4" bestFit="1" customWidth="1"/>
    <col min="9221" max="9221" width="13.28515625" style="4" customWidth="1"/>
    <col min="9222" max="9222" width="12.140625" style="4" bestFit="1" customWidth="1"/>
    <col min="9223" max="9223" width="10.42578125" style="4" customWidth="1"/>
    <col min="9224" max="9224" width="10" style="4" customWidth="1"/>
    <col min="9225" max="9225" width="10.5703125" style="4" customWidth="1"/>
    <col min="9226" max="9226" width="10.42578125" style="4" customWidth="1"/>
    <col min="9227" max="9227" width="11.85546875" style="4" customWidth="1"/>
    <col min="9228" max="9228" width="12.140625" style="4" bestFit="1" customWidth="1"/>
    <col min="9229" max="9229" width="13.140625" style="4" bestFit="1" customWidth="1"/>
    <col min="9230" max="9230" width="14" style="4" customWidth="1"/>
    <col min="9231" max="9231" width="11" style="4" bestFit="1" customWidth="1"/>
    <col min="9232" max="9232" width="10.42578125" style="4" bestFit="1" customWidth="1"/>
    <col min="9233" max="9233" width="12.140625" style="4" bestFit="1" customWidth="1"/>
    <col min="9234" max="9234" width="4.5703125" style="4" bestFit="1" customWidth="1"/>
    <col min="9235" max="9472" width="9.140625" style="4"/>
    <col min="9473" max="9473" width="4.5703125" style="4" bestFit="1" customWidth="1"/>
    <col min="9474" max="9474" width="14.140625" style="4" bestFit="1" customWidth="1"/>
    <col min="9475" max="9475" width="12.140625" style="4" bestFit="1" customWidth="1"/>
    <col min="9476" max="9476" width="13.140625" style="4" bestFit="1" customWidth="1"/>
    <col min="9477" max="9477" width="13.28515625" style="4" customWidth="1"/>
    <col min="9478" max="9478" width="12.140625" style="4" bestFit="1" customWidth="1"/>
    <col min="9479" max="9479" width="10.42578125" style="4" customWidth="1"/>
    <col min="9480" max="9480" width="10" style="4" customWidth="1"/>
    <col min="9481" max="9481" width="10.5703125" style="4" customWidth="1"/>
    <col min="9482" max="9482" width="10.42578125" style="4" customWidth="1"/>
    <col min="9483" max="9483" width="11.85546875" style="4" customWidth="1"/>
    <col min="9484" max="9484" width="12.140625" style="4" bestFit="1" customWidth="1"/>
    <col min="9485" max="9485" width="13.140625" style="4" bestFit="1" customWidth="1"/>
    <col min="9486" max="9486" width="14" style="4" customWidth="1"/>
    <col min="9487" max="9487" width="11" style="4" bestFit="1" customWidth="1"/>
    <col min="9488" max="9488" width="10.42578125" style="4" bestFit="1" customWidth="1"/>
    <col min="9489" max="9489" width="12.140625" style="4" bestFit="1" customWidth="1"/>
    <col min="9490" max="9490" width="4.5703125" style="4" bestFit="1" customWidth="1"/>
    <col min="9491" max="9728" width="9.140625" style="4"/>
    <col min="9729" max="9729" width="4.5703125" style="4" bestFit="1" customWidth="1"/>
    <col min="9730" max="9730" width="14.140625" style="4" bestFit="1" customWidth="1"/>
    <col min="9731" max="9731" width="12.140625" style="4" bestFit="1" customWidth="1"/>
    <col min="9732" max="9732" width="13.140625" style="4" bestFit="1" customWidth="1"/>
    <col min="9733" max="9733" width="13.28515625" style="4" customWidth="1"/>
    <col min="9734" max="9734" width="12.140625" style="4" bestFit="1" customWidth="1"/>
    <col min="9735" max="9735" width="10.42578125" style="4" customWidth="1"/>
    <col min="9736" max="9736" width="10" style="4" customWidth="1"/>
    <col min="9737" max="9737" width="10.5703125" style="4" customWidth="1"/>
    <col min="9738" max="9738" width="10.42578125" style="4" customWidth="1"/>
    <col min="9739" max="9739" width="11.85546875" style="4" customWidth="1"/>
    <col min="9740" max="9740" width="12.140625" style="4" bestFit="1" customWidth="1"/>
    <col min="9741" max="9741" width="13.140625" style="4" bestFit="1" customWidth="1"/>
    <col min="9742" max="9742" width="14" style="4" customWidth="1"/>
    <col min="9743" max="9743" width="11" style="4" bestFit="1" customWidth="1"/>
    <col min="9744" max="9744" width="10.42578125" style="4" bestFit="1" customWidth="1"/>
    <col min="9745" max="9745" width="12.140625" style="4" bestFit="1" customWidth="1"/>
    <col min="9746" max="9746" width="4.5703125" style="4" bestFit="1" customWidth="1"/>
    <col min="9747" max="9984" width="9.140625" style="4"/>
    <col min="9985" max="9985" width="4.5703125" style="4" bestFit="1" customWidth="1"/>
    <col min="9986" max="9986" width="14.140625" style="4" bestFit="1" customWidth="1"/>
    <col min="9987" max="9987" width="12.140625" style="4" bestFit="1" customWidth="1"/>
    <col min="9988" max="9988" width="13.140625" style="4" bestFit="1" customWidth="1"/>
    <col min="9989" max="9989" width="13.28515625" style="4" customWidth="1"/>
    <col min="9990" max="9990" width="12.140625" style="4" bestFit="1" customWidth="1"/>
    <col min="9991" max="9991" width="10.42578125" style="4" customWidth="1"/>
    <col min="9992" max="9992" width="10" style="4" customWidth="1"/>
    <col min="9993" max="9993" width="10.5703125" style="4" customWidth="1"/>
    <col min="9994" max="9994" width="10.42578125" style="4" customWidth="1"/>
    <col min="9995" max="9995" width="11.85546875" style="4" customWidth="1"/>
    <col min="9996" max="9996" width="12.140625" style="4" bestFit="1" customWidth="1"/>
    <col min="9997" max="9997" width="13.140625" style="4" bestFit="1" customWidth="1"/>
    <col min="9998" max="9998" width="14" style="4" customWidth="1"/>
    <col min="9999" max="9999" width="11" style="4" bestFit="1" customWidth="1"/>
    <col min="10000" max="10000" width="10.42578125" style="4" bestFit="1" customWidth="1"/>
    <col min="10001" max="10001" width="12.140625" style="4" bestFit="1" customWidth="1"/>
    <col min="10002" max="10002" width="4.5703125" style="4" bestFit="1" customWidth="1"/>
    <col min="10003" max="10240" width="9.140625" style="4"/>
    <col min="10241" max="10241" width="4.5703125" style="4" bestFit="1" customWidth="1"/>
    <col min="10242" max="10242" width="14.140625" style="4" bestFit="1" customWidth="1"/>
    <col min="10243" max="10243" width="12.140625" style="4" bestFit="1" customWidth="1"/>
    <col min="10244" max="10244" width="13.140625" style="4" bestFit="1" customWidth="1"/>
    <col min="10245" max="10245" width="13.28515625" style="4" customWidth="1"/>
    <col min="10246" max="10246" width="12.140625" style="4" bestFit="1" customWidth="1"/>
    <col min="10247" max="10247" width="10.42578125" style="4" customWidth="1"/>
    <col min="10248" max="10248" width="10" style="4" customWidth="1"/>
    <col min="10249" max="10249" width="10.5703125" style="4" customWidth="1"/>
    <col min="10250" max="10250" width="10.42578125" style="4" customWidth="1"/>
    <col min="10251" max="10251" width="11.85546875" style="4" customWidth="1"/>
    <col min="10252" max="10252" width="12.140625" style="4" bestFit="1" customWidth="1"/>
    <col min="10253" max="10253" width="13.140625" style="4" bestFit="1" customWidth="1"/>
    <col min="10254" max="10254" width="14" style="4" customWidth="1"/>
    <col min="10255" max="10255" width="11" style="4" bestFit="1" customWidth="1"/>
    <col min="10256" max="10256" width="10.42578125" style="4" bestFit="1" customWidth="1"/>
    <col min="10257" max="10257" width="12.140625" style="4" bestFit="1" customWidth="1"/>
    <col min="10258" max="10258" width="4.5703125" style="4" bestFit="1" customWidth="1"/>
    <col min="10259" max="10496" width="9.140625" style="4"/>
    <col min="10497" max="10497" width="4.5703125" style="4" bestFit="1" customWidth="1"/>
    <col min="10498" max="10498" width="14.140625" style="4" bestFit="1" customWidth="1"/>
    <col min="10499" max="10499" width="12.140625" style="4" bestFit="1" customWidth="1"/>
    <col min="10500" max="10500" width="13.140625" style="4" bestFit="1" customWidth="1"/>
    <col min="10501" max="10501" width="13.28515625" style="4" customWidth="1"/>
    <col min="10502" max="10502" width="12.140625" style="4" bestFit="1" customWidth="1"/>
    <col min="10503" max="10503" width="10.42578125" style="4" customWidth="1"/>
    <col min="10504" max="10504" width="10" style="4" customWidth="1"/>
    <col min="10505" max="10505" width="10.5703125" style="4" customWidth="1"/>
    <col min="10506" max="10506" width="10.42578125" style="4" customWidth="1"/>
    <col min="10507" max="10507" width="11.85546875" style="4" customWidth="1"/>
    <col min="10508" max="10508" width="12.140625" style="4" bestFit="1" customWidth="1"/>
    <col min="10509" max="10509" width="13.140625" style="4" bestFit="1" customWidth="1"/>
    <col min="10510" max="10510" width="14" style="4" customWidth="1"/>
    <col min="10511" max="10511" width="11" style="4" bestFit="1" customWidth="1"/>
    <col min="10512" max="10512" width="10.42578125" style="4" bestFit="1" customWidth="1"/>
    <col min="10513" max="10513" width="12.140625" style="4" bestFit="1" customWidth="1"/>
    <col min="10514" max="10514" width="4.5703125" style="4" bestFit="1" customWidth="1"/>
    <col min="10515" max="10752" width="9.140625" style="4"/>
    <col min="10753" max="10753" width="4.5703125" style="4" bestFit="1" customWidth="1"/>
    <col min="10754" max="10754" width="14.140625" style="4" bestFit="1" customWidth="1"/>
    <col min="10755" max="10755" width="12.140625" style="4" bestFit="1" customWidth="1"/>
    <col min="10756" max="10756" width="13.140625" style="4" bestFit="1" customWidth="1"/>
    <col min="10757" max="10757" width="13.28515625" style="4" customWidth="1"/>
    <col min="10758" max="10758" width="12.140625" style="4" bestFit="1" customWidth="1"/>
    <col min="10759" max="10759" width="10.42578125" style="4" customWidth="1"/>
    <col min="10760" max="10760" width="10" style="4" customWidth="1"/>
    <col min="10761" max="10761" width="10.5703125" style="4" customWidth="1"/>
    <col min="10762" max="10762" width="10.42578125" style="4" customWidth="1"/>
    <col min="10763" max="10763" width="11.85546875" style="4" customWidth="1"/>
    <col min="10764" max="10764" width="12.140625" style="4" bestFit="1" customWidth="1"/>
    <col min="10765" max="10765" width="13.140625" style="4" bestFit="1" customWidth="1"/>
    <col min="10766" max="10766" width="14" style="4" customWidth="1"/>
    <col min="10767" max="10767" width="11" style="4" bestFit="1" customWidth="1"/>
    <col min="10768" max="10768" width="10.42578125" style="4" bestFit="1" customWidth="1"/>
    <col min="10769" max="10769" width="12.140625" style="4" bestFit="1" customWidth="1"/>
    <col min="10770" max="10770" width="4.5703125" style="4" bestFit="1" customWidth="1"/>
    <col min="10771" max="11008" width="9.140625" style="4"/>
    <col min="11009" max="11009" width="4.5703125" style="4" bestFit="1" customWidth="1"/>
    <col min="11010" max="11010" width="14.140625" style="4" bestFit="1" customWidth="1"/>
    <col min="11011" max="11011" width="12.140625" style="4" bestFit="1" customWidth="1"/>
    <col min="11012" max="11012" width="13.140625" style="4" bestFit="1" customWidth="1"/>
    <col min="11013" max="11013" width="13.28515625" style="4" customWidth="1"/>
    <col min="11014" max="11014" width="12.140625" style="4" bestFit="1" customWidth="1"/>
    <col min="11015" max="11015" width="10.42578125" style="4" customWidth="1"/>
    <col min="11016" max="11016" width="10" style="4" customWidth="1"/>
    <col min="11017" max="11017" width="10.5703125" style="4" customWidth="1"/>
    <col min="11018" max="11018" width="10.42578125" style="4" customWidth="1"/>
    <col min="11019" max="11019" width="11.85546875" style="4" customWidth="1"/>
    <col min="11020" max="11020" width="12.140625" style="4" bestFit="1" customWidth="1"/>
    <col min="11021" max="11021" width="13.140625" style="4" bestFit="1" customWidth="1"/>
    <col min="11022" max="11022" width="14" style="4" customWidth="1"/>
    <col min="11023" max="11023" width="11" style="4" bestFit="1" customWidth="1"/>
    <col min="11024" max="11024" width="10.42578125" style="4" bestFit="1" customWidth="1"/>
    <col min="11025" max="11025" width="12.140625" style="4" bestFit="1" customWidth="1"/>
    <col min="11026" max="11026" width="4.5703125" style="4" bestFit="1" customWidth="1"/>
    <col min="11027" max="11264" width="9.140625" style="4"/>
    <col min="11265" max="11265" width="4.5703125" style="4" bestFit="1" customWidth="1"/>
    <col min="11266" max="11266" width="14.140625" style="4" bestFit="1" customWidth="1"/>
    <col min="11267" max="11267" width="12.140625" style="4" bestFit="1" customWidth="1"/>
    <col min="11268" max="11268" width="13.140625" style="4" bestFit="1" customWidth="1"/>
    <col min="11269" max="11269" width="13.28515625" style="4" customWidth="1"/>
    <col min="11270" max="11270" width="12.140625" style="4" bestFit="1" customWidth="1"/>
    <col min="11271" max="11271" width="10.42578125" style="4" customWidth="1"/>
    <col min="11272" max="11272" width="10" style="4" customWidth="1"/>
    <col min="11273" max="11273" width="10.5703125" style="4" customWidth="1"/>
    <col min="11274" max="11274" width="10.42578125" style="4" customWidth="1"/>
    <col min="11275" max="11275" width="11.85546875" style="4" customWidth="1"/>
    <col min="11276" max="11276" width="12.140625" style="4" bestFit="1" customWidth="1"/>
    <col min="11277" max="11277" width="13.140625" style="4" bestFit="1" customWidth="1"/>
    <col min="11278" max="11278" width="14" style="4" customWidth="1"/>
    <col min="11279" max="11279" width="11" style="4" bestFit="1" customWidth="1"/>
    <col min="11280" max="11280" width="10.42578125" style="4" bestFit="1" customWidth="1"/>
    <col min="11281" max="11281" width="12.140625" style="4" bestFit="1" customWidth="1"/>
    <col min="11282" max="11282" width="4.5703125" style="4" bestFit="1" customWidth="1"/>
    <col min="11283" max="11520" width="9.140625" style="4"/>
    <col min="11521" max="11521" width="4.5703125" style="4" bestFit="1" customWidth="1"/>
    <col min="11522" max="11522" width="14.140625" style="4" bestFit="1" customWidth="1"/>
    <col min="11523" max="11523" width="12.140625" style="4" bestFit="1" customWidth="1"/>
    <col min="11524" max="11524" width="13.140625" style="4" bestFit="1" customWidth="1"/>
    <col min="11525" max="11525" width="13.28515625" style="4" customWidth="1"/>
    <col min="11526" max="11526" width="12.140625" style="4" bestFit="1" customWidth="1"/>
    <col min="11527" max="11527" width="10.42578125" style="4" customWidth="1"/>
    <col min="11528" max="11528" width="10" style="4" customWidth="1"/>
    <col min="11529" max="11529" width="10.5703125" style="4" customWidth="1"/>
    <col min="11530" max="11530" width="10.42578125" style="4" customWidth="1"/>
    <col min="11531" max="11531" width="11.85546875" style="4" customWidth="1"/>
    <col min="11532" max="11532" width="12.140625" style="4" bestFit="1" customWidth="1"/>
    <col min="11533" max="11533" width="13.140625" style="4" bestFit="1" customWidth="1"/>
    <col min="11534" max="11534" width="14" style="4" customWidth="1"/>
    <col min="11535" max="11535" width="11" style="4" bestFit="1" customWidth="1"/>
    <col min="11536" max="11536" width="10.42578125" style="4" bestFit="1" customWidth="1"/>
    <col min="11537" max="11537" width="12.140625" style="4" bestFit="1" customWidth="1"/>
    <col min="11538" max="11538" width="4.5703125" style="4" bestFit="1" customWidth="1"/>
    <col min="11539" max="11776" width="9.140625" style="4"/>
    <col min="11777" max="11777" width="4.5703125" style="4" bestFit="1" customWidth="1"/>
    <col min="11778" max="11778" width="14.140625" style="4" bestFit="1" customWidth="1"/>
    <col min="11779" max="11779" width="12.140625" style="4" bestFit="1" customWidth="1"/>
    <col min="11780" max="11780" width="13.140625" style="4" bestFit="1" customWidth="1"/>
    <col min="11781" max="11781" width="13.28515625" style="4" customWidth="1"/>
    <col min="11782" max="11782" width="12.140625" style="4" bestFit="1" customWidth="1"/>
    <col min="11783" max="11783" width="10.42578125" style="4" customWidth="1"/>
    <col min="11784" max="11784" width="10" style="4" customWidth="1"/>
    <col min="11785" max="11785" width="10.5703125" style="4" customWidth="1"/>
    <col min="11786" max="11786" width="10.42578125" style="4" customWidth="1"/>
    <col min="11787" max="11787" width="11.85546875" style="4" customWidth="1"/>
    <col min="11788" max="11788" width="12.140625" style="4" bestFit="1" customWidth="1"/>
    <col min="11789" max="11789" width="13.140625" style="4" bestFit="1" customWidth="1"/>
    <col min="11790" max="11790" width="14" style="4" customWidth="1"/>
    <col min="11791" max="11791" width="11" style="4" bestFit="1" customWidth="1"/>
    <col min="11792" max="11792" width="10.42578125" style="4" bestFit="1" customWidth="1"/>
    <col min="11793" max="11793" width="12.140625" style="4" bestFit="1" customWidth="1"/>
    <col min="11794" max="11794" width="4.5703125" style="4" bestFit="1" customWidth="1"/>
    <col min="11795" max="12032" width="9.140625" style="4"/>
    <col min="12033" max="12033" width="4.5703125" style="4" bestFit="1" customWidth="1"/>
    <col min="12034" max="12034" width="14.140625" style="4" bestFit="1" customWidth="1"/>
    <col min="12035" max="12035" width="12.140625" style="4" bestFit="1" customWidth="1"/>
    <col min="12036" max="12036" width="13.140625" style="4" bestFit="1" customWidth="1"/>
    <col min="12037" max="12037" width="13.28515625" style="4" customWidth="1"/>
    <col min="12038" max="12038" width="12.140625" style="4" bestFit="1" customWidth="1"/>
    <col min="12039" max="12039" width="10.42578125" style="4" customWidth="1"/>
    <col min="12040" max="12040" width="10" style="4" customWidth="1"/>
    <col min="12041" max="12041" width="10.5703125" style="4" customWidth="1"/>
    <col min="12042" max="12042" width="10.42578125" style="4" customWidth="1"/>
    <col min="12043" max="12043" width="11.85546875" style="4" customWidth="1"/>
    <col min="12044" max="12044" width="12.140625" style="4" bestFit="1" customWidth="1"/>
    <col min="12045" max="12045" width="13.140625" style="4" bestFit="1" customWidth="1"/>
    <col min="12046" max="12046" width="14" style="4" customWidth="1"/>
    <col min="12047" max="12047" width="11" style="4" bestFit="1" customWidth="1"/>
    <col min="12048" max="12048" width="10.42578125" style="4" bestFit="1" customWidth="1"/>
    <col min="12049" max="12049" width="12.140625" style="4" bestFit="1" customWidth="1"/>
    <col min="12050" max="12050" width="4.5703125" style="4" bestFit="1" customWidth="1"/>
    <col min="12051" max="12288" width="9.140625" style="4"/>
    <col min="12289" max="12289" width="4.5703125" style="4" bestFit="1" customWidth="1"/>
    <col min="12290" max="12290" width="14.140625" style="4" bestFit="1" customWidth="1"/>
    <col min="12291" max="12291" width="12.140625" style="4" bestFit="1" customWidth="1"/>
    <col min="12292" max="12292" width="13.140625" style="4" bestFit="1" customWidth="1"/>
    <col min="12293" max="12293" width="13.28515625" style="4" customWidth="1"/>
    <col min="12294" max="12294" width="12.140625" style="4" bestFit="1" customWidth="1"/>
    <col min="12295" max="12295" width="10.42578125" style="4" customWidth="1"/>
    <col min="12296" max="12296" width="10" style="4" customWidth="1"/>
    <col min="12297" max="12297" width="10.5703125" style="4" customWidth="1"/>
    <col min="12298" max="12298" width="10.42578125" style="4" customWidth="1"/>
    <col min="12299" max="12299" width="11.85546875" style="4" customWidth="1"/>
    <col min="12300" max="12300" width="12.140625" style="4" bestFit="1" customWidth="1"/>
    <col min="12301" max="12301" width="13.140625" style="4" bestFit="1" customWidth="1"/>
    <col min="12302" max="12302" width="14" style="4" customWidth="1"/>
    <col min="12303" max="12303" width="11" style="4" bestFit="1" customWidth="1"/>
    <col min="12304" max="12304" width="10.42578125" style="4" bestFit="1" customWidth="1"/>
    <col min="12305" max="12305" width="12.140625" style="4" bestFit="1" customWidth="1"/>
    <col min="12306" max="12306" width="4.5703125" style="4" bestFit="1" customWidth="1"/>
    <col min="12307" max="12544" width="9.140625" style="4"/>
    <col min="12545" max="12545" width="4.5703125" style="4" bestFit="1" customWidth="1"/>
    <col min="12546" max="12546" width="14.140625" style="4" bestFit="1" customWidth="1"/>
    <col min="12547" max="12547" width="12.140625" style="4" bestFit="1" customWidth="1"/>
    <col min="12548" max="12548" width="13.140625" style="4" bestFit="1" customWidth="1"/>
    <col min="12549" max="12549" width="13.28515625" style="4" customWidth="1"/>
    <col min="12550" max="12550" width="12.140625" style="4" bestFit="1" customWidth="1"/>
    <col min="12551" max="12551" width="10.42578125" style="4" customWidth="1"/>
    <col min="12552" max="12552" width="10" style="4" customWidth="1"/>
    <col min="12553" max="12553" width="10.5703125" style="4" customWidth="1"/>
    <col min="12554" max="12554" width="10.42578125" style="4" customWidth="1"/>
    <col min="12555" max="12555" width="11.85546875" style="4" customWidth="1"/>
    <col min="12556" max="12556" width="12.140625" style="4" bestFit="1" customWidth="1"/>
    <col min="12557" max="12557" width="13.140625" style="4" bestFit="1" customWidth="1"/>
    <col min="12558" max="12558" width="14" style="4" customWidth="1"/>
    <col min="12559" max="12559" width="11" style="4" bestFit="1" customWidth="1"/>
    <col min="12560" max="12560" width="10.42578125" style="4" bestFit="1" customWidth="1"/>
    <col min="12561" max="12561" width="12.140625" style="4" bestFit="1" customWidth="1"/>
    <col min="12562" max="12562" width="4.5703125" style="4" bestFit="1" customWidth="1"/>
    <col min="12563" max="12800" width="9.140625" style="4"/>
    <col min="12801" max="12801" width="4.5703125" style="4" bestFit="1" customWidth="1"/>
    <col min="12802" max="12802" width="14.140625" style="4" bestFit="1" customWidth="1"/>
    <col min="12803" max="12803" width="12.140625" style="4" bestFit="1" customWidth="1"/>
    <col min="12804" max="12804" width="13.140625" style="4" bestFit="1" customWidth="1"/>
    <col min="12805" max="12805" width="13.28515625" style="4" customWidth="1"/>
    <col min="12806" max="12806" width="12.140625" style="4" bestFit="1" customWidth="1"/>
    <col min="12807" max="12807" width="10.42578125" style="4" customWidth="1"/>
    <col min="12808" max="12808" width="10" style="4" customWidth="1"/>
    <col min="12809" max="12809" width="10.5703125" style="4" customWidth="1"/>
    <col min="12810" max="12810" width="10.42578125" style="4" customWidth="1"/>
    <col min="12811" max="12811" width="11.85546875" style="4" customWidth="1"/>
    <col min="12812" max="12812" width="12.140625" style="4" bestFit="1" customWidth="1"/>
    <col min="12813" max="12813" width="13.140625" style="4" bestFit="1" customWidth="1"/>
    <col min="12814" max="12814" width="14" style="4" customWidth="1"/>
    <col min="12815" max="12815" width="11" style="4" bestFit="1" customWidth="1"/>
    <col min="12816" max="12816" width="10.42578125" style="4" bestFit="1" customWidth="1"/>
    <col min="12817" max="12817" width="12.140625" style="4" bestFit="1" customWidth="1"/>
    <col min="12818" max="12818" width="4.5703125" style="4" bestFit="1" customWidth="1"/>
    <col min="12819" max="13056" width="9.140625" style="4"/>
    <col min="13057" max="13057" width="4.5703125" style="4" bestFit="1" customWidth="1"/>
    <col min="13058" max="13058" width="14.140625" style="4" bestFit="1" customWidth="1"/>
    <col min="13059" max="13059" width="12.140625" style="4" bestFit="1" customWidth="1"/>
    <col min="13060" max="13060" width="13.140625" style="4" bestFit="1" customWidth="1"/>
    <col min="13061" max="13061" width="13.28515625" style="4" customWidth="1"/>
    <col min="13062" max="13062" width="12.140625" style="4" bestFit="1" customWidth="1"/>
    <col min="13063" max="13063" width="10.42578125" style="4" customWidth="1"/>
    <col min="13064" max="13064" width="10" style="4" customWidth="1"/>
    <col min="13065" max="13065" width="10.5703125" style="4" customWidth="1"/>
    <col min="13066" max="13066" width="10.42578125" style="4" customWidth="1"/>
    <col min="13067" max="13067" width="11.85546875" style="4" customWidth="1"/>
    <col min="13068" max="13068" width="12.140625" style="4" bestFit="1" customWidth="1"/>
    <col min="13069" max="13069" width="13.140625" style="4" bestFit="1" customWidth="1"/>
    <col min="13070" max="13070" width="14" style="4" customWidth="1"/>
    <col min="13071" max="13071" width="11" style="4" bestFit="1" customWidth="1"/>
    <col min="13072" max="13072" width="10.42578125" style="4" bestFit="1" customWidth="1"/>
    <col min="13073" max="13073" width="12.140625" style="4" bestFit="1" customWidth="1"/>
    <col min="13074" max="13074" width="4.5703125" style="4" bestFit="1" customWidth="1"/>
    <col min="13075" max="13312" width="9.140625" style="4"/>
    <col min="13313" max="13313" width="4.5703125" style="4" bestFit="1" customWidth="1"/>
    <col min="13314" max="13314" width="14.140625" style="4" bestFit="1" customWidth="1"/>
    <col min="13315" max="13315" width="12.140625" style="4" bestFit="1" customWidth="1"/>
    <col min="13316" max="13316" width="13.140625" style="4" bestFit="1" customWidth="1"/>
    <col min="13317" max="13317" width="13.28515625" style="4" customWidth="1"/>
    <col min="13318" max="13318" width="12.140625" style="4" bestFit="1" customWidth="1"/>
    <col min="13319" max="13319" width="10.42578125" style="4" customWidth="1"/>
    <col min="13320" max="13320" width="10" style="4" customWidth="1"/>
    <col min="13321" max="13321" width="10.5703125" style="4" customWidth="1"/>
    <col min="13322" max="13322" width="10.42578125" style="4" customWidth="1"/>
    <col min="13323" max="13323" width="11.85546875" style="4" customWidth="1"/>
    <col min="13324" max="13324" width="12.140625" style="4" bestFit="1" customWidth="1"/>
    <col min="13325" max="13325" width="13.140625" style="4" bestFit="1" customWidth="1"/>
    <col min="13326" max="13326" width="14" style="4" customWidth="1"/>
    <col min="13327" max="13327" width="11" style="4" bestFit="1" customWidth="1"/>
    <col min="13328" max="13328" width="10.42578125" style="4" bestFit="1" customWidth="1"/>
    <col min="13329" max="13329" width="12.140625" style="4" bestFit="1" customWidth="1"/>
    <col min="13330" max="13330" width="4.5703125" style="4" bestFit="1" customWidth="1"/>
    <col min="13331" max="13568" width="9.140625" style="4"/>
    <col min="13569" max="13569" width="4.5703125" style="4" bestFit="1" customWidth="1"/>
    <col min="13570" max="13570" width="14.140625" style="4" bestFit="1" customWidth="1"/>
    <col min="13571" max="13571" width="12.140625" style="4" bestFit="1" customWidth="1"/>
    <col min="13572" max="13572" width="13.140625" style="4" bestFit="1" customWidth="1"/>
    <col min="13573" max="13573" width="13.28515625" style="4" customWidth="1"/>
    <col min="13574" max="13574" width="12.140625" style="4" bestFit="1" customWidth="1"/>
    <col min="13575" max="13575" width="10.42578125" style="4" customWidth="1"/>
    <col min="13576" max="13576" width="10" style="4" customWidth="1"/>
    <col min="13577" max="13577" width="10.5703125" style="4" customWidth="1"/>
    <col min="13578" max="13578" width="10.42578125" style="4" customWidth="1"/>
    <col min="13579" max="13579" width="11.85546875" style="4" customWidth="1"/>
    <col min="13580" max="13580" width="12.140625" style="4" bestFit="1" customWidth="1"/>
    <col min="13581" max="13581" width="13.140625" style="4" bestFit="1" customWidth="1"/>
    <col min="13582" max="13582" width="14" style="4" customWidth="1"/>
    <col min="13583" max="13583" width="11" style="4" bestFit="1" customWidth="1"/>
    <col min="13584" max="13584" width="10.42578125" style="4" bestFit="1" customWidth="1"/>
    <col min="13585" max="13585" width="12.140625" style="4" bestFit="1" customWidth="1"/>
    <col min="13586" max="13586" width="4.5703125" style="4" bestFit="1" customWidth="1"/>
    <col min="13587" max="13824" width="9.140625" style="4"/>
    <col min="13825" max="13825" width="4.5703125" style="4" bestFit="1" customWidth="1"/>
    <col min="13826" max="13826" width="14.140625" style="4" bestFit="1" customWidth="1"/>
    <col min="13827" max="13827" width="12.140625" style="4" bestFit="1" customWidth="1"/>
    <col min="13828" max="13828" width="13.140625" style="4" bestFit="1" customWidth="1"/>
    <col min="13829" max="13829" width="13.28515625" style="4" customWidth="1"/>
    <col min="13830" max="13830" width="12.140625" style="4" bestFit="1" customWidth="1"/>
    <col min="13831" max="13831" width="10.42578125" style="4" customWidth="1"/>
    <col min="13832" max="13832" width="10" style="4" customWidth="1"/>
    <col min="13833" max="13833" width="10.5703125" style="4" customWidth="1"/>
    <col min="13834" max="13834" width="10.42578125" style="4" customWidth="1"/>
    <col min="13835" max="13835" width="11.85546875" style="4" customWidth="1"/>
    <col min="13836" max="13836" width="12.140625" style="4" bestFit="1" customWidth="1"/>
    <col min="13837" max="13837" width="13.140625" style="4" bestFit="1" customWidth="1"/>
    <col min="13838" max="13838" width="14" style="4" customWidth="1"/>
    <col min="13839" max="13839" width="11" style="4" bestFit="1" customWidth="1"/>
    <col min="13840" max="13840" width="10.42578125" style="4" bestFit="1" customWidth="1"/>
    <col min="13841" max="13841" width="12.140625" style="4" bestFit="1" customWidth="1"/>
    <col min="13842" max="13842" width="4.5703125" style="4" bestFit="1" customWidth="1"/>
    <col min="13843" max="14080" width="9.140625" style="4"/>
    <col min="14081" max="14081" width="4.5703125" style="4" bestFit="1" customWidth="1"/>
    <col min="14082" max="14082" width="14.140625" style="4" bestFit="1" customWidth="1"/>
    <col min="14083" max="14083" width="12.140625" style="4" bestFit="1" customWidth="1"/>
    <col min="14084" max="14084" width="13.140625" style="4" bestFit="1" customWidth="1"/>
    <col min="14085" max="14085" width="13.28515625" style="4" customWidth="1"/>
    <col min="14086" max="14086" width="12.140625" style="4" bestFit="1" customWidth="1"/>
    <col min="14087" max="14087" width="10.42578125" style="4" customWidth="1"/>
    <col min="14088" max="14088" width="10" style="4" customWidth="1"/>
    <col min="14089" max="14089" width="10.5703125" style="4" customWidth="1"/>
    <col min="14090" max="14090" width="10.42578125" style="4" customWidth="1"/>
    <col min="14091" max="14091" width="11.85546875" style="4" customWidth="1"/>
    <col min="14092" max="14092" width="12.140625" style="4" bestFit="1" customWidth="1"/>
    <col min="14093" max="14093" width="13.140625" style="4" bestFit="1" customWidth="1"/>
    <col min="14094" max="14094" width="14" style="4" customWidth="1"/>
    <col min="14095" max="14095" width="11" style="4" bestFit="1" customWidth="1"/>
    <col min="14096" max="14096" width="10.42578125" style="4" bestFit="1" customWidth="1"/>
    <col min="14097" max="14097" width="12.140625" style="4" bestFit="1" customWidth="1"/>
    <col min="14098" max="14098" width="4.5703125" style="4" bestFit="1" customWidth="1"/>
    <col min="14099" max="14336" width="9.140625" style="4"/>
    <col min="14337" max="14337" width="4.5703125" style="4" bestFit="1" customWidth="1"/>
    <col min="14338" max="14338" width="14.140625" style="4" bestFit="1" customWidth="1"/>
    <col min="14339" max="14339" width="12.140625" style="4" bestFit="1" customWidth="1"/>
    <col min="14340" max="14340" width="13.140625" style="4" bestFit="1" customWidth="1"/>
    <col min="14341" max="14341" width="13.28515625" style="4" customWidth="1"/>
    <col min="14342" max="14342" width="12.140625" style="4" bestFit="1" customWidth="1"/>
    <col min="14343" max="14343" width="10.42578125" style="4" customWidth="1"/>
    <col min="14344" max="14344" width="10" style="4" customWidth="1"/>
    <col min="14345" max="14345" width="10.5703125" style="4" customWidth="1"/>
    <col min="14346" max="14346" width="10.42578125" style="4" customWidth="1"/>
    <col min="14347" max="14347" width="11.85546875" style="4" customWidth="1"/>
    <col min="14348" max="14348" width="12.140625" style="4" bestFit="1" customWidth="1"/>
    <col min="14349" max="14349" width="13.140625" style="4" bestFit="1" customWidth="1"/>
    <col min="14350" max="14350" width="14" style="4" customWidth="1"/>
    <col min="14351" max="14351" width="11" style="4" bestFit="1" customWidth="1"/>
    <col min="14352" max="14352" width="10.42578125" style="4" bestFit="1" customWidth="1"/>
    <col min="14353" max="14353" width="12.140625" style="4" bestFit="1" customWidth="1"/>
    <col min="14354" max="14354" width="4.5703125" style="4" bestFit="1" customWidth="1"/>
    <col min="14355" max="14592" width="9.140625" style="4"/>
    <col min="14593" max="14593" width="4.5703125" style="4" bestFit="1" customWidth="1"/>
    <col min="14594" max="14594" width="14.140625" style="4" bestFit="1" customWidth="1"/>
    <col min="14595" max="14595" width="12.140625" style="4" bestFit="1" customWidth="1"/>
    <col min="14596" max="14596" width="13.140625" style="4" bestFit="1" customWidth="1"/>
    <col min="14597" max="14597" width="13.28515625" style="4" customWidth="1"/>
    <col min="14598" max="14598" width="12.140625" style="4" bestFit="1" customWidth="1"/>
    <col min="14599" max="14599" width="10.42578125" style="4" customWidth="1"/>
    <col min="14600" max="14600" width="10" style="4" customWidth="1"/>
    <col min="14601" max="14601" width="10.5703125" style="4" customWidth="1"/>
    <col min="14602" max="14602" width="10.42578125" style="4" customWidth="1"/>
    <col min="14603" max="14603" width="11.85546875" style="4" customWidth="1"/>
    <col min="14604" max="14604" width="12.140625" style="4" bestFit="1" customWidth="1"/>
    <col min="14605" max="14605" width="13.140625" style="4" bestFit="1" customWidth="1"/>
    <col min="14606" max="14606" width="14" style="4" customWidth="1"/>
    <col min="14607" max="14607" width="11" style="4" bestFit="1" customWidth="1"/>
    <col min="14608" max="14608" width="10.42578125" style="4" bestFit="1" customWidth="1"/>
    <col min="14609" max="14609" width="12.140625" style="4" bestFit="1" customWidth="1"/>
    <col min="14610" max="14610" width="4.5703125" style="4" bestFit="1" customWidth="1"/>
    <col min="14611" max="14848" width="9.140625" style="4"/>
    <col min="14849" max="14849" width="4.5703125" style="4" bestFit="1" customWidth="1"/>
    <col min="14850" max="14850" width="14.140625" style="4" bestFit="1" customWidth="1"/>
    <col min="14851" max="14851" width="12.140625" style="4" bestFit="1" customWidth="1"/>
    <col min="14852" max="14852" width="13.140625" style="4" bestFit="1" customWidth="1"/>
    <col min="14853" max="14853" width="13.28515625" style="4" customWidth="1"/>
    <col min="14854" max="14854" width="12.140625" style="4" bestFit="1" customWidth="1"/>
    <col min="14855" max="14855" width="10.42578125" style="4" customWidth="1"/>
    <col min="14856" max="14856" width="10" style="4" customWidth="1"/>
    <col min="14857" max="14857" width="10.5703125" style="4" customWidth="1"/>
    <col min="14858" max="14858" width="10.42578125" style="4" customWidth="1"/>
    <col min="14859" max="14859" width="11.85546875" style="4" customWidth="1"/>
    <col min="14860" max="14860" width="12.140625" style="4" bestFit="1" customWidth="1"/>
    <col min="14861" max="14861" width="13.140625" style="4" bestFit="1" customWidth="1"/>
    <col min="14862" max="14862" width="14" style="4" customWidth="1"/>
    <col min="14863" max="14863" width="11" style="4" bestFit="1" customWidth="1"/>
    <col min="14864" max="14864" width="10.42578125" style="4" bestFit="1" customWidth="1"/>
    <col min="14865" max="14865" width="12.140625" style="4" bestFit="1" customWidth="1"/>
    <col min="14866" max="14866" width="4.5703125" style="4" bestFit="1" customWidth="1"/>
    <col min="14867" max="15104" width="9.140625" style="4"/>
    <col min="15105" max="15105" width="4.5703125" style="4" bestFit="1" customWidth="1"/>
    <col min="15106" max="15106" width="14.140625" style="4" bestFit="1" customWidth="1"/>
    <col min="15107" max="15107" width="12.140625" style="4" bestFit="1" customWidth="1"/>
    <col min="15108" max="15108" width="13.140625" style="4" bestFit="1" customWidth="1"/>
    <col min="15109" max="15109" width="13.28515625" style="4" customWidth="1"/>
    <col min="15110" max="15110" width="12.140625" style="4" bestFit="1" customWidth="1"/>
    <col min="15111" max="15111" width="10.42578125" style="4" customWidth="1"/>
    <col min="15112" max="15112" width="10" style="4" customWidth="1"/>
    <col min="15113" max="15113" width="10.5703125" style="4" customWidth="1"/>
    <col min="15114" max="15114" width="10.42578125" style="4" customWidth="1"/>
    <col min="15115" max="15115" width="11.85546875" style="4" customWidth="1"/>
    <col min="15116" max="15116" width="12.140625" style="4" bestFit="1" customWidth="1"/>
    <col min="15117" max="15117" width="13.140625" style="4" bestFit="1" customWidth="1"/>
    <col min="15118" max="15118" width="14" style="4" customWidth="1"/>
    <col min="15119" max="15119" width="11" style="4" bestFit="1" customWidth="1"/>
    <col min="15120" max="15120" width="10.42578125" style="4" bestFit="1" customWidth="1"/>
    <col min="15121" max="15121" width="12.140625" style="4" bestFit="1" customWidth="1"/>
    <col min="15122" max="15122" width="4.5703125" style="4" bestFit="1" customWidth="1"/>
    <col min="15123" max="15360" width="9.140625" style="4"/>
    <col min="15361" max="15361" width="4.5703125" style="4" bestFit="1" customWidth="1"/>
    <col min="15362" max="15362" width="14.140625" style="4" bestFit="1" customWidth="1"/>
    <col min="15363" max="15363" width="12.140625" style="4" bestFit="1" customWidth="1"/>
    <col min="15364" max="15364" width="13.140625" style="4" bestFit="1" customWidth="1"/>
    <col min="15365" max="15365" width="13.28515625" style="4" customWidth="1"/>
    <col min="15366" max="15366" width="12.140625" style="4" bestFit="1" customWidth="1"/>
    <col min="15367" max="15367" width="10.42578125" style="4" customWidth="1"/>
    <col min="15368" max="15368" width="10" style="4" customWidth="1"/>
    <col min="15369" max="15369" width="10.5703125" style="4" customWidth="1"/>
    <col min="15370" max="15370" width="10.42578125" style="4" customWidth="1"/>
    <col min="15371" max="15371" width="11.85546875" style="4" customWidth="1"/>
    <col min="15372" max="15372" width="12.140625" style="4" bestFit="1" customWidth="1"/>
    <col min="15373" max="15373" width="13.140625" style="4" bestFit="1" customWidth="1"/>
    <col min="15374" max="15374" width="14" style="4" customWidth="1"/>
    <col min="15375" max="15375" width="11" style="4" bestFit="1" customWidth="1"/>
    <col min="15376" max="15376" width="10.42578125" style="4" bestFit="1" customWidth="1"/>
    <col min="15377" max="15377" width="12.140625" style="4" bestFit="1" customWidth="1"/>
    <col min="15378" max="15378" width="4.5703125" style="4" bestFit="1" customWidth="1"/>
    <col min="15379" max="15616" width="9.140625" style="4"/>
    <col min="15617" max="15617" width="4.5703125" style="4" bestFit="1" customWidth="1"/>
    <col min="15618" max="15618" width="14.140625" style="4" bestFit="1" customWidth="1"/>
    <col min="15619" max="15619" width="12.140625" style="4" bestFit="1" customWidth="1"/>
    <col min="15620" max="15620" width="13.140625" style="4" bestFit="1" customWidth="1"/>
    <col min="15621" max="15621" width="13.28515625" style="4" customWidth="1"/>
    <col min="15622" max="15622" width="12.140625" style="4" bestFit="1" customWidth="1"/>
    <col min="15623" max="15623" width="10.42578125" style="4" customWidth="1"/>
    <col min="15624" max="15624" width="10" style="4" customWidth="1"/>
    <col min="15625" max="15625" width="10.5703125" style="4" customWidth="1"/>
    <col min="15626" max="15626" width="10.42578125" style="4" customWidth="1"/>
    <col min="15627" max="15627" width="11.85546875" style="4" customWidth="1"/>
    <col min="15628" max="15628" width="12.140625" style="4" bestFit="1" customWidth="1"/>
    <col min="15629" max="15629" width="13.140625" style="4" bestFit="1" customWidth="1"/>
    <col min="15630" max="15630" width="14" style="4" customWidth="1"/>
    <col min="15631" max="15631" width="11" style="4" bestFit="1" customWidth="1"/>
    <col min="15632" max="15632" width="10.42578125" style="4" bestFit="1" customWidth="1"/>
    <col min="15633" max="15633" width="12.140625" style="4" bestFit="1" customWidth="1"/>
    <col min="15634" max="15634" width="4.5703125" style="4" bestFit="1" customWidth="1"/>
    <col min="15635" max="15872" width="9.140625" style="4"/>
    <col min="15873" max="15873" width="4.5703125" style="4" bestFit="1" customWidth="1"/>
    <col min="15874" max="15874" width="14.140625" style="4" bestFit="1" customWidth="1"/>
    <col min="15875" max="15875" width="12.140625" style="4" bestFit="1" customWidth="1"/>
    <col min="15876" max="15876" width="13.140625" style="4" bestFit="1" customWidth="1"/>
    <col min="15877" max="15877" width="13.28515625" style="4" customWidth="1"/>
    <col min="15878" max="15878" width="12.140625" style="4" bestFit="1" customWidth="1"/>
    <col min="15879" max="15879" width="10.42578125" style="4" customWidth="1"/>
    <col min="15880" max="15880" width="10" style="4" customWidth="1"/>
    <col min="15881" max="15881" width="10.5703125" style="4" customWidth="1"/>
    <col min="15882" max="15882" width="10.42578125" style="4" customWidth="1"/>
    <col min="15883" max="15883" width="11.85546875" style="4" customWidth="1"/>
    <col min="15884" max="15884" width="12.140625" style="4" bestFit="1" customWidth="1"/>
    <col min="15885" max="15885" width="13.140625" style="4" bestFit="1" customWidth="1"/>
    <col min="15886" max="15886" width="14" style="4" customWidth="1"/>
    <col min="15887" max="15887" width="11" style="4" bestFit="1" customWidth="1"/>
    <col min="15888" max="15888" width="10.42578125" style="4" bestFit="1" customWidth="1"/>
    <col min="15889" max="15889" width="12.140625" style="4" bestFit="1" customWidth="1"/>
    <col min="15890" max="15890" width="4.5703125" style="4" bestFit="1" customWidth="1"/>
    <col min="15891" max="16128" width="9.140625" style="4"/>
    <col min="16129" max="16129" width="4.5703125" style="4" bestFit="1" customWidth="1"/>
    <col min="16130" max="16130" width="14.140625" style="4" bestFit="1" customWidth="1"/>
    <col min="16131" max="16131" width="12.140625" style="4" bestFit="1" customWidth="1"/>
    <col min="16132" max="16132" width="13.140625" style="4" bestFit="1" customWidth="1"/>
    <col min="16133" max="16133" width="13.28515625" style="4" customWidth="1"/>
    <col min="16134" max="16134" width="12.140625" style="4" bestFit="1" customWidth="1"/>
    <col min="16135" max="16135" width="10.42578125" style="4" customWidth="1"/>
    <col min="16136" max="16136" width="10" style="4" customWidth="1"/>
    <col min="16137" max="16137" width="10.5703125" style="4" customWidth="1"/>
    <col min="16138" max="16138" width="10.42578125" style="4" customWidth="1"/>
    <col min="16139" max="16139" width="11.85546875" style="4" customWidth="1"/>
    <col min="16140" max="16140" width="12.140625" style="4" bestFit="1" customWidth="1"/>
    <col min="16141" max="16141" width="13.140625" style="4" bestFit="1" customWidth="1"/>
    <col min="16142" max="16142" width="14" style="4" customWidth="1"/>
    <col min="16143" max="16143" width="11" style="4" bestFit="1" customWidth="1"/>
    <col min="16144" max="16144" width="10.42578125" style="4" bestFit="1" customWidth="1"/>
    <col min="16145" max="16145" width="12.140625" style="4" bestFit="1" customWidth="1"/>
    <col min="16146" max="16146" width="4.5703125" style="4" bestFit="1" customWidth="1"/>
    <col min="16147" max="16384" width="9.140625" style="4"/>
  </cols>
  <sheetData>
    <row r="1" spans="1:18" x14ac:dyDescent="0.2">
      <c r="A1" s="49" t="s">
        <v>1</v>
      </c>
    </row>
    <row r="2" spans="1:18" x14ac:dyDescent="0.2">
      <c r="A2" s="4" t="s">
        <v>170</v>
      </c>
      <c r="C2" s="4" t="s">
        <v>156</v>
      </c>
      <c r="J2" s="5"/>
      <c r="K2" s="50"/>
      <c r="R2" s="5"/>
    </row>
    <row r="3" spans="1:18" x14ac:dyDescent="0.2">
      <c r="A3" s="51" t="str">
        <f>'Exhibit A - City'!A3</f>
        <v>FOR THE YEAR ENDED JUNE 30, 2025</v>
      </c>
      <c r="J3" s="5"/>
      <c r="K3" s="50"/>
      <c r="R3" s="52"/>
    </row>
    <row r="4" spans="1:18" ht="15.75" x14ac:dyDescent="0.25">
      <c r="A4" s="82" t="s">
        <v>273</v>
      </c>
      <c r="N4" s="7"/>
      <c r="O4" s="7"/>
      <c r="P4" s="7"/>
    </row>
    <row r="5" spans="1:18" x14ac:dyDescent="0.2">
      <c r="A5" s="100" t="s">
        <v>452</v>
      </c>
      <c r="D5" s="8" t="s">
        <v>44</v>
      </c>
      <c r="E5" s="8"/>
      <c r="F5" s="8"/>
      <c r="G5" s="8"/>
      <c r="H5" s="8"/>
      <c r="I5" s="8"/>
      <c r="J5" s="8"/>
      <c r="K5" s="8"/>
    </row>
    <row r="6" spans="1:18" x14ac:dyDescent="0.2">
      <c r="E6" s="8" t="s">
        <v>45</v>
      </c>
      <c r="F6" s="8"/>
      <c r="G6" s="8"/>
      <c r="H6" s="8"/>
      <c r="I6" s="8"/>
      <c r="J6" s="8"/>
      <c r="K6" s="8"/>
      <c r="N6" s="8" t="s">
        <v>46</v>
      </c>
      <c r="O6" s="8"/>
      <c r="P6" s="8"/>
      <c r="Q6" s="8"/>
    </row>
    <row r="7" spans="1:18" s="55" customFormat="1" ht="51" x14ac:dyDescent="0.2">
      <c r="A7" s="53" t="s">
        <v>8</v>
      </c>
      <c r="B7" s="53" t="s">
        <v>9</v>
      </c>
      <c r="C7" s="13" t="s">
        <v>47</v>
      </c>
      <c r="D7" s="53" t="s">
        <v>48</v>
      </c>
      <c r="E7" s="54" t="s">
        <v>49</v>
      </c>
      <c r="F7" s="53" t="s">
        <v>50</v>
      </c>
      <c r="G7" s="54" t="s">
        <v>51</v>
      </c>
      <c r="H7" s="54" t="s">
        <v>52</v>
      </c>
      <c r="I7" s="54" t="s">
        <v>53</v>
      </c>
      <c r="J7" s="53" t="s">
        <v>54</v>
      </c>
      <c r="K7" s="54" t="s">
        <v>55</v>
      </c>
      <c r="L7" s="13" t="s">
        <v>56</v>
      </c>
      <c r="M7" s="53" t="s">
        <v>21</v>
      </c>
      <c r="N7" s="13" t="s">
        <v>57</v>
      </c>
      <c r="O7" s="13" t="s">
        <v>11</v>
      </c>
      <c r="P7" s="13" t="s">
        <v>12</v>
      </c>
      <c r="Q7" s="13" t="s">
        <v>58</v>
      </c>
      <c r="R7" s="53" t="s">
        <v>8</v>
      </c>
    </row>
    <row r="8" spans="1:18" x14ac:dyDescent="0.2">
      <c r="A8" s="4">
        <v>1</v>
      </c>
      <c r="B8" s="4" t="s">
        <v>274</v>
      </c>
      <c r="C8" s="35">
        <v>108201</v>
      </c>
      <c r="D8" s="35">
        <v>5496547</v>
      </c>
      <c r="E8" s="35">
        <v>349438</v>
      </c>
      <c r="F8" s="35">
        <v>889573</v>
      </c>
      <c r="G8" s="35">
        <v>0</v>
      </c>
      <c r="H8" s="35">
        <v>0</v>
      </c>
      <c r="I8" s="35">
        <v>0</v>
      </c>
      <c r="J8" s="35">
        <v>0</v>
      </c>
      <c r="K8" s="35">
        <v>0</v>
      </c>
      <c r="L8" s="35">
        <v>336467</v>
      </c>
      <c r="M8" s="35">
        <f t="shared" ref="M8:M71" si="0">(C8+D8+L8)</f>
        <v>5941215</v>
      </c>
      <c r="N8" s="35">
        <v>536203</v>
      </c>
      <c r="O8" s="35">
        <v>6046</v>
      </c>
      <c r="P8" s="35">
        <v>0</v>
      </c>
      <c r="Q8" s="35">
        <v>388127</v>
      </c>
      <c r="R8" s="4">
        <v>1</v>
      </c>
    </row>
    <row r="9" spans="1:18" x14ac:dyDescent="0.2">
      <c r="A9" s="4">
        <v>2</v>
      </c>
      <c r="B9" s="4" t="s">
        <v>275</v>
      </c>
      <c r="C9" s="35">
        <v>832261</v>
      </c>
      <c r="D9" s="35">
        <v>21398657</v>
      </c>
      <c r="E9" s="35">
        <v>0</v>
      </c>
      <c r="F9" s="35">
        <v>0</v>
      </c>
      <c r="G9" s="35">
        <v>0</v>
      </c>
      <c r="H9" s="35">
        <v>0</v>
      </c>
      <c r="I9" s="35">
        <v>0</v>
      </c>
      <c r="J9" s="35">
        <v>0</v>
      </c>
      <c r="K9" s="35">
        <v>0</v>
      </c>
      <c r="L9" s="35">
        <v>1579705</v>
      </c>
      <c r="M9" s="35">
        <f t="shared" si="0"/>
        <v>23810623</v>
      </c>
      <c r="N9" s="35">
        <v>1288854</v>
      </c>
      <c r="O9" s="35">
        <v>0</v>
      </c>
      <c r="P9" s="35">
        <v>0</v>
      </c>
      <c r="Q9" s="35">
        <v>153377</v>
      </c>
      <c r="R9" s="4">
        <v>2</v>
      </c>
    </row>
    <row r="10" spans="1:18" x14ac:dyDescent="0.2">
      <c r="A10" s="4">
        <v>3</v>
      </c>
      <c r="B10" s="4" t="s">
        <v>276</v>
      </c>
      <c r="C10" s="35">
        <v>0</v>
      </c>
      <c r="D10" s="35">
        <v>0</v>
      </c>
      <c r="E10" s="35">
        <v>0</v>
      </c>
      <c r="F10" s="35">
        <v>0</v>
      </c>
      <c r="G10" s="35">
        <v>0</v>
      </c>
      <c r="H10" s="35">
        <v>0</v>
      </c>
      <c r="I10" s="35">
        <v>0</v>
      </c>
      <c r="J10" s="35">
        <v>0</v>
      </c>
      <c r="K10" s="35">
        <v>0</v>
      </c>
      <c r="L10" s="35">
        <v>0</v>
      </c>
      <c r="M10" s="35">
        <f t="shared" si="0"/>
        <v>0</v>
      </c>
      <c r="N10" s="35">
        <v>0</v>
      </c>
      <c r="O10" s="35">
        <v>0</v>
      </c>
      <c r="P10" s="35">
        <v>0</v>
      </c>
      <c r="Q10" s="35">
        <v>0</v>
      </c>
      <c r="R10" s="4">
        <v>3</v>
      </c>
    </row>
    <row r="11" spans="1:18" x14ac:dyDescent="0.2">
      <c r="A11" s="4">
        <v>4</v>
      </c>
      <c r="B11" s="4" t="s">
        <v>277</v>
      </c>
      <c r="C11" s="35">
        <v>0</v>
      </c>
      <c r="D11" s="35">
        <v>0</v>
      </c>
      <c r="E11" s="35">
        <v>0</v>
      </c>
      <c r="F11" s="35">
        <v>0</v>
      </c>
      <c r="G11" s="35">
        <v>0</v>
      </c>
      <c r="H11" s="35">
        <v>0</v>
      </c>
      <c r="I11" s="35">
        <v>0</v>
      </c>
      <c r="J11" s="35">
        <v>0</v>
      </c>
      <c r="K11" s="35">
        <v>0</v>
      </c>
      <c r="L11" s="35">
        <v>0</v>
      </c>
      <c r="M11" s="35">
        <f t="shared" si="0"/>
        <v>0</v>
      </c>
      <c r="N11" s="35">
        <v>0</v>
      </c>
      <c r="O11" s="35">
        <v>0</v>
      </c>
      <c r="P11" s="35">
        <v>0</v>
      </c>
      <c r="Q11" s="35">
        <v>0</v>
      </c>
      <c r="R11" s="4">
        <v>4</v>
      </c>
    </row>
    <row r="12" spans="1:18" x14ac:dyDescent="0.2">
      <c r="A12" s="4">
        <v>5</v>
      </c>
      <c r="B12" s="4" t="s">
        <v>278</v>
      </c>
      <c r="C12" s="35">
        <v>0</v>
      </c>
      <c r="D12" s="35">
        <v>0</v>
      </c>
      <c r="E12" s="35">
        <v>0</v>
      </c>
      <c r="F12" s="35">
        <v>0</v>
      </c>
      <c r="G12" s="35">
        <v>0</v>
      </c>
      <c r="H12" s="35">
        <v>0</v>
      </c>
      <c r="I12" s="35">
        <v>0</v>
      </c>
      <c r="J12" s="35">
        <v>0</v>
      </c>
      <c r="K12" s="35">
        <v>0</v>
      </c>
      <c r="L12" s="35">
        <v>0</v>
      </c>
      <c r="M12" s="35">
        <f t="shared" si="0"/>
        <v>0</v>
      </c>
      <c r="N12" s="35">
        <v>0</v>
      </c>
      <c r="O12" s="35">
        <v>0</v>
      </c>
      <c r="P12" s="35">
        <v>0</v>
      </c>
      <c r="Q12" s="35">
        <v>0</v>
      </c>
      <c r="R12" s="4">
        <v>5</v>
      </c>
    </row>
    <row r="13" spans="1:18" x14ac:dyDescent="0.2">
      <c r="A13" s="4">
        <v>6</v>
      </c>
      <c r="B13" s="4" t="s">
        <v>279</v>
      </c>
      <c r="C13" s="35">
        <v>0</v>
      </c>
      <c r="D13" s="35">
        <v>0</v>
      </c>
      <c r="E13" s="35">
        <v>0</v>
      </c>
      <c r="F13" s="35">
        <v>0</v>
      </c>
      <c r="G13" s="35">
        <v>0</v>
      </c>
      <c r="H13" s="35">
        <v>0</v>
      </c>
      <c r="I13" s="35">
        <v>0</v>
      </c>
      <c r="J13" s="35">
        <v>0</v>
      </c>
      <c r="K13" s="35">
        <v>0</v>
      </c>
      <c r="L13" s="35">
        <v>0</v>
      </c>
      <c r="M13" s="35">
        <f t="shared" si="0"/>
        <v>0</v>
      </c>
      <c r="N13" s="35">
        <v>0</v>
      </c>
      <c r="O13" s="35">
        <v>0</v>
      </c>
      <c r="P13" s="35">
        <v>0</v>
      </c>
      <c r="Q13" s="35">
        <v>0</v>
      </c>
      <c r="R13" s="4">
        <v>6</v>
      </c>
    </row>
    <row r="14" spans="1:18" x14ac:dyDescent="0.2">
      <c r="A14" s="4">
        <v>7</v>
      </c>
      <c r="B14" s="4" t="s">
        <v>280</v>
      </c>
      <c r="C14" s="35">
        <v>2708583</v>
      </c>
      <c r="D14" s="35">
        <v>61124365</v>
      </c>
      <c r="E14" s="35">
        <v>7749164</v>
      </c>
      <c r="F14" s="35">
        <v>9557015</v>
      </c>
      <c r="G14" s="35">
        <v>0</v>
      </c>
      <c r="H14" s="35">
        <v>0</v>
      </c>
      <c r="I14" s="35">
        <v>0</v>
      </c>
      <c r="J14" s="35">
        <v>0</v>
      </c>
      <c r="K14" s="35">
        <v>0</v>
      </c>
      <c r="L14" s="35">
        <v>2586530</v>
      </c>
      <c r="M14" s="35">
        <f t="shared" si="0"/>
        <v>66419478</v>
      </c>
      <c r="N14" s="35">
        <v>1502089</v>
      </c>
      <c r="O14" s="35">
        <v>679038</v>
      </c>
      <c r="P14" s="35">
        <v>0</v>
      </c>
      <c r="Q14" s="35">
        <v>9754336</v>
      </c>
      <c r="R14" s="4">
        <v>7</v>
      </c>
    </row>
    <row r="15" spans="1:18" x14ac:dyDescent="0.2">
      <c r="A15" s="4">
        <v>8</v>
      </c>
      <c r="B15" s="4" t="s">
        <v>281</v>
      </c>
      <c r="C15" s="35">
        <v>0</v>
      </c>
      <c r="D15" s="35">
        <v>0</v>
      </c>
      <c r="E15" s="35">
        <v>0</v>
      </c>
      <c r="F15" s="35">
        <v>0</v>
      </c>
      <c r="G15" s="35">
        <v>0</v>
      </c>
      <c r="H15" s="35">
        <v>0</v>
      </c>
      <c r="I15" s="35">
        <v>0</v>
      </c>
      <c r="J15" s="35">
        <v>0</v>
      </c>
      <c r="K15" s="35">
        <v>0</v>
      </c>
      <c r="L15" s="35">
        <v>0</v>
      </c>
      <c r="M15" s="35">
        <f t="shared" si="0"/>
        <v>0</v>
      </c>
      <c r="N15" s="35">
        <v>0</v>
      </c>
      <c r="O15" s="35">
        <v>0</v>
      </c>
      <c r="P15" s="35">
        <v>0</v>
      </c>
      <c r="Q15" s="35">
        <v>0</v>
      </c>
      <c r="R15" s="4">
        <v>8</v>
      </c>
    </row>
    <row r="16" spans="1:18" x14ac:dyDescent="0.2">
      <c r="A16" s="4">
        <v>9</v>
      </c>
      <c r="B16" s="4" t="s">
        <v>282</v>
      </c>
      <c r="C16" s="35">
        <v>223464</v>
      </c>
      <c r="D16" s="35">
        <v>1050446</v>
      </c>
      <c r="E16" s="35">
        <v>273350</v>
      </c>
      <c r="F16" s="35">
        <v>309360</v>
      </c>
      <c r="G16" s="35">
        <v>0</v>
      </c>
      <c r="H16" s="35">
        <v>0</v>
      </c>
      <c r="I16" s="35">
        <v>0</v>
      </c>
      <c r="J16" s="35">
        <v>0</v>
      </c>
      <c r="K16" s="35">
        <v>0</v>
      </c>
      <c r="L16" s="35">
        <v>232177</v>
      </c>
      <c r="M16" s="35">
        <f t="shared" si="0"/>
        <v>1506087</v>
      </c>
      <c r="N16" s="35">
        <v>304446</v>
      </c>
      <c r="O16" s="35">
        <v>24835</v>
      </c>
      <c r="P16" s="35">
        <v>0</v>
      </c>
      <c r="Q16" s="35">
        <v>29535</v>
      </c>
      <c r="R16" s="4">
        <v>9</v>
      </c>
    </row>
    <row r="17" spans="1:18" ht="12.75" customHeight="1" x14ac:dyDescent="0.2">
      <c r="A17" s="4">
        <v>10</v>
      </c>
      <c r="B17" s="4" t="s">
        <v>283</v>
      </c>
      <c r="C17" s="35">
        <v>133655</v>
      </c>
      <c r="D17" s="35">
        <v>7131408</v>
      </c>
      <c r="E17" s="35">
        <v>783617</v>
      </c>
      <c r="F17" s="35">
        <v>1155091</v>
      </c>
      <c r="G17" s="35">
        <v>0</v>
      </c>
      <c r="H17" s="35">
        <v>0</v>
      </c>
      <c r="I17" s="35">
        <v>0</v>
      </c>
      <c r="J17" s="35">
        <v>0</v>
      </c>
      <c r="K17" s="35">
        <v>0</v>
      </c>
      <c r="L17" s="35">
        <v>651296</v>
      </c>
      <c r="M17" s="35">
        <f t="shared" si="0"/>
        <v>7916359</v>
      </c>
      <c r="N17" s="35">
        <v>847631</v>
      </c>
      <c r="O17" s="35">
        <v>0</v>
      </c>
      <c r="P17" s="35">
        <v>0</v>
      </c>
      <c r="Q17" s="35">
        <v>0</v>
      </c>
      <c r="R17" s="4">
        <v>10</v>
      </c>
    </row>
    <row r="18" spans="1:18" x14ac:dyDescent="0.2">
      <c r="A18" s="4">
        <v>11</v>
      </c>
      <c r="B18" s="4" t="s">
        <v>284</v>
      </c>
      <c r="C18" s="35">
        <v>0</v>
      </c>
      <c r="D18" s="35">
        <v>0</v>
      </c>
      <c r="E18" s="35">
        <v>0</v>
      </c>
      <c r="F18" s="35">
        <v>0</v>
      </c>
      <c r="G18" s="35">
        <v>0</v>
      </c>
      <c r="H18" s="35">
        <v>0</v>
      </c>
      <c r="I18" s="35">
        <v>0</v>
      </c>
      <c r="J18" s="35">
        <v>0</v>
      </c>
      <c r="K18" s="35">
        <v>0</v>
      </c>
      <c r="L18" s="35">
        <v>0</v>
      </c>
      <c r="M18" s="35">
        <f t="shared" si="0"/>
        <v>0</v>
      </c>
      <c r="N18" s="35">
        <v>0</v>
      </c>
      <c r="O18" s="35">
        <v>0</v>
      </c>
      <c r="P18" s="35">
        <v>0</v>
      </c>
      <c r="Q18" s="35">
        <v>0</v>
      </c>
      <c r="R18" s="4">
        <v>11</v>
      </c>
    </row>
    <row r="19" spans="1:18" x14ac:dyDescent="0.2">
      <c r="A19" s="4">
        <v>12</v>
      </c>
      <c r="B19" s="4" t="s">
        <v>285</v>
      </c>
      <c r="C19" s="35">
        <v>282612</v>
      </c>
      <c r="D19" s="35">
        <v>5247493</v>
      </c>
      <c r="E19" s="35">
        <v>464827</v>
      </c>
      <c r="F19" s="35">
        <v>585919</v>
      </c>
      <c r="G19" s="35">
        <v>0</v>
      </c>
      <c r="H19" s="35">
        <v>0</v>
      </c>
      <c r="I19" s="35">
        <v>0</v>
      </c>
      <c r="J19" s="35">
        <v>0</v>
      </c>
      <c r="K19" s="35">
        <v>0</v>
      </c>
      <c r="L19" s="35">
        <v>503075</v>
      </c>
      <c r="M19" s="35">
        <f t="shared" si="0"/>
        <v>6033180</v>
      </c>
      <c r="N19" s="35">
        <v>451836</v>
      </c>
      <c r="O19" s="35">
        <v>0</v>
      </c>
      <c r="P19" s="35">
        <v>0</v>
      </c>
      <c r="Q19" s="35">
        <v>1059</v>
      </c>
      <c r="R19" s="4">
        <v>12</v>
      </c>
    </row>
    <row r="20" spans="1:18" x14ac:dyDescent="0.2">
      <c r="A20" s="4">
        <v>13</v>
      </c>
      <c r="B20" s="4" t="s">
        <v>286</v>
      </c>
      <c r="C20" s="35">
        <v>0</v>
      </c>
      <c r="D20" s="35">
        <v>0</v>
      </c>
      <c r="E20" s="35">
        <v>0</v>
      </c>
      <c r="F20" s="35">
        <v>0</v>
      </c>
      <c r="G20" s="35">
        <v>0</v>
      </c>
      <c r="H20" s="35">
        <v>0</v>
      </c>
      <c r="I20" s="35">
        <v>0</v>
      </c>
      <c r="J20" s="35">
        <v>0</v>
      </c>
      <c r="K20" s="35">
        <v>0</v>
      </c>
      <c r="L20" s="35">
        <v>0</v>
      </c>
      <c r="M20" s="35">
        <f t="shared" si="0"/>
        <v>0</v>
      </c>
      <c r="N20" s="35">
        <v>0</v>
      </c>
      <c r="O20" s="35">
        <v>0</v>
      </c>
      <c r="P20" s="35">
        <v>0</v>
      </c>
      <c r="Q20" s="35">
        <v>0</v>
      </c>
      <c r="R20" s="4">
        <v>13</v>
      </c>
    </row>
    <row r="21" spans="1:18" x14ac:dyDescent="0.2">
      <c r="A21" s="4">
        <v>14</v>
      </c>
      <c r="B21" s="4" t="s">
        <v>287</v>
      </c>
      <c r="C21" s="35">
        <v>0</v>
      </c>
      <c r="D21" s="35">
        <v>0</v>
      </c>
      <c r="E21" s="35">
        <v>0</v>
      </c>
      <c r="F21" s="35">
        <v>0</v>
      </c>
      <c r="G21" s="35">
        <v>0</v>
      </c>
      <c r="H21" s="35">
        <v>0</v>
      </c>
      <c r="I21" s="35">
        <v>0</v>
      </c>
      <c r="J21" s="35">
        <v>0</v>
      </c>
      <c r="K21" s="35">
        <v>0</v>
      </c>
      <c r="L21" s="35">
        <v>0</v>
      </c>
      <c r="M21" s="35">
        <f t="shared" si="0"/>
        <v>0</v>
      </c>
      <c r="N21" s="35">
        <v>0</v>
      </c>
      <c r="O21" s="35">
        <v>0</v>
      </c>
      <c r="P21" s="35">
        <v>0</v>
      </c>
      <c r="Q21" s="35">
        <v>0</v>
      </c>
      <c r="R21" s="4">
        <v>14</v>
      </c>
    </row>
    <row r="22" spans="1:18" x14ac:dyDescent="0.2">
      <c r="A22" s="4">
        <v>15</v>
      </c>
      <c r="B22" s="4" t="s">
        <v>288</v>
      </c>
      <c r="C22" s="35">
        <v>0</v>
      </c>
      <c r="D22" s="35">
        <v>0</v>
      </c>
      <c r="E22" s="35">
        <v>0</v>
      </c>
      <c r="F22" s="35">
        <v>0</v>
      </c>
      <c r="G22" s="35">
        <v>0</v>
      </c>
      <c r="H22" s="35">
        <v>0</v>
      </c>
      <c r="I22" s="35">
        <v>0</v>
      </c>
      <c r="J22" s="35">
        <v>0</v>
      </c>
      <c r="K22" s="35">
        <v>0</v>
      </c>
      <c r="L22" s="35">
        <v>0</v>
      </c>
      <c r="M22" s="35">
        <f t="shared" si="0"/>
        <v>0</v>
      </c>
      <c r="N22" s="35">
        <v>0</v>
      </c>
      <c r="O22" s="35">
        <v>0</v>
      </c>
      <c r="P22" s="35">
        <v>0</v>
      </c>
      <c r="Q22" s="35">
        <v>0</v>
      </c>
      <c r="R22" s="4">
        <v>15</v>
      </c>
    </row>
    <row r="23" spans="1:18" x14ac:dyDescent="0.2">
      <c r="A23" s="4">
        <v>16</v>
      </c>
      <c r="B23" s="4" t="s">
        <v>289</v>
      </c>
      <c r="C23" s="35">
        <v>79763</v>
      </c>
      <c r="D23" s="35">
        <v>5938951</v>
      </c>
      <c r="E23" s="35">
        <v>442478</v>
      </c>
      <c r="F23" s="35">
        <v>766666</v>
      </c>
      <c r="G23" s="35">
        <v>0</v>
      </c>
      <c r="H23" s="35">
        <v>0</v>
      </c>
      <c r="I23" s="35">
        <v>0</v>
      </c>
      <c r="J23" s="35">
        <v>0</v>
      </c>
      <c r="K23" s="35">
        <v>0</v>
      </c>
      <c r="L23" s="35">
        <v>536187</v>
      </c>
      <c r="M23" s="35">
        <f t="shared" si="0"/>
        <v>6554901</v>
      </c>
      <c r="N23" s="35">
        <v>580259</v>
      </c>
      <c r="O23" s="35">
        <v>0</v>
      </c>
      <c r="P23" s="35">
        <v>0</v>
      </c>
      <c r="Q23" s="35">
        <v>503512</v>
      </c>
      <c r="R23" s="4">
        <v>16</v>
      </c>
    </row>
    <row r="24" spans="1:18" x14ac:dyDescent="0.2">
      <c r="A24" s="4">
        <v>17</v>
      </c>
      <c r="B24" s="4" t="s">
        <v>290</v>
      </c>
      <c r="C24" s="35">
        <v>0</v>
      </c>
      <c r="D24" s="35">
        <v>0</v>
      </c>
      <c r="E24" s="35">
        <v>0</v>
      </c>
      <c r="F24" s="35">
        <v>0</v>
      </c>
      <c r="G24" s="35">
        <v>0</v>
      </c>
      <c r="H24" s="35">
        <v>0</v>
      </c>
      <c r="I24" s="35">
        <v>0</v>
      </c>
      <c r="J24" s="35">
        <v>0</v>
      </c>
      <c r="K24" s="35">
        <v>0</v>
      </c>
      <c r="L24" s="35">
        <v>0</v>
      </c>
      <c r="M24" s="35">
        <f t="shared" si="0"/>
        <v>0</v>
      </c>
      <c r="N24" s="35">
        <v>0</v>
      </c>
      <c r="O24" s="35">
        <v>0</v>
      </c>
      <c r="P24" s="35">
        <v>0</v>
      </c>
      <c r="Q24" s="35">
        <v>0</v>
      </c>
      <c r="R24" s="4">
        <v>17</v>
      </c>
    </row>
    <row r="25" spans="1:18" x14ac:dyDescent="0.2">
      <c r="A25" s="4">
        <v>18</v>
      </c>
      <c r="B25" s="4" t="s">
        <v>291</v>
      </c>
      <c r="C25" s="35">
        <v>0</v>
      </c>
      <c r="D25" s="35">
        <v>0</v>
      </c>
      <c r="E25" s="35">
        <v>0</v>
      </c>
      <c r="F25" s="35">
        <v>0</v>
      </c>
      <c r="G25" s="35">
        <v>0</v>
      </c>
      <c r="H25" s="35">
        <v>0</v>
      </c>
      <c r="I25" s="35">
        <v>0</v>
      </c>
      <c r="J25" s="35">
        <v>0</v>
      </c>
      <c r="K25" s="35">
        <v>0</v>
      </c>
      <c r="L25" s="35">
        <v>0</v>
      </c>
      <c r="M25" s="35">
        <f t="shared" si="0"/>
        <v>0</v>
      </c>
      <c r="N25" s="35">
        <v>0</v>
      </c>
      <c r="O25" s="35">
        <v>0</v>
      </c>
      <c r="P25" s="35">
        <v>0</v>
      </c>
      <c r="Q25" s="35">
        <v>0</v>
      </c>
      <c r="R25" s="4">
        <v>18</v>
      </c>
    </row>
    <row r="26" spans="1:18" x14ac:dyDescent="0.2">
      <c r="A26" s="4">
        <v>19</v>
      </c>
      <c r="B26" s="4" t="s">
        <v>292</v>
      </c>
      <c r="C26" s="35">
        <v>55581</v>
      </c>
      <c r="D26" s="35">
        <v>4227524</v>
      </c>
      <c r="E26" s="35">
        <v>375447</v>
      </c>
      <c r="F26" s="35">
        <v>250808</v>
      </c>
      <c r="G26" s="35">
        <v>0</v>
      </c>
      <c r="H26" s="35">
        <v>85691</v>
      </c>
      <c r="I26" s="35">
        <v>0</v>
      </c>
      <c r="J26" s="35">
        <v>0</v>
      </c>
      <c r="K26" s="35">
        <v>0</v>
      </c>
      <c r="L26" s="35">
        <v>374582</v>
      </c>
      <c r="M26" s="35">
        <f t="shared" si="0"/>
        <v>4657687</v>
      </c>
      <c r="N26" s="35">
        <v>339474</v>
      </c>
      <c r="O26" s="35">
        <v>0</v>
      </c>
      <c r="P26" s="35">
        <v>0</v>
      </c>
      <c r="Q26" s="35">
        <v>0</v>
      </c>
      <c r="R26" s="4">
        <v>19</v>
      </c>
    </row>
    <row r="27" spans="1:18" x14ac:dyDescent="0.2">
      <c r="A27" s="4">
        <v>20</v>
      </c>
      <c r="B27" s="4" t="s">
        <v>293</v>
      </c>
      <c r="C27" s="35">
        <v>139379</v>
      </c>
      <c r="D27" s="35">
        <v>2756152</v>
      </c>
      <c r="E27" s="35">
        <v>486625</v>
      </c>
      <c r="F27" s="35">
        <v>386798</v>
      </c>
      <c r="G27" s="35">
        <v>0</v>
      </c>
      <c r="H27" s="35">
        <v>0</v>
      </c>
      <c r="I27" s="35">
        <v>0</v>
      </c>
      <c r="J27" s="35">
        <v>0</v>
      </c>
      <c r="K27" s="35">
        <v>0</v>
      </c>
      <c r="L27" s="35">
        <v>213584</v>
      </c>
      <c r="M27" s="35">
        <f t="shared" si="0"/>
        <v>3109115</v>
      </c>
      <c r="N27" s="35">
        <v>374975</v>
      </c>
      <c r="O27" s="35">
        <v>0</v>
      </c>
      <c r="P27" s="35">
        <v>0</v>
      </c>
      <c r="Q27" s="35">
        <v>0</v>
      </c>
      <c r="R27" s="4">
        <v>20</v>
      </c>
    </row>
    <row r="28" spans="1:18" x14ac:dyDescent="0.2">
      <c r="A28" s="4">
        <v>21</v>
      </c>
      <c r="B28" s="4" t="s">
        <v>294</v>
      </c>
      <c r="C28" s="35">
        <v>780179</v>
      </c>
      <c r="D28" s="35">
        <v>63939850</v>
      </c>
      <c r="E28" s="35">
        <v>4780973</v>
      </c>
      <c r="F28" s="35">
        <v>7449777</v>
      </c>
      <c r="G28" s="35">
        <v>0</v>
      </c>
      <c r="H28" s="35">
        <v>0</v>
      </c>
      <c r="I28" s="35">
        <v>0</v>
      </c>
      <c r="J28" s="35">
        <v>0</v>
      </c>
      <c r="K28" s="35">
        <v>0</v>
      </c>
      <c r="L28" s="35">
        <v>3927493</v>
      </c>
      <c r="M28" s="35">
        <f t="shared" si="0"/>
        <v>68647522</v>
      </c>
      <c r="N28" s="35">
        <v>1636754</v>
      </c>
      <c r="O28" s="35">
        <v>0</v>
      </c>
      <c r="P28" s="35">
        <v>163441</v>
      </c>
      <c r="Q28" s="35">
        <v>5374013</v>
      </c>
      <c r="R28" s="4">
        <v>21</v>
      </c>
    </row>
    <row r="29" spans="1:18" x14ac:dyDescent="0.2">
      <c r="A29" s="4">
        <v>22</v>
      </c>
      <c r="B29" s="4" t="s">
        <v>295</v>
      </c>
      <c r="C29" s="35">
        <v>58572</v>
      </c>
      <c r="D29" s="35">
        <v>4918574</v>
      </c>
      <c r="E29" s="35">
        <v>301658</v>
      </c>
      <c r="F29" s="35">
        <v>537141</v>
      </c>
      <c r="G29" s="35">
        <v>0</v>
      </c>
      <c r="H29" s="35">
        <v>0</v>
      </c>
      <c r="I29" s="35">
        <v>0</v>
      </c>
      <c r="J29" s="35">
        <v>0</v>
      </c>
      <c r="K29" s="35">
        <v>0</v>
      </c>
      <c r="L29" s="35">
        <v>270223</v>
      </c>
      <c r="M29" s="35">
        <f t="shared" si="0"/>
        <v>5247369</v>
      </c>
      <c r="N29" s="35">
        <v>372774</v>
      </c>
      <c r="O29" s="35">
        <v>11979</v>
      </c>
      <c r="P29" s="35">
        <v>0</v>
      </c>
      <c r="Q29" s="35">
        <v>27318</v>
      </c>
      <c r="R29" s="4">
        <v>22</v>
      </c>
    </row>
    <row r="30" spans="1:18" x14ac:dyDescent="0.2">
      <c r="A30" s="4">
        <v>23</v>
      </c>
      <c r="B30" s="4" t="s">
        <v>296</v>
      </c>
      <c r="C30" s="35">
        <v>54983</v>
      </c>
      <c r="D30" s="35">
        <v>1094161</v>
      </c>
      <c r="E30" s="35">
        <v>208278</v>
      </c>
      <c r="F30" s="35">
        <v>280819</v>
      </c>
      <c r="G30" s="35">
        <v>0</v>
      </c>
      <c r="H30" s="35">
        <v>0</v>
      </c>
      <c r="I30" s="35">
        <v>0</v>
      </c>
      <c r="J30" s="35">
        <v>0</v>
      </c>
      <c r="K30" s="35">
        <v>0</v>
      </c>
      <c r="L30" s="35">
        <v>147238</v>
      </c>
      <c r="M30" s="35">
        <f t="shared" si="0"/>
        <v>1296382</v>
      </c>
      <c r="N30" s="35">
        <v>288459</v>
      </c>
      <c r="O30" s="35">
        <v>0</v>
      </c>
      <c r="P30" s="35">
        <v>0</v>
      </c>
      <c r="Q30" s="35">
        <v>0</v>
      </c>
      <c r="R30" s="4">
        <v>23</v>
      </c>
    </row>
    <row r="31" spans="1:18" x14ac:dyDescent="0.2">
      <c r="A31" s="4">
        <v>24</v>
      </c>
      <c r="B31" s="4" t="s">
        <v>297</v>
      </c>
      <c r="C31" s="35">
        <v>326642</v>
      </c>
      <c r="D31" s="35">
        <v>6020704</v>
      </c>
      <c r="E31" s="35">
        <v>764078</v>
      </c>
      <c r="F31" s="35">
        <v>712540</v>
      </c>
      <c r="G31" s="35">
        <v>0</v>
      </c>
      <c r="H31" s="35">
        <v>0</v>
      </c>
      <c r="I31" s="35">
        <v>0</v>
      </c>
      <c r="J31" s="35">
        <v>0</v>
      </c>
      <c r="K31" s="35">
        <v>0</v>
      </c>
      <c r="L31" s="35">
        <v>556124</v>
      </c>
      <c r="M31" s="35">
        <f t="shared" si="0"/>
        <v>6903470</v>
      </c>
      <c r="N31" s="35">
        <v>504820</v>
      </c>
      <c r="O31" s="35">
        <v>0</v>
      </c>
      <c r="P31" s="35">
        <v>0</v>
      </c>
      <c r="Q31" s="35">
        <v>0</v>
      </c>
      <c r="R31" s="4">
        <v>24</v>
      </c>
    </row>
    <row r="32" spans="1:18" x14ac:dyDescent="0.2">
      <c r="A32" s="4">
        <v>25</v>
      </c>
      <c r="B32" s="4" t="s">
        <v>298</v>
      </c>
      <c r="C32" s="35">
        <v>56610</v>
      </c>
      <c r="D32" s="35">
        <v>1971102</v>
      </c>
      <c r="E32" s="35">
        <v>303784</v>
      </c>
      <c r="F32" s="35">
        <v>417210</v>
      </c>
      <c r="G32" s="35">
        <v>0</v>
      </c>
      <c r="H32" s="35">
        <v>0</v>
      </c>
      <c r="I32" s="35">
        <v>0</v>
      </c>
      <c r="J32" s="35">
        <v>0</v>
      </c>
      <c r="K32" s="35">
        <v>0</v>
      </c>
      <c r="L32" s="35">
        <v>187637</v>
      </c>
      <c r="M32" s="35">
        <f t="shared" si="0"/>
        <v>2215349</v>
      </c>
      <c r="N32" s="35">
        <v>369261</v>
      </c>
      <c r="O32" s="35">
        <v>0</v>
      </c>
      <c r="P32" s="35">
        <v>0</v>
      </c>
      <c r="Q32" s="35">
        <v>0</v>
      </c>
      <c r="R32" s="4">
        <v>25</v>
      </c>
    </row>
    <row r="33" spans="1:18" x14ac:dyDescent="0.2">
      <c r="A33" s="4">
        <v>26</v>
      </c>
      <c r="B33" s="4" t="s">
        <v>299</v>
      </c>
      <c r="C33" s="35">
        <v>101497</v>
      </c>
      <c r="D33" s="35">
        <v>2793787</v>
      </c>
      <c r="E33" s="35">
        <v>518151</v>
      </c>
      <c r="F33" s="35">
        <v>457067</v>
      </c>
      <c r="G33" s="35">
        <v>0</v>
      </c>
      <c r="H33" s="35">
        <v>0</v>
      </c>
      <c r="I33" s="35">
        <v>0</v>
      </c>
      <c r="J33" s="35">
        <v>0</v>
      </c>
      <c r="K33" s="35">
        <v>0</v>
      </c>
      <c r="L33" s="35">
        <v>278841</v>
      </c>
      <c r="M33" s="35">
        <f t="shared" si="0"/>
        <v>3174125</v>
      </c>
      <c r="N33" s="35">
        <v>434265</v>
      </c>
      <c r="O33" s="35">
        <v>0</v>
      </c>
      <c r="P33" s="35">
        <v>0</v>
      </c>
      <c r="Q33" s="35">
        <v>3179</v>
      </c>
      <c r="R33" s="4">
        <v>26</v>
      </c>
    </row>
    <row r="34" spans="1:18" x14ac:dyDescent="0.2">
      <c r="A34" s="4">
        <v>27</v>
      </c>
      <c r="B34" s="4" t="s">
        <v>300</v>
      </c>
      <c r="C34" s="35">
        <v>144577</v>
      </c>
      <c r="D34" s="35">
        <v>5213869</v>
      </c>
      <c r="E34" s="35">
        <v>647810</v>
      </c>
      <c r="F34" s="35">
        <v>757321</v>
      </c>
      <c r="G34" s="35">
        <v>0</v>
      </c>
      <c r="H34" s="35">
        <v>0</v>
      </c>
      <c r="I34" s="35">
        <v>0</v>
      </c>
      <c r="J34" s="35">
        <v>0</v>
      </c>
      <c r="K34" s="35">
        <v>0</v>
      </c>
      <c r="L34" s="35">
        <v>297502</v>
      </c>
      <c r="M34" s="35">
        <f t="shared" si="0"/>
        <v>5655948</v>
      </c>
      <c r="N34" s="35">
        <v>416129</v>
      </c>
      <c r="O34" s="35">
        <v>0</v>
      </c>
      <c r="P34" s="35">
        <v>0</v>
      </c>
      <c r="Q34" s="35">
        <v>0</v>
      </c>
      <c r="R34" s="4">
        <v>27</v>
      </c>
    </row>
    <row r="35" spans="1:18" x14ac:dyDescent="0.2">
      <c r="A35" s="4">
        <v>28</v>
      </c>
      <c r="B35" s="4" t="s">
        <v>301</v>
      </c>
      <c r="C35" s="35">
        <v>0</v>
      </c>
      <c r="D35" s="35">
        <v>0</v>
      </c>
      <c r="E35" s="35">
        <v>0</v>
      </c>
      <c r="F35" s="35">
        <v>0</v>
      </c>
      <c r="G35" s="35">
        <v>0</v>
      </c>
      <c r="H35" s="35">
        <v>0</v>
      </c>
      <c r="I35" s="35">
        <v>0</v>
      </c>
      <c r="J35" s="35">
        <v>0</v>
      </c>
      <c r="K35" s="35">
        <v>0</v>
      </c>
      <c r="L35" s="35">
        <v>0</v>
      </c>
      <c r="M35" s="35">
        <f t="shared" si="0"/>
        <v>0</v>
      </c>
      <c r="N35" s="35">
        <v>0</v>
      </c>
      <c r="O35" s="35">
        <v>0</v>
      </c>
      <c r="P35" s="35">
        <v>0</v>
      </c>
      <c r="Q35" s="35">
        <v>0</v>
      </c>
      <c r="R35" s="4">
        <v>28</v>
      </c>
    </row>
    <row r="36" spans="1:18" x14ac:dyDescent="0.2">
      <c r="A36" s="4">
        <v>29</v>
      </c>
      <c r="B36" s="4" t="s">
        <v>244</v>
      </c>
      <c r="C36" s="35">
        <v>10585267</v>
      </c>
      <c r="D36" s="35">
        <v>246872960</v>
      </c>
      <c r="E36" s="35">
        <v>0</v>
      </c>
      <c r="F36" s="35">
        <v>0</v>
      </c>
      <c r="G36" s="35">
        <v>0</v>
      </c>
      <c r="H36" s="35">
        <v>0</v>
      </c>
      <c r="I36" s="35">
        <v>0</v>
      </c>
      <c r="J36" s="35">
        <v>0</v>
      </c>
      <c r="K36" s="35">
        <v>0</v>
      </c>
      <c r="L36" s="35">
        <v>11524391</v>
      </c>
      <c r="M36" s="35">
        <f t="shared" si="0"/>
        <v>268982618</v>
      </c>
      <c r="N36" s="35">
        <v>3601396</v>
      </c>
      <c r="O36" s="35">
        <v>2951062</v>
      </c>
      <c r="P36" s="35">
        <v>0</v>
      </c>
      <c r="Q36" s="35">
        <v>3634717</v>
      </c>
      <c r="R36" s="4">
        <v>29</v>
      </c>
    </row>
    <row r="37" spans="1:18" x14ac:dyDescent="0.2">
      <c r="A37" s="4">
        <v>30</v>
      </c>
      <c r="B37" s="4" t="s">
        <v>302</v>
      </c>
      <c r="C37" s="35">
        <v>639714</v>
      </c>
      <c r="D37" s="35">
        <v>16651402</v>
      </c>
      <c r="E37" s="35">
        <v>2357618</v>
      </c>
      <c r="F37" s="35">
        <v>2194207</v>
      </c>
      <c r="G37" s="35">
        <v>0</v>
      </c>
      <c r="H37" s="35">
        <v>0</v>
      </c>
      <c r="I37" s="35">
        <v>0</v>
      </c>
      <c r="J37" s="35">
        <v>1869</v>
      </c>
      <c r="K37" s="35">
        <v>0</v>
      </c>
      <c r="L37" s="35">
        <v>1233386</v>
      </c>
      <c r="M37" s="35">
        <f t="shared" si="0"/>
        <v>18524502</v>
      </c>
      <c r="N37" s="35">
        <v>777875</v>
      </c>
      <c r="O37" s="35">
        <v>0</v>
      </c>
      <c r="P37" s="35">
        <v>0</v>
      </c>
      <c r="Q37" s="35">
        <v>0</v>
      </c>
      <c r="R37" s="4">
        <v>30</v>
      </c>
    </row>
    <row r="38" spans="1:18" x14ac:dyDescent="0.2">
      <c r="A38" s="4">
        <v>31</v>
      </c>
      <c r="B38" s="4" t="s">
        <v>303</v>
      </c>
      <c r="C38" s="35">
        <v>0</v>
      </c>
      <c r="D38" s="35">
        <v>0</v>
      </c>
      <c r="E38" s="35">
        <v>0</v>
      </c>
      <c r="F38" s="35">
        <v>0</v>
      </c>
      <c r="G38" s="35">
        <v>0</v>
      </c>
      <c r="H38" s="35">
        <v>0</v>
      </c>
      <c r="I38" s="35">
        <v>0</v>
      </c>
      <c r="J38" s="35">
        <v>0</v>
      </c>
      <c r="K38" s="35">
        <v>0</v>
      </c>
      <c r="L38" s="35">
        <v>0</v>
      </c>
      <c r="M38" s="35">
        <f t="shared" si="0"/>
        <v>0</v>
      </c>
      <c r="N38" s="35">
        <v>0</v>
      </c>
      <c r="O38" s="35">
        <v>0</v>
      </c>
      <c r="P38" s="35">
        <v>0</v>
      </c>
      <c r="Q38" s="35">
        <v>0</v>
      </c>
      <c r="R38" s="4">
        <v>31</v>
      </c>
    </row>
    <row r="39" spans="1:18" x14ac:dyDescent="0.2">
      <c r="A39" s="4">
        <v>32</v>
      </c>
      <c r="B39" s="4" t="s">
        <v>304</v>
      </c>
      <c r="C39" s="35">
        <v>162917</v>
      </c>
      <c r="D39" s="35">
        <v>4173844</v>
      </c>
      <c r="E39" s="35">
        <v>522315</v>
      </c>
      <c r="F39" s="35">
        <v>625293</v>
      </c>
      <c r="G39" s="35">
        <v>0</v>
      </c>
      <c r="H39" s="35">
        <v>0</v>
      </c>
      <c r="I39" s="35">
        <v>0</v>
      </c>
      <c r="J39" s="35">
        <v>0</v>
      </c>
      <c r="K39" s="35">
        <v>0</v>
      </c>
      <c r="L39" s="35">
        <v>367630</v>
      </c>
      <c r="M39" s="35">
        <f t="shared" si="0"/>
        <v>4704391</v>
      </c>
      <c r="N39" s="35">
        <v>475125</v>
      </c>
      <c r="O39" s="35">
        <v>0</v>
      </c>
      <c r="P39" s="35">
        <v>0</v>
      </c>
      <c r="Q39" s="35">
        <v>9380</v>
      </c>
      <c r="R39" s="4">
        <v>32</v>
      </c>
    </row>
    <row r="40" spans="1:18" x14ac:dyDescent="0.2">
      <c r="A40" s="4">
        <v>33</v>
      </c>
      <c r="B40" s="4" t="s">
        <v>246</v>
      </c>
      <c r="C40" s="35">
        <v>632665</v>
      </c>
      <c r="D40" s="35">
        <v>5195214</v>
      </c>
      <c r="E40" s="35">
        <v>924287</v>
      </c>
      <c r="F40" s="35">
        <v>719450</v>
      </c>
      <c r="G40" s="35">
        <v>0</v>
      </c>
      <c r="H40" s="35">
        <v>0</v>
      </c>
      <c r="I40" s="35">
        <v>0</v>
      </c>
      <c r="J40" s="35">
        <v>0</v>
      </c>
      <c r="K40" s="35">
        <v>0</v>
      </c>
      <c r="L40" s="35">
        <v>515756</v>
      </c>
      <c r="M40" s="35">
        <f t="shared" si="0"/>
        <v>6343635</v>
      </c>
      <c r="N40" s="35">
        <v>588143</v>
      </c>
      <c r="O40" s="35">
        <v>0</v>
      </c>
      <c r="P40" s="35">
        <v>0</v>
      </c>
      <c r="Q40" s="35">
        <v>0</v>
      </c>
      <c r="R40" s="4">
        <v>33</v>
      </c>
    </row>
    <row r="41" spans="1:18" x14ac:dyDescent="0.2">
      <c r="A41" s="4">
        <v>34</v>
      </c>
      <c r="B41" s="4" t="s">
        <v>305</v>
      </c>
      <c r="C41" s="35">
        <v>606848</v>
      </c>
      <c r="D41" s="35">
        <v>14236221</v>
      </c>
      <c r="E41" s="35">
        <v>2072949</v>
      </c>
      <c r="F41" s="35">
        <v>1923172</v>
      </c>
      <c r="G41" s="35">
        <v>0</v>
      </c>
      <c r="H41" s="35">
        <v>0</v>
      </c>
      <c r="I41" s="35">
        <v>0</v>
      </c>
      <c r="J41" s="35">
        <v>0</v>
      </c>
      <c r="K41" s="35">
        <v>0</v>
      </c>
      <c r="L41" s="35">
        <v>570571</v>
      </c>
      <c r="M41" s="35">
        <f t="shared" si="0"/>
        <v>15413640</v>
      </c>
      <c r="N41" s="35">
        <v>710829</v>
      </c>
      <c r="O41" s="35">
        <v>0</v>
      </c>
      <c r="P41" s="35">
        <v>0</v>
      </c>
      <c r="Q41" s="35">
        <v>0</v>
      </c>
      <c r="R41" s="4">
        <v>34</v>
      </c>
    </row>
    <row r="42" spans="1:18" x14ac:dyDescent="0.2">
      <c r="A42" s="4">
        <v>35</v>
      </c>
      <c r="B42" s="4" t="s">
        <v>306</v>
      </c>
      <c r="C42" s="35">
        <v>0</v>
      </c>
      <c r="D42" s="35">
        <v>0</v>
      </c>
      <c r="E42" s="35">
        <v>0</v>
      </c>
      <c r="F42" s="35">
        <v>0</v>
      </c>
      <c r="G42" s="35">
        <v>0</v>
      </c>
      <c r="H42" s="35">
        <v>0</v>
      </c>
      <c r="I42" s="35">
        <v>0</v>
      </c>
      <c r="J42" s="35">
        <v>0</v>
      </c>
      <c r="K42" s="35">
        <v>0</v>
      </c>
      <c r="L42" s="35">
        <v>0</v>
      </c>
      <c r="M42" s="35">
        <f t="shared" si="0"/>
        <v>0</v>
      </c>
      <c r="N42" s="35">
        <v>0</v>
      </c>
      <c r="O42" s="35">
        <v>0</v>
      </c>
      <c r="P42" s="35">
        <v>0</v>
      </c>
      <c r="Q42" s="35">
        <v>0</v>
      </c>
      <c r="R42" s="4">
        <v>35</v>
      </c>
    </row>
    <row r="43" spans="1:18" x14ac:dyDescent="0.2">
      <c r="A43" s="4">
        <v>36</v>
      </c>
      <c r="B43" s="4" t="s">
        <v>307</v>
      </c>
      <c r="C43" s="35">
        <v>243157</v>
      </c>
      <c r="D43" s="35">
        <v>9443372</v>
      </c>
      <c r="E43" s="35">
        <v>835583</v>
      </c>
      <c r="F43" s="35">
        <v>972377</v>
      </c>
      <c r="G43" s="35">
        <v>0</v>
      </c>
      <c r="H43" s="35">
        <v>0</v>
      </c>
      <c r="I43" s="35">
        <v>0</v>
      </c>
      <c r="J43" s="35">
        <v>0</v>
      </c>
      <c r="K43" s="35">
        <v>0</v>
      </c>
      <c r="L43" s="35">
        <v>421315</v>
      </c>
      <c r="M43" s="35">
        <f t="shared" si="0"/>
        <v>10107844</v>
      </c>
      <c r="N43" s="35">
        <v>512791</v>
      </c>
      <c r="O43" s="35">
        <v>0</v>
      </c>
      <c r="P43" s="35">
        <v>0</v>
      </c>
      <c r="Q43" s="35">
        <v>93805</v>
      </c>
      <c r="R43" s="4">
        <v>36</v>
      </c>
    </row>
    <row r="44" spans="1:18" x14ac:dyDescent="0.2">
      <c r="A44" s="4">
        <v>37</v>
      </c>
      <c r="B44" s="4" t="s">
        <v>308</v>
      </c>
      <c r="C44" s="35">
        <v>233448</v>
      </c>
      <c r="D44" s="35">
        <v>8099568</v>
      </c>
      <c r="E44" s="35">
        <v>785806</v>
      </c>
      <c r="F44" s="35">
        <v>812010</v>
      </c>
      <c r="G44" s="35">
        <v>55414</v>
      </c>
      <c r="H44" s="35">
        <v>0</v>
      </c>
      <c r="I44" s="35">
        <v>25291</v>
      </c>
      <c r="J44" s="35">
        <v>0</v>
      </c>
      <c r="K44" s="35">
        <v>23447</v>
      </c>
      <c r="L44" s="35">
        <v>428244</v>
      </c>
      <c r="M44" s="35">
        <f t="shared" si="0"/>
        <v>8761260</v>
      </c>
      <c r="N44" s="35">
        <v>854974</v>
      </c>
      <c r="O44" s="35">
        <v>137139</v>
      </c>
      <c r="P44" s="35">
        <v>0</v>
      </c>
      <c r="Q44" s="35">
        <v>0</v>
      </c>
      <c r="R44" s="4">
        <v>37</v>
      </c>
    </row>
    <row r="45" spans="1:18" x14ac:dyDescent="0.2">
      <c r="A45" s="4">
        <v>38</v>
      </c>
      <c r="B45" s="4" t="s">
        <v>309</v>
      </c>
      <c r="C45" s="35">
        <v>51591</v>
      </c>
      <c r="D45" s="35">
        <v>2170659</v>
      </c>
      <c r="E45" s="35">
        <v>318809</v>
      </c>
      <c r="F45" s="35">
        <v>435777</v>
      </c>
      <c r="G45" s="35">
        <v>0</v>
      </c>
      <c r="H45" s="35">
        <v>0</v>
      </c>
      <c r="I45" s="35">
        <v>0</v>
      </c>
      <c r="J45" s="35">
        <v>0</v>
      </c>
      <c r="K45" s="35">
        <v>0</v>
      </c>
      <c r="L45" s="35">
        <v>290033</v>
      </c>
      <c r="M45" s="35">
        <f t="shared" si="0"/>
        <v>2512283</v>
      </c>
      <c r="N45" s="35">
        <v>359603</v>
      </c>
      <c r="O45" s="35">
        <v>8975</v>
      </c>
      <c r="P45" s="35">
        <v>0</v>
      </c>
      <c r="Q45" s="35">
        <v>89237</v>
      </c>
      <c r="R45" s="4">
        <v>38</v>
      </c>
    </row>
    <row r="46" spans="1:18" x14ac:dyDescent="0.2">
      <c r="A46" s="4">
        <v>39</v>
      </c>
      <c r="B46" s="4" t="s">
        <v>310</v>
      </c>
      <c r="C46" s="35">
        <v>130172</v>
      </c>
      <c r="D46" s="35">
        <v>2457484</v>
      </c>
      <c r="E46" s="35">
        <v>289331</v>
      </c>
      <c r="F46" s="35">
        <v>511638</v>
      </c>
      <c r="G46" s="35">
        <v>0</v>
      </c>
      <c r="H46" s="35">
        <v>0</v>
      </c>
      <c r="I46" s="35">
        <v>0</v>
      </c>
      <c r="J46" s="35">
        <v>0</v>
      </c>
      <c r="K46" s="35">
        <v>0</v>
      </c>
      <c r="L46" s="35">
        <v>285115</v>
      </c>
      <c r="M46" s="35">
        <f t="shared" si="0"/>
        <v>2872771</v>
      </c>
      <c r="N46" s="35">
        <v>361083</v>
      </c>
      <c r="O46" s="35">
        <v>0</v>
      </c>
      <c r="P46" s="35">
        <v>0</v>
      </c>
      <c r="Q46" s="35">
        <v>44733</v>
      </c>
      <c r="R46" s="4">
        <v>39</v>
      </c>
    </row>
    <row r="47" spans="1:18" x14ac:dyDescent="0.2">
      <c r="A47" s="4">
        <v>40</v>
      </c>
      <c r="B47" s="4" t="s">
        <v>311</v>
      </c>
      <c r="C47" s="43">
        <v>189538</v>
      </c>
      <c r="D47" s="43">
        <v>3181567</v>
      </c>
      <c r="E47" s="43">
        <v>391758</v>
      </c>
      <c r="F47" s="43">
        <v>404843</v>
      </c>
      <c r="G47" s="43">
        <v>0</v>
      </c>
      <c r="H47" s="43">
        <v>0</v>
      </c>
      <c r="I47" s="43">
        <v>0</v>
      </c>
      <c r="J47" s="43">
        <v>0</v>
      </c>
      <c r="K47" s="43">
        <v>0</v>
      </c>
      <c r="L47" s="43">
        <v>275497</v>
      </c>
      <c r="M47" s="35">
        <f t="shared" si="0"/>
        <v>3646602</v>
      </c>
      <c r="N47" s="43">
        <v>389713</v>
      </c>
      <c r="O47" s="43">
        <v>0</v>
      </c>
      <c r="P47" s="43">
        <v>0</v>
      </c>
      <c r="Q47" s="43">
        <v>107258</v>
      </c>
      <c r="R47" s="4">
        <v>40</v>
      </c>
    </row>
    <row r="48" spans="1:18" x14ac:dyDescent="0.2">
      <c r="A48" s="4">
        <v>41</v>
      </c>
      <c r="B48" s="4" t="s">
        <v>312</v>
      </c>
      <c r="C48" s="35">
        <v>0</v>
      </c>
      <c r="D48" s="35">
        <v>0</v>
      </c>
      <c r="E48" s="35">
        <v>0</v>
      </c>
      <c r="F48" s="35">
        <v>0</v>
      </c>
      <c r="G48" s="35">
        <v>0</v>
      </c>
      <c r="H48" s="35">
        <v>0</v>
      </c>
      <c r="I48" s="35">
        <v>0</v>
      </c>
      <c r="J48" s="35">
        <v>0</v>
      </c>
      <c r="K48" s="35">
        <v>0</v>
      </c>
      <c r="L48" s="35">
        <v>0</v>
      </c>
      <c r="M48" s="35">
        <f t="shared" si="0"/>
        <v>0</v>
      </c>
      <c r="N48" s="35">
        <v>0</v>
      </c>
      <c r="O48" s="35">
        <v>0</v>
      </c>
      <c r="P48" s="35">
        <v>0</v>
      </c>
      <c r="Q48" s="35">
        <v>0</v>
      </c>
      <c r="R48" s="4">
        <v>41</v>
      </c>
    </row>
    <row r="49" spans="1:18" x14ac:dyDescent="0.2">
      <c r="A49" s="4">
        <v>42</v>
      </c>
      <c r="B49" s="4" t="s">
        <v>313</v>
      </c>
      <c r="C49" s="35">
        <v>1268357</v>
      </c>
      <c r="D49" s="35">
        <v>23829006</v>
      </c>
      <c r="E49" s="35">
        <v>2467983</v>
      </c>
      <c r="F49" s="35">
        <v>1891918</v>
      </c>
      <c r="G49" s="35">
        <v>9158779</v>
      </c>
      <c r="H49" s="35">
        <v>0</v>
      </c>
      <c r="I49" s="35">
        <v>0</v>
      </c>
      <c r="J49" s="35">
        <v>0</v>
      </c>
      <c r="K49" s="35">
        <v>0</v>
      </c>
      <c r="L49" s="35">
        <v>1336110</v>
      </c>
      <c r="M49" s="35">
        <f t="shared" si="0"/>
        <v>26433473</v>
      </c>
      <c r="N49" s="35">
        <v>5779169</v>
      </c>
      <c r="O49" s="35">
        <v>0</v>
      </c>
      <c r="P49" s="35">
        <v>4910077</v>
      </c>
      <c r="Q49" s="35">
        <v>131</v>
      </c>
      <c r="R49" s="4">
        <v>42</v>
      </c>
    </row>
    <row r="50" spans="1:18" x14ac:dyDescent="0.2">
      <c r="A50" s="4">
        <v>43</v>
      </c>
      <c r="B50" s="4" t="s">
        <v>314</v>
      </c>
      <c r="C50" s="35">
        <v>1148372</v>
      </c>
      <c r="D50" s="35">
        <v>75677876</v>
      </c>
      <c r="E50" s="35">
        <v>0</v>
      </c>
      <c r="F50" s="35">
        <v>0</v>
      </c>
      <c r="G50" s="35">
        <v>0</v>
      </c>
      <c r="H50" s="35">
        <v>0</v>
      </c>
      <c r="I50" s="35">
        <v>0</v>
      </c>
      <c r="J50" s="35">
        <v>0</v>
      </c>
      <c r="K50" s="35">
        <v>0</v>
      </c>
      <c r="L50" s="35">
        <v>3150736</v>
      </c>
      <c r="M50" s="35">
        <f t="shared" si="0"/>
        <v>79976984</v>
      </c>
      <c r="N50" s="35">
        <v>1175929</v>
      </c>
      <c r="O50" s="35">
        <v>0</v>
      </c>
      <c r="P50" s="35">
        <v>0</v>
      </c>
      <c r="Q50" s="35">
        <v>877767</v>
      </c>
      <c r="R50" s="4">
        <v>43</v>
      </c>
    </row>
    <row r="51" spans="1:18" x14ac:dyDescent="0.2">
      <c r="A51" s="4">
        <v>44</v>
      </c>
      <c r="B51" s="4" t="s">
        <v>315</v>
      </c>
      <c r="C51" s="35">
        <v>203124</v>
      </c>
      <c r="D51" s="35">
        <v>2609726</v>
      </c>
      <c r="E51" s="35">
        <v>695979</v>
      </c>
      <c r="F51" s="35">
        <v>724167</v>
      </c>
      <c r="G51" s="35">
        <v>0</v>
      </c>
      <c r="H51" s="35">
        <v>0</v>
      </c>
      <c r="I51" s="35">
        <v>0</v>
      </c>
      <c r="J51" s="35">
        <v>0</v>
      </c>
      <c r="K51" s="35">
        <v>0</v>
      </c>
      <c r="L51" s="35">
        <v>444189</v>
      </c>
      <c r="M51" s="35">
        <f t="shared" si="0"/>
        <v>3257039</v>
      </c>
      <c r="N51" s="35">
        <v>652544</v>
      </c>
      <c r="O51" s="35">
        <v>0</v>
      </c>
      <c r="P51" s="35">
        <v>88033</v>
      </c>
      <c r="Q51" s="35">
        <v>23058</v>
      </c>
      <c r="R51" s="4">
        <v>44</v>
      </c>
    </row>
    <row r="52" spans="1:18" x14ac:dyDescent="0.2">
      <c r="A52" s="4">
        <v>45</v>
      </c>
      <c r="B52" s="4" t="s">
        <v>316</v>
      </c>
      <c r="C52" s="35">
        <v>0</v>
      </c>
      <c r="D52" s="35">
        <v>0</v>
      </c>
      <c r="E52" s="35">
        <v>0</v>
      </c>
      <c r="F52" s="35">
        <v>0</v>
      </c>
      <c r="G52" s="35">
        <v>0</v>
      </c>
      <c r="H52" s="35">
        <v>0</v>
      </c>
      <c r="I52" s="35">
        <v>0</v>
      </c>
      <c r="J52" s="35">
        <v>0</v>
      </c>
      <c r="K52" s="35">
        <v>0</v>
      </c>
      <c r="L52" s="35">
        <v>0</v>
      </c>
      <c r="M52" s="35">
        <f t="shared" si="0"/>
        <v>0</v>
      </c>
      <c r="N52" s="35">
        <v>0</v>
      </c>
      <c r="O52" s="35">
        <v>0</v>
      </c>
      <c r="P52" s="35">
        <v>0</v>
      </c>
      <c r="Q52" s="35">
        <v>0</v>
      </c>
      <c r="R52" s="4">
        <v>45</v>
      </c>
    </row>
    <row r="53" spans="1:18" x14ac:dyDescent="0.2">
      <c r="A53" s="4">
        <v>46</v>
      </c>
      <c r="B53" s="4" t="s">
        <v>317</v>
      </c>
      <c r="C53" s="35">
        <v>0</v>
      </c>
      <c r="D53" s="35">
        <v>0</v>
      </c>
      <c r="E53" s="35">
        <v>0</v>
      </c>
      <c r="F53" s="35">
        <v>0</v>
      </c>
      <c r="G53" s="35">
        <v>0</v>
      </c>
      <c r="H53" s="35">
        <v>0</v>
      </c>
      <c r="I53" s="35">
        <v>0</v>
      </c>
      <c r="J53" s="35">
        <v>0</v>
      </c>
      <c r="K53" s="35">
        <v>0</v>
      </c>
      <c r="L53" s="35">
        <v>0</v>
      </c>
      <c r="M53" s="35">
        <f t="shared" si="0"/>
        <v>0</v>
      </c>
      <c r="N53" s="35">
        <v>0</v>
      </c>
      <c r="O53" s="35">
        <v>0</v>
      </c>
      <c r="P53" s="35">
        <v>0</v>
      </c>
      <c r="Q53" s="35">
        <v>0</v>
      </c>
      <c r="R53" s="4">
        <v>46</v>
      </c>
    </row>
    <row r="54" spans="1:18" x14ac:dyDescent="0.2">
      <c r="A54" s="4">
        <v>47</v>
      </c>
      <c r="B54" s="4" t="s">
        <v>318</v>
      </c>
      <c r="C54" s="35">
        <v>220886</v>
      </c>
      <c r="D54" s="35">
        <v>13550208</v>
      </c>
      <c r="E54" s="35">
        <v>1443862</v>
      </c>
      <c r="F54" s="35">
        <v>2519519</v>
      </c>
      <c r="G54" s="35">
        <v>0</v>
      </c>
      <c r="H54" s="35">
        <v>0</v>
      </c>
      <c r="I54" s="35">
        <v>0</v>
      </c>
      <c r="J54" s="35">
        <v>0</v>
      </c>
      <c r="K54" s="35">
        <v>0</v>
      </c>
      <c r="L54" s="35">
        <v>1068263</v>
      </c>
      <c r="M54" s="35">
        <f t="shared" si="0"/>
        <v>14839357</v>
      </c>
      <c r="N54" s="35">
        <v>750237</v>
      </c>
      <c r="O54" s="35">
        <v>0</v>
      </c>
      <c r="P54" s="35">
        <v>3349538</v>
      </c>
      <c r="Q54" s="35">
        <v>69374</v>
      </c>
      <c r="R54" s="4">
        <v>47</v>
      </c>
    </row>
    <row r="55" spans="1:18" x14ac:dyDescent="0.2">
      <c r="A55" s="4">
        <v>48</v>
      </c>
      <c r="B55" s="4" t="s">
        <v>319</v>
      </c>
      <c r="C55" s="35">
        <v>0</v>
      </c>
      <c r="D55" s="35">
        <v>0</v>
      </c>
      <c r="E55" s="35">
        <v>0</v>
      </c>
      <c r="F55" s="35">
        <v>0</v>
      </c>
      <c r="G55" s="35">
        <v>0</v>
      </c>
      <c r="H55" s="35">
        <v>0</v>
      </c>
      <c r="I55" s="35">
        <v>0</v>
      </c>
      <c r="J55" s="35">
        <v>0</v>
      </c>
      <c r="K55" s="35">
        <v>0</v>
      </c>
      <c r="L55" s="35">
        <v>0</v>
      </c>
      <c r="M55" s="35">
        <f t="shared" si="0"/>
        <v>0</v>
      </c>
      <c r="N55" s="35">
        <v>0</v>
      </c>
      <c r="O55" s="35">
        <v>0</v>
      </c>
      <c r="P55" s="35">
        <v>0</v>
      </c>
      <c r="Q55" s="35">
        <v>0</v>
      </c>
      <c r="R55" s="4">
        <v>48</v>
      </c>
    </row>
    <row r="56" spans="1:18" x14ac:dyDescent="0.2">
      <c r="A56" s="4">
        <v>49</v>
      </c>
      <c r="B56" s="4" t="s">
        <v>320</v>
      </c>
      <c r="C56" s="35">
        <v>149668</v>
      </c>
      <c r="D56" s="35">
        <v>5615092</v>
      </c>
      <c r="E56" s="35">
        <v>698046</v>
      </c>
      <c r="F56" s="35">
        <v>514214</v>
      </c>
      <c r="G56" s="35">
        <v>0</v>
      </c>
      <c r="H56" s="35">
        <v>0</v>
      </c>
      <c r="I56" s="35">
        <v>0</v>
      </c>
      <c r="J56" s="35">
        <v>0</v>
      </c>
      <c r="K56" s="35">
        <v>0</v>
      </c>
      <c r="L56" s="35">
        <v>390994</v>
      </c>
      <c r="M56" s="35">
        <f t="shared" si="0"/>
        <v>6155754</v>
      </c>
      <c r="N56" s="35">
        <v>424706</v>
      </c>
      <c r="O56" s="35">
        <v>174704</v>
      </c>
      <c r="P56" s="35">
        <v>100000</v>
      </c>
      <c r="Q56" s="35">
        <v>0</v>
      </c>
      <c r="R56" s="4">
        <v>49</v>
      </c>
    </row>
    <row r="57" spans="1:18" x14ac:dyDescent="0.2">
      <c r="A57" s="4">
        <v>50</v>
      </c>
      <c r="B57" s="4" t="s">
        <v>321</v>
      </c>
      <c r="C57" s="43">
        <v>0</v>
      </c>
      <c r="D57" s="35">
        <v>0</v>
      </c>
      <c r="E57" s="43">
        <v>0</v>
      </c>
      <c r="F57" s="43">
        <v>0</v>
      </c>
      <c r="G57" s="43">
        <v>0</v>
      </c>
      <c r="H57" s="43">
        <v>0</v>
      </c>
      <c r="I57" s="43">
        <v>0</v>
      </c>
      <c r="J57" s="43">
        <v>0</v>
      </c>
      <c r="K57" s="43">
        <v>0</v>
      </c>
      <c r="L57" s="43">
        <v>0</v>
      </c>
      <c r="M57" s="35">
        <f t="shared" si="0"/>
        <v>0</v>
      </c>
      <c r="N57" s="43">
        <v>0</v>
      </c>
      <c r="O57" s="43">
        <v>0</v>
      </c>
      <c r="P57" s="43">
        <v>0</v>
      </c>
      <c r="Q57" s="43">
        <v>0</v>
      </c>
      <c r="R57" s="4">
        <v>50</v>
      </c>
    </row>
    <row r="58" spans="1:18" x14ac:dyDescent="0.2">
      <c r="A58" s="4">
        <v>51</v>
      </c>
      <c r="B58" s="4" t="s">
        <v>322</v>
      </c>
      <c r="C58" s="35">
        <v>74076</v>
      </c>
      <c r="D58" s="35">
        <v>1736713</v>
      </c>
      <c r="E58" s="35">
        <v>392358</v>
      </c>
      <c r="F58" s="35">
        <v>407223</v>
      </c>
      <c r="G58" s="35">
        <v>0</v>
      </c>
      <c r="H58" s="35">
        <v>0</v>
      </c>
      <c r="I58" s="35">
        <v>0</v>
      </c>
      <c r="J58" s="35">
        <v>0</v>
      </c>
      <c r="K58" s="35">
        <v>0</v>
      </c>
      <c r="L58" s="35">
        <v>296814</v>
      </c>
      <c r="M58" s="35">
        <f t="shared" si="0"/>
        <v>2107603</v>
      </c>
      <c r="N58" s="35">
        <v>427615</v>
      </c>
      <c r="O58" s="35">
        <v>0</v>
      </c>
      <c r="P58" s="35">
        <v>0</v>
      </c>
      <c r="Q58" s="35">
        <v>0</v>
      </c>
      <c r="R58" s="4">
        <v>51</v>
      </c>
    </row>
    <row r="59" spans="1:18" x14ac:dyDescent="0.2">
      <c r="A59" s="4">
        <v>52</v>
      </c>
      <c r="B59" s="4" t="s">
        <v>323</v>
      </c>
      <c r="C59" s="35">
        <v>0</v>
      </c>
      <c r="D59" s="35">
        <v>0</v>
      </c>
      <c r="E59" s="35">
        <v>0</v>
      </c>
      <c r="F59" s="35">
        <v>0</v>
      </c>
      <c r="G59" s="35">
        <v>0</v>
      </c>
      <c r="H59" s="35">
        <v>0</v>
      </c>
      <c r="I59" s="35">
        <v>0</v>
      </c>
      <c r="J59" s="35">
        <v>0</v>
      </c>
      <c r="K59" s="35">
        <v>0</v>
      </c>
      <c r="L59" s="35">
        <v>0</v>
      </c>
      <c r="M59" s="35">
        <f t="shared" si="0"/>
        <v>0</v>
      </c>
      <c r="N59" s="35">
        <v>0</v>
      </c>
      <c r="O59" s="35">
        <v>0</v>
      </c>
      <c r="P59" s="35">
        <v>0</v>
      </c>
      <c r="Q59" s="35">
        <v>0</v>
      </c>
      <c r="R59" s="4">
        <v>52</v>
      </c>
    </row>
    <row r="60" spans="1:18" x14ac:dyDescent="0.2">
      <c r="A60" s="4">
        <v>53</v>
      </c>
      <c r="B60" s="4" t="s">
        <v>324</v>
      </c>
      <c r="C60" s="35">
        <v>7691809</v>
      </c>
      <c r="D60" s="35">
        <v>120668122</v>
      </c>
      <c r="E60" s="35">
        <v>13289525</v>
      </c>
      <c r="F60" s="35">
        <v>9899736</v>
      </c>
      <c r="G60" s="35">
        <v>0</v>
      </c>
      <c r="H60" s="35">
        <v>0</v>
      </c>
      <c r="I60" s="35">
        <v>0</v>
      </c>
      <c r="J60" s="35">
        <v>0</v>
      </c>
      <c r="K60" s="35">
        <v>0</v>
      </c>
      <c r="L60" s="35">
        <v>4900791</v>
      </c>
      <c r="M60" s="35">
        <f t="shared" si="0"/>
        <v>133260722</v>
      </c>
      <c r="N60" s="35">
        <v>1523657</v>
      </c>
      <c r="O60" s="35">
        <v>841548</v>
      </c>
      <c r="P60" s="35">
        <v>1353332</v>
      </c>
      <c r="Q60" s="35">
        <v>1623464</v>
      </c>
      <c r="R60" s="4">
        <v>53</v>
      </c>
    </row>
    <row r="61" spans="1:18" x14ac:dyDescent="0.2">
      <c r="A61" s="4">
        <v>54</v>
      </c>
      <c r="B61" s="4" t="s">
        <v>325</v>
      </c>
      <c r="C61" s="35">
        <v>200569</v>
      </c>
      <c r="D61" s="35">
        <v>4700473</v>
      </c>
      <c r="E61" s="35">
        <v>532422</v>
      </c>
      <c r="F61" s="35">
        <v>605701</v>
      </c>
      <c r="G61" s="35">
        <v>0</v>
      </c>
      <c r="H61" s="35">
        <v>0</v>
      </c>
      <c r="I61" s="35">
        <v>0</v>
      </c>
      <c r="J61" s="35">
        <v>0</v>
      </c>
      <c r="K61" s="35">
        <v>0</v>
      </c>
      <c r="L61" s="35">
        <v>403864</v>
      </c>
      <c r="M61" s="35">
        <f t="shared" si="0"/>
        <v>5304906</v>
      </c>
      <c r="N61" s="35">
        <v>509936</v>
      </c>
      <c r="O61" s="35">
        <v>0</v>
      </c>
      <c r="P61" s="35">
        <v>0</v>
      </c>
      <c r="Q61" s="35">
        <v>0</v>
      </c>
      <c r="R61" s="4">
        <v>54</v>
      </c>
    </row>
    <row r="62" spans="1:18" x14ac:dyDescent="0.2">
      <c r="A62" s="4">
        <v>55</v>
      </c>
      <c r="B62" s="4" t="s">
        <v>326</v>
      </c>
      <c r="C62" s="35">
        <v>52828</v>
      </c>
      <c r="D62" s="35">
        <v>1270404</v>
      </c>
      <c r="E62" s="35">
        <v>278489</v>
      </c>
      <c r="F62" s="35">
        <v>284345</v>
      </c>
      <c r="G62" s="35">
        <v>0</v>
      </c>
      <c r="H62" s="35">
        <v>0</v>
      </c>
      <c r="I62" s="35">
        <v>0</v>
      </c>
      <c r="J62" s="35">
        <v>0</v>
      </c>
      <c r="K62" s="35">
        <v>0</v>
      </c>
      <c r="L62" s="35">
        <v>255179</v>
      </c>
      <c r="M62" s="35">
        <f t="shared" si="0"/>
        <v>1578411</v>
      </c>
      <c r="N62" s="35">
        <v>344987</v>
      </c>
      <c r="O62" s="35">
        <v>0</v>
      </c>
      <c r="P62" s="35">
        <v>0</v>
      </c>
      <c r="Q62" s="35">
        <v>0</v>
      </c>
      <c r="R62" s="4">
        <v>55</v>
      </c>
    </row>
    <row r="63" spans="1:18" x14ac:dyDescent="0.2">
      <c r="A63" s="4">
        <v>56</v>
      </c>
      <c r="B63" s="4" t="s">
        <v>327</v>
      </c>
      <c r="C63" s="35">
        <v>0</v>
      </c>
      <c r="D63" s="35">
        <v>0</v>
      </c>
      <c r="E63" s="35">
        <v>0</v>
      </c>
      <c r="F63" s="35">
        <v>0</v>
      </c>
      <c r="G63" s="35">
        <v>0</v>
      </c>
      <c r="H63" s="35">
        <v>0</v>
      </c>
      <c r="I63" s="35">
        <v>0</v>
      </c>
      <c r="J63" s="35">
        <v>0</v>
      </c>
      <c r="K63" s="35">
        <v>0</v>
      </c>
      <c r="L63" s="35">
        <v>0</v>
      </c>
      <c r="M63" s="35">
        <f t="shared" si="0"/>
        <v>0</v>
      </c>
      <c r="N63" s="35">
        <v>0</v>
      </c>
      <c r="O63" s="35">
        <v>0</v>
      </c>
      <c r="P63" s="35">
        <v>0</v>
      </c>
      <c r="Q63" s="35">
        <v>0</v>
      </c>
      <c r="R63" s="4">
        <v>56</v>
      </c>
    </row>
    <row r="64" spans="1:18" x14ac:dyDescent="0.2">
      <c r="A64" s="4">
        <v>57</v>
      </c>
      <c r="B64" s="4" t="s">
        <v>328</v>
      </c>
      <c r="C64" s="35">
        <v>183019</v>
      </c>
      <c r="D64" s="35">
        <v>2401708</v>
      </c>
      <c r="E64" s="35">
        <v>324086</v>
      </c>
      <c r="F64" s="35">
        <v>354069</v>
      </c>
      <c r="G64" s="35">
        <v>0</v>
      </c>
      <c r="H64" s="35">
        <v>0</v>
      </c>
      <c r="I64" s="35">
        <v>0</v>
      </c>
      <c r="J64" s="35">
        <v>0</v>
      </c>
      <c r="K64" s="35">
        <v>0</v>
      </c>
      <c r="L64" s="35">
        <v>240439</v>
      </c>
      <c r="M64" s="35">
        <f t="shared" si="0"/>
        <v>2825166</v>
      </c>
      <c r="N64" s="35">
        <v>1943871</v>
      </c>
      <c r="O64" s="35">
        <v>10550</v>
      </c>
      <c r="P64" s="35">
        <v>7429</v>
      </c>
      <c r="Q64" s="35">
        <v>0</v>
      </c>
      <c r="R64" s="4">
        <v>57</v>
      </c>
    </row>
    <row r="65" spans="1:18" x14ac:dyDescent="0.2">
      <c r="A65" s="4">
        <v>58</v>
      </c>
      <c r="B65" s="4" t="s">
        <v>329</v>
      </c>
      <c r="C65" s="35">
        <v>294818</v>
      </c>
      <c r="D65" s="35">
        <v>4286934</v>
      </c>
      <c r="E65" s="35">
        <v>919818</v>
      </c>
      <c r="F65" s="35">
        <v>859266</v>
      </c>
      <c r="G65" s="35">
        <v>0</v>
      </c>
      <c r="H65" s="35">
        <v>0</v>
      </c>
      <c r="I65" s="35">
        <v>0</v>
      </c>
      <c r="J65" s="35">
        <v>0</v>
      </c>
      <c r="K65" s="35">
        <v>0</v>
      </c>
      <c r="L65" s="35">
        <v>337012</v>
      </c>
      <c r="M65" s="35">
        <f t="shared" si="0"/>
        <v>4918764</v>
      </c>
      <c r="N65" s="35">
        <v>450844</v>
      </c>
      <c r="O65" s="35">
        <v>0</v>
      </c>
      <c r="P65" s="35">
        <v>0</v>
      </c>
      <c r="Q65" s="35">
        <v>8533</v>
      </c>
      <c r="R65" s="4">
        <v>58</v>
      </c>
    </row>
    <row r="66" spans="1:18" x14ac:dyDescent="0.2">
      <c r="A66" s="4">
        <v>59</v>
      </c>
      <c r="B66" s="4" t="s">
        <v>330</v>
      </c>
      <c r="C66" s="35">
        <v>121043</v>
      </c>
      <c r="D66" s="35">
        <v>2415912</v>
      </c>
      <c r="E66" s="35">
        <v>308858</v>
      </c>
      <c r="F66" s="35">
        <v>382094</v>
      </c>
      <c r="G66" s="35">
        <v>0</v>
      </c>
      <c r="H66" s="35">
        <v>0</v>
      </c>
      <c r="I66" s="35">
        <v>0</v>
      </c>
      <c r="J66" s="35">
        <v>0</v>
      </c>
      <c r="K66" s="35">
        <v>0</v>
      </c>
      <c r="L66" s="35">
        <v>292887</v>
      </c>
      <c r="M66" s="35">
        <f t="shared" si="0"/>
        <v>2829842</v>
      </c>
      <c r="N66" s="35">
        <v>350801</v>
      </c>
      <c r="O66" s="35">
        <v>0</v>
      </c>
      <c r="P66" s="35">
        <v>0</v>
      </c>
      <c r="Q66" s="35">
        <v>0</v>
      </c>
      <c r="R66" s="4">
        <v>59</v>
      </c>
    </row>
    <row r="67" spans="1:18" x14ac:dyDescent="0.2">
      <c r="A67" s="4">
        <v>60</v>
      </c>
      <c r="B67" s="4" t="s">
        <v>331</v>
      </c>
      <c r="C67" s="35">
        <v>366810</v>
      </c>
      <c r="D67" s="35">
        <v>10615387</v>
      </c>
      <c r="E67" s="35">
        <v>1491537</v>
      </c>
      <c r="F67" s="35">
        <v>1165763</v>
      </c>
      <c r="G67" s="35">
        <v>0</v>
      </c>
      <c r="H67" s="35">
        <v>0</v>
      </c>
      <c r="I67" s="35">
        <v>0</v>
      </c>
      <c r="J67" s="35">
        <v>0</v>
      </c>
      <c r="K67" s="35">
        <v>0</v>
      </c>
      <c r="L67" s="35">
        <v>836748</v>
      </c>
      <c r="M67" s="35">
        <f t="shared" si="0"/>
        <v>11818945</v>
      </c>
      <c r="N67" s="35">
        <v>769192</v>
      </c>
      <c r="O67" s="35">
        <v>0</v>
      </c>
      <c r="P67" s="35">
        <v>0</v>
      </c>
      <c r="Q67" s="35">
        <v>28</v>
      </c>
      <c r="R67" s="4">
        <v>60</v>
      </c>
    </row>
    <row r="68" spans="1:18" x14ac:dyDescent="0.2">
      <c r="A68" s="4">
        <v>61</v>
      </c>
      <c r="B68" s="4" t="s">
        <v>332</v>
      </c>
      <c r="C68" s="35">
        <v>181026</v>
      </c>
      <c r="D68" s="35">
        <v>2319124</v>
      </c>
      <c r="E68" s="35">
        <v>353088</v>
      </c>
      <c r="F68" s="35">
        <v>390864</v>
      </c>
      <c r="G68" s="35">
        <v>0</v>
      </c>
      <c r="H68" s="35">
        <v>0</v>
      </c>
      <c r="I68" s="35">
        <v>0</v>
      </c>
      <c r="J68" s="35">
        <v>0</v>
      </c>
      <c r="K68" s="35">
        <v>0</v>
      </c>
      <c r="L68" s="35">
        <v>404222</v>
      </c>
      <c r="M68" s="35">
        <f t="shared" si="0"/>
        <v>2904372</v>
      </c>
      <c r="N68" s="35">
        <v>367896</v>
      </c>
      <c r="O68" s="35">
        <v>12830</v>
      </c>
      <c r="P68" s="35">
        <v>0</v>
      </c>
      <c r="Q68" s="35">
        <v>0</v>
      </c>
      <c r="R68" s="4">
        <v>61</v>
      </c>
    </row>
    <row r="69" spans="1:18" x14ac:dyDescent="0.2">
      <c r="A69" s="4">
        <v>62</v>
      </c>
      <c r="B69" s="4" t="s">
        <v>333</v>
      </c>
      <c r="C69" s="35">
        <v>253526</v>
      </c>
      <c r="D69" s="35">
        <v>5999335</v>
      </c>
      <c r="E69" s="35">
        <v>1005163</v>
      </c>
      <c r="F69" s="35">
        <v>496638</v>
      </c>
      <c r="G69" s="35">
        <v>0</v>
      </c>
      <c r="H69" s="35">
        <v>0</v>
      </c>
      <c r="I69" s="35">
        <v>0</v>
      </c>
      <c r="J69" s="35">
        <v>0</v>
      </c>
      <c r="K69" s="35">
        <v>0</v>
      </c>
      <c r="L69" s="35">
        <v>369254</v>
      </c>
      <c r="M69" s="35">
        <f t="shared" si="0"/>
        <v>6622115</v>
      </c>
      <c r="N69" s="35">
        <v>380729</v>
      </c>
      <c r="O69" s="35">
        <v>0</v>
      </c>
      <c r="P69" s="35">
        <v>0</v>
      </c>
      <c r="Q69" s="35">
        <v>380</v>
      </c>
      <c r="R69" s="4">
        <v>62</v>
      </c>
    </row>
    <row r="70" spans="1:18" x14ac:dyDescent="0.2">
      <c r="A70" s="4">
        <v>63</v>
      </c>
      <c r="B70" s="4" t="s">
        <v>334</v>
      </c>
      <c r="C70" s="35">
        <v>95171</v>
      </c>
      <c r="D70" s="35">
        <v>2781595</v>
      </c>
      <c r="E70" s="35">
        <v>464511</v>
      </c>
      <c r="F70" s="35">
        <v>491471</v>
      </c>
      <c r="G70" s="35">
        <v>0</v>
      </c>
      <c r="H70" s="35">
        <v>0</v>
      </c>
      <c r="I70" s="35">
        <v>0</v>
      </c>
      <c r="J70" s="35">
        <v>0</v>
      </c>
      <c r="K70" s="35">
        <v>0</v>
      </c>
      <c r="L70" s="35">
        <v>265977</v>
      </c>
      <c r="M70" s="35">
        <f t="shared" si="0"/>
        <v>3142743</v>
      </c>
      <c r="N70" s="35">
        <v>346723</v>
      </c>
      <c r="O70" s="35">
        <v>0</v>
      </c>
      <c r="P70" s="35">
        <v>0</v>
      </c>
      <c r="Q70" s="35">
        <v>0</v>
      </c>
      <c r="R70" s="4">
        <v>63</v>
      </c>
    </row>
    <row r="71" spans="1:18" x14ac:dyDescent="0.2">
      <c r="A71" s="4">
        <v>64</v>
      </c>
      <c r="B71" s="4" t="s">
        <v>335</v>
      </c>
      <c r="C71" s="35">
        <v>0</v>
      </c>
      <c r="D71" s="35">
        <v>0</v>
      </c>
      <c r="E71" s="35">
        <v>0</v>
      </c>
      <c r="F71" s="35">
        <v>0</v>
      </c>
      <c r="G71" s="35">
        <v>0</v>
      </c>
      <c r="H71" s="35">
        <v>0</v>
      </c>
      <c r="I71" s="35">
        <v>0</v>
      </c>
      <c r="J71" s="35">
        <v>0</v>
      </c>
      <c r="K71" s="35">
        <v>0</v>
      </c>
      <c r="L71" s="35">
        <v>0</v>
      </c>
      <c r="M71" s="35">
        <f t="shared" si="0"/>
        <v>0</v>
      </c>
      <c r="N71" s="35">
        <v>0</v>
      </c>
      <c r="O71" s="35">
        <v>0</v>
      </c>
      <c r="P71" s="35">
        <v>0</v>
      </c>
      <c r="Q71" s="35">
        <v>0</v>
      </c>
      <c r="R71" s="4">
        <v>64</v>
      </c>
    </row>
    <row r="72" spans="1:18" x14ac:dyDescent="0.2">
      <c r="A72" s="4">
        <v>65</v>
      </c>
      <c r="B72" s="4" t="s">
        <v>336</v>
      </c>
      <c r="C72" s="35">
        <v>201310</v>
      </c>
      <c r="D72" s="35">
        <v>1724040</v>
      </c>
      <c r="E72" s="35">
        <v>262791</v>
      </c>
      <c r="F72" s="35">
        <v>595446</v>
      </c>
      <c r="G72" s="35">
        <v>0</v>
      </c>
      <c r="H72" s="35">
        <v>0</v>
      </c>
      <c r="I72" s="35">
        <v>0</v>
      </c>
      <c r="J72" s="35">
        <v>0</v>
      </c>
      <c r="K72" s="35">
        <v>0</v>
      </c>
      <c r="L72" s="35">
        <v>291837</v>
      </c>
      <c r="M72" s="35">
        <f t="shared" ref="M72:M102" si="1">(C72+D72+L72)</f>
        <v>2217187</v>
      </c>
      <c r="N72" s="35">
        <v>340267</v>
      </c>
      <c r="O72" s="35">
        <v>0</v>
      </c>
      <c r="P72" s="35">
        <v>1074464</v>
      </c>
      <c r="Q72" s="35">
        <v>100</v>
      </c>
      <c r="R72" s="4">
        <v>65</v>
      </c>
    </row>
    <row r="73" spans="1:18" x14ac:dyDescent="0.2">
      <c r="A73" s="4">
        <v>66</v>
      </c>
      <c r="B73" s="4" t="s">
        <v>337</v>
      </c>
      <c r="C73" s="35">
        <v>118593</v>
      </c>
      <c r="D73" s="35">
        <v>4821556</v>
      </c>
      <c r="E73" s="35">
        <v>1006862</v>
      </c>
      <c r="F73" s="35">
        <v>659716</v>
      </c>
      <c r="G73" s="35">
        <v>0</v>
      </c>
      <c r="H73" s="35">
        <v>0</v>
      </c>
      <c r="I73" s="35">
        <v>0</v>
      </c>
      <c r="J73" s="35">
        <v>0</v>
      </c>
      <c r="K73" s="35">
        <v>0</v>
      </c>
      <c r="L73" s="35">
        <v>0</v>
      </c>
      <c r="M73" s="35">
        <f t="shared" si="1"/>
        <v>4940149</v>
      </c>
      <c r="N73" s="35">
        <v>430019</v>
      </c>
      <c r="O73" s="35">
        <v>0</v>
      </c>
      <c r="P73" s="35">
        <v>0</v>
      </c>
      <c r="Q73" s="35">
        <v>0</v>
      </c>
      <c r="R73" s="4">
        <v>66</v>
      </c>
    </row>
    <row r="74" spans="1:18" x14ac:dyDescent="0.2">
      <c r="A74" s="4">
        <v>67</v>
      </c>
      <c r="B74" s="4" t="s">
        <v>338</v>
      </c>
      <c r="C74" s="35">
        <v>96047</v>
      </c>
      <c r="D74" s="35">
        <v>3290501</v>
      </c>
      <c r="E74" s="35">
        <v>751880</v>
      </c>
      <c r="F74" s="35">
        <v>718951</v>
      </c>
      <c r="G74" s="35">
        <v>0</v>
      </c>
      <c r="H74" s="35">
        <v>0</v>
      </c>
      <c r="I74" s="35">
        <v>0</v>
      </c>
      <c r="J74" s="35">
        <v>0</v>
      </c>
      <c r="K74" s="35">
        <v>0</v>
      </c>
      <c r="L74" s="35">
        <v>285843</v>
      </c>
      <c r="M74" s="35">
        <f t="shared" si="1"/>
        <v>3672391</v>
      </c>
      <c r="N74" s="35">
        <v>481327</v>
      </c>
      <c r="O74" s="35">
        <v>0</v>
      </c>
      <c r="P74" s="35">
        <v>0</v>
      </c>
      <c r="Q74" s="35">
        <v>3858</v>
      </c>
      <c r="R74" s="4">
        <v>67</v>
      </c>
    </row>
    <row r="75" spans="1:18" x14ac:dyDescent="0.2">
      <c r="A75" s="4">
        <v>68</v>
      </c>
      <c r="B75" s="4" t="s">
        <v>339</v>
      </c>
      <c r="C75" s="35">
        <v>52622</v>
      </c>
      <c r="D75" s="35">
        <v>1473453</v>
      </c>
      <c r="E75" s="35">
        <v>349702</v>
      </c>
      <c r="F75" s="35">
        <v>386125</v>
      </c>
      <c r="G75" s="35">
        <v>0</v>
      </c>
      <c r="H75" s="35">
        <v>0</v>
      </c>
      <c r="I75" s="35">
        <v>0</v>
      </c>
      <c r="J75" s="35">
        <v>0</v>
      </c>
      <c r="K75" s="35">
        <v>0</v>
      </c>
      <c r="L75" s="35">
        <v>293782</v>
      </c>
      <c r="M75" s="35">
        <f t="shared" si="1"/>
        <v>1819857</v>
      </c>
      <c r="N75" s="35">
        <v>356398</v>
      </c>
      <c r="O75" s="35">
        <v>0</v>
      </c>
      <c r="P75" s="35">
        <v>0</v>
      </c>
      <c r="Q75" s="35">
        <v>8999</v>
      </c>
      <c r="R75" s="4">
        <v>68</v>
      </c>
    </row>
    <row r="76" spans="1:18" x14ac:dyDescent="0.2">
      <c r="A76" s="4">
        <v>69</v>
      </c>
      <c r="B76" s="4" t="s">
        <v>340</v>
      </c>
      <c r="C76" s="35">
        <v>215165</v>
      </c>
      <c r="D76" s="35">
        <v>6016227</v>
      </c>
      <c r="E76" s="35">
        <v>842878</v>
      </c>
      <c r="F76" s="35">
        <v>1118919</v>
      </c>
      <c r="G76" s="35">
        <v>0</v>
      </c>
      <c r="H76" s="35">
        <v>0</v>
      </c>
      <c r="I76" s="35">
        <v>0</v>
      </c>
      <c r="J76" s="35">
        <v>0</v>
      </c>
      <c r="K76" s="35">
        <v>0</v>
      </c>
      <c r="L76" s="35">
        <v>610785</v>
      </c>
      <c r="M76" s="35">
        <f t="shared" si="1"/>
        <v>6842177</v>
      </c>
      <c r="N76" s="35">
        <v>648040</v>
      </c>
      <c r="O76" s="35">
        <v>0</v>
      </c>
      <c r="P76" s="35">
        <v>0</v>
      </c>
      <c r="Q76" s="35">
        <v>89747</v>
      </c>
      <c r="R76" s="4">
        <v>69</v>
      </c>
    </row>
    <row r="77" spans="1:18" x14ac:dyDescent="0.2">
      <c r="A77" s="4">
        <v>70</v>
      </c>
      <c r="B77" s="4" t="s">
        <v>341</v>
      </c>
      <c r="C77" s="35">
        <v>185795</v>
      </c>
      <c r="D77" s="35">
        <v>5926044</v>
      </c>
      <c r="E77" s="35">
        <v>831271</v>
      </c>
      <c r="F77" s="35">
        <v>755575</v>
      </c>
      <c r="G77" s="35">
        <v>0</v>
      </c>
      <c r="H77" s="35">
        <v>0</v>
      </c>
      <c r="I77" s="35">
        <v>0</v>
      </c>
      <c r="J77" s="35">
        <v>0</v>
      </c>
      <c r="K77" s="35">
        <v>0</v>
      </c>
      <c r="L77" s="35">
        <v>463572</v>
      </c>
      <c r="M77" s="35">
        <f t="shared" si="1"/>
        <v>6575411</v>
      </c>
      <c r="N77" s="35">
        <v>446898</v>
      </c>
      <c r="O77" s="35">
        <v>0</v>
      </c>
      <c r="P77" s="35">
        <v>0</v>
      </c>
      <c r="Q77" s="35">
        <v>0</v>
      </c>
      <c r="R77" s="4">
        <v>70</v>
      </c>
    </row>
    <row r="78" spans="1:18" x14ac:dyDescent="0.2">
      <c r="A78" s="4">
        <v>71</v>
      </c>
      <c r="B78" s="4" t="s">
        <v>342</v>
      </c>
      <c r="C78" s="35">
        <v>0</v>
      </c>
      <c r="D78" s="35">
        <v>0</v>
      </c>
      <c r="E78" s="35">
        <v>0</v>
      </c>
      <c r="F78" s="35">
        <v>0</v>
      </c>
      <c r="G78" s="35">
        <v>0</v>
      </c>
      <c r="H78" s="35">
        <v>0</v>
      </c>
      <c r="I78" s="35">
        <v>0</v>
      </c>
      <c r="J78" s="35">
        <v>0</v>
      </c>
      <c r="K78" s="35">
        <v>0</v>
      </c>
      <c r="L78" s="35">
        <v>0</v>
      </c>
      <c r="M78" s="35">
        <f t="shared" si="1"/>
        <v>0</v>
      </c>
      <c r="N78" s="35">
        <v>0</v>
      </c>
      <c r="O78" s="35">
        <v>0</v>
      </c>
      <c r="P78" s="35">
        <v>0</v>
      </c>
      <c r="Q78" s="35">
        <v>0</v>
      </c>
      <c r="R78" s="4">
        <v>71</v>
      </c>
    </row>
    <row r="79" spans="1:18" x14ac:dyDescent="0.2">
      <c r="A79" s="4">
        <v>72</v>
      </c>
      <c r="B79" s="4" t="s">
        <v>343</v>
      </c>
      <c r="C79" s="35">
        <v>259680</v>
      </c>
      <c r="D79" s="35">
        <v>6756923</v>
      </c>
      <c r="E79" s="35">
        <v>638853</v>
      </c>
      <c r="F79" s="35">
        <v>731161</v>
      </c>
      <c r="G79" s="35">
        <v>0</v>
      </c>
      <c r="H79" s="35">
        <v>0</v>
      </c>
      <c r="I79" s="35">
        <v>0</v>
      </c>
      <c r="J79" s="35">
        <v>0</v>
      </c>
      <c r="K79" s="35">
        <v>0</v>
      </c>
      <c r="L79" s="35">
        <v>444007</v>
      </c>
      <c r="M79" s="35">
        <f t="shared" si="1"/>
        <v>7460610</v>
      </c>
      <c r="N79" s="35">
        <v>411065</v>
      </c>
      <c r="O79" s="35">
        <v>0</v>
      </c>
      <c r="P79" s="35">
        <v>0</v>
      </c>
      <c r="Q79" s="35">
        <v>257087</v>
      </c>
      <c r="R79" s="4">
        <v>72</v>
      </c>
    </row>
    <row r="80" spans="1:18" x14ac:dyDescent="0.2">
      <c r="A80" s="4">
        <v>73</v>
      </c>
      <c r="B80" s="4" t="s">
        <v>344</v>
      </c>
      <c r="C80" s="35">
        <v>6109000</v>
      </c>
      <c r="D80" s="35">
        <v>71023000</v>
      </c>
      <c r="E80" s="35">
        <v>0</v>
      </c>
      <c r="F80" s="35">
        <v>0</v>
      </c>
      <c r="G80" s="35">
        <v>0</v>
      </c>
      <c r="H80" s="35">
        <v>0</v>
      </c>
      <c r="I80" s="35">
        <v>0</v>
      </c>
      <c r="J80" s="35">
        <v>0</v>
      </c>
      <c r="K80" s="35">
        <v>0</v>
      </c>
      <c r="L80" s="35">
        <v>5608000</v>
      </c>
      <c r="M80" s="35">
        <f t="shared" si="1"/>
        <v>82740000</v>
      </c>
      <c r="N80" s="35">
        <v>1188000</v>
      </c>
      <c r="O80" s="35">
        <v>0</v>
      </c>
      <c r="P80" s="35">
        <v>956000</v>
      </c>
      <c r="Q80" s="35">
        <v>584000</v>
      </c>
      <c r="R80" s="4">
        <v>73</v>
      </c>
    </row>
    <row r="81" spans="1:18" x14ac:dyDescent="0.2">
      <c r="A81" s="4">
        <v>74</v>
      </c>
      <c r="B81" s="4" t="s">
        <v>345</v>
      </c>
      <c r="C81" s="35">
        <v>0</v>
      </c>
      <c r="D81" s="35">
        <v>0</v>
      </c>
      <c r="E81" s="35">
        <v>0</v>
      </c>
      <c r="F81" s="35">
        <v>0</v>
      </c>
      <c r="G81" s="35">
        <v>0</v>
      </c>
      <c r="H81" s="35">
        <v>0</v>
      </c>
      <c r="I81" s="35">
        <v>0</v>
      </c>
      <c r="J81" s="35">
        <v>0</v>
      </c>
      <c r="K81" s="35">
        <v>0</v>
      </c>
      <c r="L81" s="35">
        <v>0</v>
      </c>
      <c r="M81" s="35">
        <f t="shared" si="1"/>
        <v>0</v>
      </c>
      <c r="N81" s="35">
        <v>0</v>
      </c>
      <c r="O81" s="35">
        <v>0</v>
      </c>
      <c r="P81" s="35">
        <v>0</v>
      </c>
      <c r="Q81" s="35">
        <v>0</v>
      </c>
      <c r="R81" s="4">
        <v>74</v>
      </c>
    </row>
    <row r="82" spans="1:18" x14ac:dyDescent="0.2">
      <c r="A82" s="4">
        <v>75</v>
      </c>
      <c r="B82" s="4" t="s">
        <v>346</v>
      </c>
      <c r="C82" s="35">
        <v>191181</v>
      </c>
      <c r="D82" s="35">
        <v>2092542</v>
      </c>
      <c r="E82" s="35">
        <v>320076</v>
      </c>
      <c r="F82" s="35">
        <v>401106</v>
      </c>
      <c r="G82" s="35">
        <v>0</v>
      </c>
      <c r="H82" s="35">
        <v>0</v>
      </c>
      <c r="I82" s="35">
        <v>0</v>
      </c>
      <c r="J82" s="35">
        <v>0</v>
      </c>
      <c r="K82" s="35">
        <v>0</v>
      </c>
      <c r="L82" s="35">
        <v>269901</v>
      </c>
      <c r="M82" s="35">
        <f t="shared" si="1"/>
        <v>2553624</v>
      </c>
      <c r="N82" s="35">
        <v>316533</v>
      </c>
      <c r="O82" s="35">
        <v>0</v>
      </c>
      <c r="P82" s="35">
        <v>0</v>
      </c>
      <c r="Q82" s="35">
        <v>0</v>
      </c>
      <c r="R82" s="4">
        <v>75</v>
      </c>
    </row>
    <row r="83" spans="1:18" x14ac:dyDescent="0.2">
      <c r="A83" s="4">
        <v>76</v>
      </c>
      <c r="B83" s="4" t="s">
        <v>264</v>
      </c>
      <c r="C83" s="35">
        <v>0</v>
      </c>
      <c r="D83" s="35">
        <v>0</v>
      </c>
      <c r="E83" s="35">
        <v>0</v>
      </c>
      <c r="F83" s="35">
        <v>0</v>
      </c>
      <c r="G83" s="35">
        <v>0</v>
      </c>
      <c r="H83" s="35">
        <v>0</v>
      </c>
      <c r="I83" s="35">
        <v>0</v>
      </c>
      <c r="J83" s="35">
        <v>0</v>
      </c>
      <c r="K83" s="35">
        <v>0</v>
      </c>
      <c r="L83" s="35">
        <v>0</v>
      </c>
      <c r="M83" s="35">
        <f t="shared" si="1"/>
        <v>0</v>
      </c>
      <c r="N83" s="35">
        <v>0</v>
      </c>
      <c r="O83" s="35">
        <v>0</v>
      </c>
      <c r="P83" s="35">
        <v>0</v>
      </c>
      <c r="Q83" s="35">
        <v>0</v>
      </c>
      <c r="R83" s="4">
        <v>76</v>
      </c>
    </row>
    <row r="84" spans="1:18" x14ac:dyDescent="0.2">
      <c r="A84" s="4">
        <v>77</v>
      </c>
      <c r="B84" s="4" t="s">
        <v>265</v>
      </c>
      <c r="C84" s="35">
        <v>335276</v>
      </c>
      <c r="D84" s="35">
        <v>18443137</v>
      </c>
      <c r="E84" s="35">
        <v>1243082</v>
      </c>
      <c r="F84" s="35">
        <v>1405121</v>
      </c>
      <c r="G84" s="35">
        <v>0</v>
      </c>
      <c r="H84" s="35">
        <v>0</v>
      </c>
      <c r="I84" s="35">
        <v>0</v>
      </c>
      <c r="J84" s="35">
        <v>0</v>
      </c>
      <c r="K84" s="35">
        <v>0</v>
      </c>
      <c r="L84" s="35">
        <v>927864</v>
      </c>
      <c r="M84" s="35">
        <f t="shared" si="1"/>
        <v>19706277</v>
      </c>
      <c r="N84" s="35">
        <v>820500</v>
      </c>
      <c r="O84" s="35">
        <v>0</v>
      </c>
      <c r="P84" s="35">
        <v>0</v>
      </c>
      <c r="Q84" s="35">
        <v>935526</v>
      </c>
      <c r="R84" s="4">
        <v>77</v>
      </c>
    </row>
    <row r="85" spans="1:18" x14ac:dyDescent="0.2">
      <c r="A85" s="4">
        <v>78</v>
      </c>
      <c r="B85" s="4" t="s">
        <v>347</v>
      </c>
      <c r="C85" s="35">
        <v>133065</v>
      </c>
      <c r="D85" s="35">
        <v>3412311</v>
      </c>
      <c r="E85" s="35">
        <v>599555</v>
      </c>
      <c r="F85" s="35">
        <v>551432</v>
      </c>
      <c r="G85" s="35">
        <v>0</v>
      </c>
      <c r="H85" s="35">
        <v>0</v>
      </c>
      <c r="I85" s="35">
        <v>0</v>
      </c>
      <c r="J85" s="35">
        <v>0</v>
      </c>
      <c r="K85" s="35">
        <v>0</v>
      </c>
      <c r="L85" s="35">
        <v>326694</v>
      </c>
      <c r="M85" s="35">
        <f t="shared" si="1"/>
        <v>3872070</v>
      </c>
      <c r="N85" s="35">
        <v>439248</v>
      </c>
      <c r="O85" s="35">
        <v>0</v>
      </c>
      <c r="P85" s="35">
        <v>0</v>
      </c>
      <c r="Q85" s="35">
        <v>0</v>
      </c>
      <c r="R85" s="4">
        <v>78</v>
      </c>
    </row>
    <row r="86" spans="1:18" x14ac:dyDescent="0.2">
      <c r="A86" s="4">
        <v>79</v>
      </c>
      <c r="B86" s="4" t="s">
        <v>348</v>
      </c>
      <c r="C86" s="35">
        <v>225854</v>
      </c>
      <c r="D86" s="35">
        <v>7281612</v>
      </c>
      <c r="E86" s="35">
        <v>1268730</v>
      </c>
      <c r="F86" s="35">
        <v>1186274</v>
      </c>
      <c r="G86" s="35">
        <v>0</v>
      </c>
      <c r="H86" s="35">
        <v>1321</v>
      </c>
      <c r="I86" s="35">
        <v>0</v>
      </c>
      <c r="J86" s="35">
        <v>0</v>
      </c>
      <c r="K86" s="35">
        <v>0</v>
      </c>
      <c r="L86" s="35">
        <v>564009</v>
      </c>
      <c r="M86" s="35">
        <f t="shared" si="1"/>
        <v>8071475</v>
      </c>
      <c r="N86" s="35">
        <v>1197144</v>
      </c>
      <c r="O86" s="35">
        <v>0</v>
      </c>
      <c r="P86" s="35">
        <v>0</v>
      </c>
      <c r="Q86" s="35">
        <v>790007</v>
      </c>
      <c r="R86" s="4">
        <v>79</v>
      </c>
    </row>
    <row r="87" spans="1:18" x14ac:dyDescent="0.2">
      <c r="A87" s="4">
        <v>80</v>
      </c>
      <c r="B87" s="4" t="s">
        <v>349</v>
      </c>
      <c r="C87" s="35">
        <v>0</v>
      </c>
      <c r="D87" s="35">
        <v>0</v>
      </c>
      <c r="E87" s="35">
        <v>0</v>
      </c>
      <c r="F87" s="35">
        <v>0</v>
      </c>
      <c r="G87" s="35">
        <v>0</v>
      </c>
      <c r="H87" s="35">
        <v>0</v>
      </c>
      <c r="I87" s="35">
        <v>0</v>
      </c>
      <c r="J87" s="35">
        <v>0</v>
      </c>
      <c r="K87" s="35">
        <v>0</v>
      </c>
      <c r="L87" s="35">
        <v>0</v>
      </c>
      <c r="M87" s="35">
        <f t="shared" si="1"/>
        <v>0</v>
      </c>
      <c r="N87" s="35">
        <v>0</v>
      </c>
      <c r="O87" s="35">
        <v>0</v>
      </c>
      <c r="P87" s="35">
        <v>0</v>
      </c>
      <c r="Q87" s="35">
        <v>0</v>
      </c>
      <c r="R87" s="4">
        <v>80</v>
      </c>
    </row>
    <row r="88" spans="1:18" x14ac:dyDescent="0.2">
      <c r="A88" s="4">
        <v>81</v>
      </c>
      <c r="B88" s="4" t="s">
        <v>350</v>
      </c>
      <c r="C88" s="35">
        <v>766215</v>
      </c>
      <c r="D88" s="35">
        <v>2320466</v>
      </c>
      <c r="E88" s="35">
        <v>373738</v>
      </c>
      <c r="F88" s="35">
        <v>413860</v>
      </c>
      <c r="G88" s="35">
        <v>0</v>
      </c>
      <c r="H88" s="35">
        <v>0</v>
      </c>
      <c r="I88" s="35">
        <v>0</v>
      </c>
      <c r="J88" s="35">
        <v>0</v>
      </c>
      <c r="K88" s="35">
        <v>0</v>
      </c>
      <c r="L88" s="35">
        <v>280752</v>
      </c>
      <c r="M88" s="35">
        <f t="shared" si="1"/>
        <v>3367433</v>
      </c>
      <c r="N88" s="35">
        <v>417752</v>
      </c>
      <c r="O88" s="35">
        <v>0</v>
      </c>
      <c r="P88" s="35">
        <v>0</v>
      </c>
      <c r="Q88" s="35">
        <v>0</v>
      </c>
      <c r="R88" s="4">
        <v>81</v>
      </c>
    </row>
    <row r="89" spans="1:18" x14ac:dyDescent="0.2">
      <c r="A89" s="4">
        <v>82</v>
      </c>
      <c r="B89" s="4" t="s">
        <v>351</v>
      </c>
      <c r="C89" s="35">
        <v>190113</v>
      </c>
      <c r="D89" s="35">
        <v>3699217</v>
      </c>
      <c r="E89" s="35">
        <v>1203166</v>
      </c>
      <c r="F89" s="35">
        <v>896387</v>
      </c>
      <c r="G89" s="35">
        <v>0</v>
      </c>
      <c r="H89" s="35">
        <v>0</v>
      </c>
      <c r="I89" s="35">
        <v>0</v>
      </c>
      <c r="J89" s="35">
        <v>0</v>
      </c>
      <c r="K89" s="35">
        <v>0</v>
      </c>
      <c r="L89" s="35">
        <v>458171</v>
      </c>
      <c r="M89" s="35">
        <f t="shared" si="1"/>
        <v>4347501</v>
      </c>
      <c r="N89" s="35">
        <v>512148</v>
      </c>
      <c r="O89" s="35">
        <v>0</v>
      </c>
      <c r="P89" s="35">
        <v>0</v>
      </c>
      <c r="Q89" s="35">
        <v>87212</v>
      </c>
      <c r="R89" s="4">
        <v>82</v>
      </c>
    </row>
    <row r="90" spans="1:18" x14ac:dyDescent="0.2">
      <c r="A90" s="4">
        <v>83</v>
      </c>
      <c r="B90" s="4" t="s">
        <v>352</v>
      </c>
      <c r="C90" s="35">
        <v>1267254</v>
      </c>
      <c r="D90" s="35">
        <v>7692518</v>
      </c>
      <c r="E90" s="35">
        <v>627094</v>
      </c>
      <c r="F90" s="35">
        <v>529980</v>
      </c>
      <c r="G90" s="35">
        <v>0</v>
      </c>
      <c r="H90" s="35">
        <v>0</v>
      </c>
      <c r="I90" s="35">
        <v>0</v>
      </c>
      <c r="J90" s="35">
        <v>0</v>
      </c>
      <c r="K90" s="35">
        <v>0</v>
      </c>
      <c r="L90" s="35">
        <v>271129</v>
      </c>
      <c r="M90" s="35">
        <f t="shared" si="1"/>
        <v>9230901</v>
      </c>
      <c r="N90" s="35">
        <v>613202</v>
      </c>
      <c r="O90" s="35">
        <v>0</v>
      </c>
      <c r="P90" s="35">
        <v>0</v>
      </c>
      <c r="Q90" s="35">
        <v>70401</v>
      </c>
      <c r="R90" s="4">
        <v>83</v>
      </c>
    </row>
    <row r="91" spans="1:18" x14ac:dyDescent="0.2">
      <c r="A91" s="4">
        <v>84</v>
      </c>
      <c r="B91" s="4" t="s">
        <v>353</v>
      </c>
      <c r="C91" s="35">
        <v>632812</v>
      </c>
      <c r="D91" s="35">
        <v>1387474</v>
      </c>
      <c r="E91" s="35">
        <v>582630</v>
      </c>
      <c r="F91" s="35">
        <v>523899</v>
      </c>
      <c r="G91" s="35">
        <v>0</v>
      </c>
      <c r="H91" s="35">
        <v>0</v>
      </c>
      <c r="I91" s="35">
        <v>0</v>
      </c>
      <c r="J91" s="35">
        <v>0</v>
      </c>
      <c r="K91" s="35">
        <v>0</v>
      </c>
      <c r="L91" s="35">
        <v>360391</v>
      </c>
      <c r="M91" s="35">
        <f t="shared" si="1"/>
        <v>2380677</v>
      </c>
      <c r="N91" s="35">
        <v>411615</v>
      </c>
      <c r="O91" s="35">
        <v>60474</v>
      </c>
      <c r="P91" s="35">
        <v>0</v>
      </c>
      <c r="Q91" s="35">
        <v>475664</v>
      </c>
      <c r="R91" s="4">
        <v>84</v>
      </c>
    </row>
    <row r="92" spans="1:18" x14ac:dyDescent="0.2">
      <c r="A92" s="4">
        <v>85</v>
      </c>
      <c r="B92" s="4" t="s">
        <v>354</v>
      </c>
      <c r="C92" s="35">
        <v>422675</v>
      </c>
      <c r="D92" s="35">
        <v>20500387</v>
      </c>
      <c r="E92" s="35">
        <v>4647940</v>
      </c>
      <c r="F92" s="35">
        <v>3120824</v>
      </c>
      <c r="G92" s="35">
        <v>0</v>
      </c>
      <c r="H92" s="35">
        <v>17353</v>
      </c>
      <c r="I92" s="35">
        <v>6194</v>
      </c>
      <c r="J92" s="35">
        <v>0</v>
      </c>
      <c r="K92" s="35">
        <v>0</v>
      </c>
      <c r="L92" s="35">
        <v>1048169</v>
      </c>
      <c r="M92" s="35">
        <f t="shared" si="1"/>
        <v>21971231</v>
      </c>
      <c r="N92" s="35">
        <v>885469</v>
      </c>
      <c r="O92" s="35">
        <v>0</v>
      </c>
      <c r="P92" s="35">
        <v>0</v>
      </c>
      <c r="Q92" s="35">
        <v>172902</v>
      </c>
      <c r="R92" s="4">
        <v>85</v>
      </c>
    </row>
    <row r="93" spans="1:18" x14ac:dyDescent="0.2">
      <c r="A93" s="4">
        <v>86</v>
      </c>
      <c r="B93" s="4" t="s">
        <v>355</v>
      </c>
      <c r="C93" s="35">
        <v>1483420</v>
      </c>
      <c r="D93" s="35">
        <v>31696112</v>
      </c>
      <c r="E93" s="35">
        <v>4094369</v>
      </c>
      <c r="F93" s="35">
        <v>2911322</v>
      </c>
      <c r="G93" s="35">
        <v>0</v>
      </c>
      <c r="H93" s="35">
        <v>0</v>
      </c>
      <c r="I93" s="35">
        <v>0</v>
      </c>
      <c r="J93" s="35">
        <v>0</v>
      </c>
      <c r="K93" s="35">
        <v>0</v>
      </c>
      <c r="L93" s="35">
        <v>1244455</v>
      </c>
      <c r="M93" s="35">
        <f t="shared" si="1"/>
        <v>34423987</v>
      </c>
      <c r="N93" s="35">
        <v>2294022</v>
      </c>
      <c r="O93" s="35">
        <v>5136332</v>
      </c>
      <c r="P93" s="35">
        <v>0</v>
      </c>
      <c r="Q93" s="35">
        <v>41636</v>
      </c>
      <c r="R93" s="4">
        <v>86</v>
      </c>
    </row>
    <row r="94" spans="1:18" x14ac:dyDescent="0.2">
      <c r="A94" s="4">
        <v>87</v>
      </c>
      <c r="B94" s="4" t="s">
        <v>356</v>
      </c>
      <c r="C94" s="35">
        <v>186906</v>
      </c>
      <c r="D94" s="35">
        <v>4993433</v>
      </c>
      <c r="E94" s="35">
        <v>317288</v>
      </c>
      <c r="F94" s="35">
        <v>365900</v>
      </c>
      <c r="G94" s="35">
        <v>0</v>
      </c>
      <c r="H94" s="35">
        <v>0</v>
      </c>
      <c r="I94" s="35">
        <v>0</v>
      </c>
      <c r="J94" s="35">
        <v>0</v>
      </c>
      <c r="K94" s="35">
        <v>0</v>
      </c>
      <c r="L94" s="35">
        <v>248963</v>
      </c>
      <c r="M94" s="35">
        <f t="shared" si="1"/>
        <v>5429302</v>
      </c>
      <c r="N94" s="35">
        <v>341391</v>
      </c>
      <c r="O94" s="35">
        <v>129395</v>
      </c>
      <c r="P94" s="35">
        <v>1127044</v>
      </c>
      <c r="Q94" s="35">
        <v>158</v>
      </c>
      <c r="R94" s="4">
        <v>87</v>
      </c>
    </row>
    <row r="95" spans="1:18" x14ac:dyDescent="0.2">
      <c r="A95" s="4">
        <v>88</v>
      </c>
      <c r="B95" s="4" t="s">
        <v>357</v>
      </c>
      <c r="C95" s="35">
        <v>0</v>
      </c>
      <c r="D95" s="35">
        <v>0</v>
      </c>
      <c r="E95" s="35">
        <v>0</v>
      </c>
      <c r="F95" s="35">
        <v>0</v>
      </c>
      <c r="G95" s="35">
        <v>0</v>
      </c>
      <c r="H95" s="35">
        <v>0</v>
      </c>
      <c r="I95" s="35">
        <v>0</v>
      </c>
      <c r="J95" s="35">
        <v>0</v>
      </c>
      <c r="K95" s="35">
        <v>0</v>
      </c>
      <c r="L95" s="35">
        <v>0</v>
      </c>
      <c r="M95" s="35">
        <f t="shared" si="1"/>
        <v>0</v>
      </c>
      <c r="N95" s="35">
        <v>0</v>
      </c>
      <c r="O95" s="35">
        <v>0</v>
      </c>
      <c r="P95" s="35">
        <v>0</v>
      </c>
      <c r="Q95" s="35">
        <v>0</v>
      </c>
      <c r="R95" s="4">
        <v>88</v>
      </c>
    </row>
    <row r="96" spans="1:18" x14ac:dyDescent="0.2">
      <c r="A96" s="4">
        <v>89</v>
      </c>
      <c r="B96" s="4" t="s">
        <v>358</v>
      </c>
      <c r="C96" s="35">
        <v>0</v>
      </c>
      <c r="D96" s="35">
        <v>0</v>
      </c>
      <c r="E96" s="35">
        <v>0</v>
      </c>
      <c r="F96" s="35">
        <v>0</v>
      </c>
      <c r="G96" s="35">
        <v>0</v>
      </c>
      <c r="H96" s="35">
        <v>0</v>
      </c>
      <c r="I96" s="35">
        <v>0</v>
      </c>
      <c r="J96" s="35">
        <v>0</v>
      </c>
      <c r="K96" s="35">
        <v>0</v>
      </c>
      <c r="L96" s="35">
        <v>0</v>
      </c>
      <c r="M96" s="35">
        <f t="shared" si="1"/>
        <v>0</v>
      </c>
      <c r="N96" s="35">
        <v>0</v>
      </c>
      <c r="O96" s="35">
        <v>0</v>
      </c>
      <c r="P96" s="35">
        <v>0</v>
      </c>
      <c r="Q96" s="35">
        <v>0</v>
      </c>
      <c r="R96" s="4">
        <v>89</v>
      </c>
    </row>
    <row r="97" spans="1:18" x14ac:dyDescent="0.2">
      <c r="A97" s="4">
        <v>90</v>
      </c>
      <c r="B97" s="4" t="s">
        <v>359</v>
      </c>
      <c r="C97" s="43">
        <v>0</v>
      </c>
      <c r="D97" s="35">
        <v>0</v>
      </c>
      <c r="E97" s="43">
        <v>0</v>
      </c>
      <c r="F97" s="43">
        <v>0</v>
      </c>
      <c r="G97" s="43">
        <v>0</v>
      </c>
      <c r="H97" s="43">
        <v>0</v>
      </c>
      <c r="I97" s="43">
        <v>0</v>
      </c>
      <c r="J97" s="43">
        <v>0</v>
      </c>
      <c r="K97" s="43">
        <v>0</v>
      </c>
      <c r="L97" s="43">
        <v>0</v>
      </c>
      <c r="M97" s="35">
        <f t="shared" si="1"/>
        <v>0</v>
      </c>
      <c r="N97" s="43">
        <v>0</v>
      </c>
      <c r="O97" s="43">
        <v>0</v>
      </c>
      <c r="P97" s="43">
        <v>0</v>
      </c>
      <c r="Q97" s="43">
        <v>0</v>
      </c>
      <c r="R97" s="4">
        <v>90</v>
      </c>
    </row>
    <row r="98" spans="1:18" x14ac:dyDescent="0.2">
      <c r="A98" s="4">
        <v>91</v>
      </c>
      <c r="B98" s="4" t="s">
        <v>360</v>
      </c>
      <c r="C98" s="35">
        <v>206629</v>
      </c>
      <c r="D98" s="35">
        <v>5275921</v>
      </c>
      <c r="E98" s="35">
        <v>827806</v>
      </c>
      <c r="F98" s="35">
        <v>1206068</v>
      </c>
      <c r="G98" s="35">
        <v>0</v>
      </c>
      <c r="H98" s="35">
        <v>0</v>
      </c>
      <c r="I98" s="35">
        <v>0</v>
      </c>
      <c r="J98" s="35">
        <v>0</v>
      </c>
      <c r="K98" s="35">
        <v>0</v>
      </c>
      <c r="L98" s="35">
        <v>460725</v>
      </c>
      <c r="M98" s="35">
        <f t="shared" si="1"/>
        <v>5943275</v>
      </c>
      <c r="N98" s="35">
        <v>1241737</v>
      </c>
      <c r="O98" s="35">
        <v>237767</v>
      </c>
      <c r="P98" s="35">
        <v>442837</v>
      </c>
      <c r="Q98" s="35">
        <v>901718</v>
      </c>
      <c r="R98" s="4">
        <v>91</v>
      </c>
    </row>
    <row r="99" spans="1:18" x14ac:dyDescent="0.2">
      <c r="A99" s="4">
        <v>92</v>
      </c>
      <c r="B99" s="4" t="s">
        <v>361</v>
      </c>
      <c r="C99" s="35">
        <v>121554</v>
      </c>
      <c r="D99" s="35">
        <v>3810560</v>
      </c>
      <c r="E99" s="35">
        <v>452952</v>
      </c>
      <c r="F99" s="35">
        <v>434006</v>
      </c>
      <c r="G99" s="35">
        <v>0</v>
      </c>
      <c r="H99" s="35">
        <v>0</v>
      </c>
      <c r="I99" s="35">
        <v>0</v>
      </c>
      <c r="J99" s="35">
        <v>0</v>
      </c>
      <c r="K99" s="35">
        <v>0</v>
      </c>
      <c r="L99" s="35">
        <v>240432</v>
      </c>
      <c r="M99" s="35">
        <f t="shared" si="1"/>
        <v>4172546</v>
      </c>
      <c r="N99" s="35">
        <v>483340</v>
      </c>
      <c r="O99" s="35">
        <v>133500</v>
      </c>
      <c r="P99" s="35">
        <v>0</v>
      </c>
      <c r="Q99" s="35">
        <v>0</v>
      </c>
      <c r="R99" s="4">
        <v>92</v>
      </c>
    </row>
    <row r="100" spans="1:18" x14ac:dyDescent="0.2">
      <c r="A100" s="4">
        <v>93</v>
      </c>
      <c r="B100" s="4" t="s">
        <v>362</v>
      </c>
      <c r="C100" s="35">
        <v>381575</v>
      </c>
      <c r="D100" s="35">
        <v>4826178</v>
      </c>
      <c r="E100" s="35">
        <v>960115</v>
      </c>
      <c r="F100" s="35">
        <v>917738</v>
      </c>
      <c r="G100" s="35">
        <v>0</v>
      </c>
      <c r="H100" s="35">
        <v>0</v>
      </c>
      <c r="I100" s="35">
        <v>0</v>
      </c>
      <c r="J100" s="35">
        <v>0</v>
      </c>
      <c r="K100" s="35">
        <v>0</v>
      </c>
      <c r="L100" s="35">
        <v>431739</v>
      </c>
      <c r="M100" s="35">
        <f t="shared" si="1"/>
        <v>5639492</v>
      </c>
      <c r="N100" s="35">
        <v>634168</v>
      </c>
      <c r="O100" s="35">
        <v>0</v>
      </c>
      <c r="P100" s="35">
        <v>0</v>
      </c>
      <c r="Q100" s="35">
        <v>13076</v>
      </c>
      <c r="R100" s="4">
        <v>93</v>
      </c>
    </row>
    <row r="101" spans="1:18" x14ac:dyDescent="0.2">
      <c r="A101" s="4">
        <v>94</v>
      </c>
      <c r="B101" s="4" t="s">
        <v>363</v>
      </c>
      <c r="C101" s="35">
        <v>281291</v>
      </c>
      <c r="D101" s="35">
        <v>866034</v>
      </c>
      <c r="E101" s="35">
        <v>377719</v>
      </c>
      <c r="F101" s="35">
        <v>452479</v>
      </c>
      <c r="G101" s="35">
        <v>0</v>
      </c>
      <c r="H101" s="35">
        <v>0</v>
      </c>
      <c r="I101" s="35">
        <v>0</v>
      </c>
      <c r="J101" s="35">
        <v>0</v>
      </c>
      <c r="K101" s="35">
        <v>0</v>
      </c>
      <c r="L101" s="35">
        <v>329823</v>
      </c>
      <c r="M101" s="35">
        <f t="shared" si="1"/>
        <v>1477148</v>
      </c>
      <c r="N101" s="35">
        <v>530274</v>
      </c>
      <c r="O101" s="35">
        <v>53480</v>
      </c>
      <c r="P101" s="35">
        <v>0</v>
      </c>
      <c r="Q101" s="35">
        <v>0</v>
      </c>
      <c r="R101" s="4">
        <v>94</v>
      </c>
    </row>
    <row r="102" spans="1:18" x14ac:dyDescent="0.2">
      <c r="A102" s="17">
        <v>95</v>
      </c>
      <c r="B102" s="4" t="s">
        <v>364</v>
      </c>
      <c r="C102" s="37">
        <v>467509</v>
      </c>
      <c r="D102" s="37">
        <v>10456714</v>
      </c>
      <c r="E102" s="37">
        <v>1654430</v>
      </c>
      <c r="F102" s="37">
        <v>1337163</v>
      </c>
      <c r="G102" s="37">
        <v>0</v>
      </c>
      <c r="H102" s="37">
        <v>0</v>
      </c>
      <c r="I102" s="37">
        <v>0</v>
      </c>
      <c r="J102" s="37">
        <v>0</v>
      </c>
      <c r="K102" s="37">
        <v>275</v>
      </c>
      <c r="L102" s="37">
        <v>824136</v>
      </c>
      <c r="M102" s="37">
        <f t="shared" si="1"/>
        <v>11748359</v>
      </c>
      <c r="N102" s="37">
        <v>685198</v>
      </c>
      <c r="O102" s="37">
        <v>202060</v>
      </c>
      <c r="P102" s="37">
        <v>0</v>
      </c>
      <c r="Q102" s="37">
        <v>148214</v>
      </c>
      <c r="R102" s="17">
        <v>95</v>
      </c>
    </row>
    <row r="103" spans="1:18" x14ac:dyDescent="0.2">
      <c r="A103" s="17">
        <f>A102</f>
        <v>95</v>
      </c>
      <c r="B103" s="9" t="s">
        <v>21</v>
      </c>
      <c r="C103" s="38">
        <f t="shared" ref="C103:Q103" si="2">SUM(C8:C102)</f>
        <v>46598519</v>
      </c>
      <c r="D103" s="38">
        <f t="shared" si="2"/>
        <v>1023069856</v>
      </c>
      <c r="E103" s="38">
        <f t="shared" si="2"/>
        <v>75848786</v>
      </c>
      <c r="F103" s="38">
        <f t="shared" si="2"/>
        <v>75718312</v>
      </c>
      <c r="G103" s="38">
        <f t="shared" si="2"/>
        <v>9214193</v>
      </c>
      <c r="H103" s="38">
        <f t="shared" si="2"/>
        <v>104365</v>
      </c>
      <c r="I103" s="38">
        <f t="shared" si="2"/>
        <v>31485</v>
      </c>
      <c r="J103" s="38">
        <f t="shared" si="2"/>
        <v>1869</v>
      </c>
      <c r="K103" s="38">
        <f t="shared" si="2"/>
        <v>23722</v>
      </c>
      <c r="L103" s="38">
        <f t="shared" si="2"/>
        <v>59869257</v>
      </c>
      <c r="M103" s="38">
        <f t="shared" si="2"/>
        <v>1129537632</v>
      </c>
      <c r="N103" s="38">
        <f t="shared" si="2"/>
        <v>51204352</v>
      </c>
      <c r="O103" s="38">
        <f t="shared" si="2"/>
        <v>10811714</v>
      </c>
      <c r="P103" s="38">
        <f t="shared" si="2"/>
        <v>13572195</v>
      </c>
      <c r="Q103" s="38">
        <f t="shared" si="2"/>
        <v>27396626</v>
      </c>
      <c r="R103" s="17">
        <f>R102</f>
        <v>95</v>
      </c>
    </row>
  </sheetData>
  <hyperlinks>
    <hyperlink ref="A5" location="'Table of Contents'!A1" display="Back to TOC" xr:uid="{93F52875-845A-4FD8-A857-A6A9F9AE5492}"/>
  </hyperlinks>
  <printOptions gridLines="1"/>
  <pageMargins left="0.5" right="0.25" top="0.5" bottom="0.5" header="0.5" footer="0.5"/>
  <pageSetup paperSize="5" scale="9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6E5C-E7FB-49A7-9ADC-AA574E8052CC}">
  <dimension ref="A1:C58"/>
  <sheetViews>
    <sheetView workbookViewId="0"/>
  </sheetViews>
  <sheetFormatPr defaultRowHeight="15" x14ac:dyDescent="0.25"/>
  <cols>
    <col min="1" max="1" width="17.28515625" style="91" customWidth="1"/>
    <col min="2" max="2" width="10.85546875" style="1" customWidth="1"/>
    <col min="3" max="3" width="68.42578125" style="1" customWidth="1"/>
    <col min="4" max="4" width="11" style="1" customWidth="1"/>
    <col min="5" max="5" width="10.5703125" style="1" customWidth="1"/>
    <col min="6" max="6" width="8.5703125" style="1" customWidth="1"/>
    <col min="7" max="256" width="8.85546875" style="1"/>
    <col min="257" max="257" width="12.42578125" style="1" customWidth="1"/>
    <col min="258" max="258" width="6.42578125" style="1" customWidth="1"/>
    <col min="259" max="259" width="68.42578125" style="1" customWidth="1"/>
    <col min="260" max="260" width="11" style="1" customWidth="1"/>
    <col min="261" max="261" width="10.5703125" style="1" customWidth="1"/>
    <col min="262" max="262" width="8.5703125" style="1" customWidth="1"/>
    <col min="263" max="512" width="8.85546875" style="1"/>
    <col min="513" max="513" width="12.42578125" style="1" customWidth="1"/>
    <col min="514" max="514" width="6.42578125" style="1" customWidth="1"/>
    <col min="515" max="515" width="68.42578125" style="1" customWidth="1"/>
    <col min="516" max="516" width="11" style="1" customWidth="1"/>
    <col min="517" max="517" width="10.5703125" style="1" customWidth="1"/>
    <col min="518" max="518" width="8.5703125" style="1" customWidth="1"/>
    <col min="519" max="768" width="8.85546875" style="1"/>
    <col min="769" max="769" width="12.42578125" style="1" customWidth="1"/>
    <col min="770" max="770" width="6.42578125" style="1" customWidth="1"/>
    <col min="771" max="771" width="68.42578125" style="1" customWidth="1"/>
    <col min="772" max="772" width="11" style="1" customWidth="1"/>
    <col min="773" max="773" width="10.5703125" style="1" customWidth="1"/>
    <col min="774" max="774" width="8.5703125" style="1" customWidth="1"/>
    <col min="775" max="1024" width="8.85546875" style="1"/>
    <col min="1025" max="1025" width="12.42578125" style="1" customWidth="1"/>
    <col min="1026" max="1026" width="6.42578125" style="1" customWidth="1"/>
    <col min="1027" max="1027" width="68.42578125" style="1" customWidth="1"/>
    <col min="1028" max="1028" width="11" style="1" customWidth="1"/>
    <col min="1029" max="1029" width="10.5703125" style="1" customWidth="1"/>
    <col min="1030" max="1030" width="8.5703125" style="1" customWidth="1"/>
    <col min="1031" max="1280" width="8.85546875" style="1"/>
    <col min="1281" max="1281" width="12.42578125" style="1" customWidth="1"/>
    <col min="1282" max="1282" width="6.42578125" style="1" customWidth="1"/>
    <col min="1283" max="1283" width="68.42578125" style="1" customWidth="1"/>
    <col min="1284" max="1284" width="11" style="1" customWidth="1"/>
    <col min="1285" max="1285" width="10.5703125" style="1" customWidth="1"/>
    <col min="1286" max="1286" width="8.5703125" style="1" customWidth="1"/>
    <col min="1287" max="1536" width="8.85546875" style="1"/>
    <col min="1537" max="1537" width="12.42578125" style="1" customWidth="1"/>
    <col min="1538" max="1538" width="6.42578125" style="1" customWidth="1"/>
    <col min="1539" max="1539" width="68.42578125" style="1" customWidth="1"/>
    <col min="1540" max="1540" width="11" style="1" customWidth="1"/>
    <col min="1541" max="1541" width="10.5703125" style="1" customWidth="1"/>
    <col min="1542" max="1542" width="8.5703125" style="1" customWidth="1"/>
    <col min="1543" max="1792" width="8.85546875" style="1"/>
    <col min="1793" max="1793" width="12.42578125" style="1" customWidth="1"/>
    <col min="1794" max="1794" width="6.42578125" style="1" customWidth="1"/>
    <col min="1795" max="1795" width="68.42578125" style="1" customWidth="1"/>
    <col min="1796" max="1796" width="11" style="1" customWidth="1"/>
    <col min="1797" max="1797" width="10.5703125" style="1" customWidth="1"/>
    <col min="1798" max="1798" width="8.5703125" style="1" customWidth="1"/>
    <col min="1799" max="2048" width="8.85546875" style="1"/>
    <col min="2049" max="2049" width="12.42578125" style="1" customWidth="1"/>
    <col min="2050" max="2050" width="6.42578125" style="1" customWidth="1"/>
    <col min="2051" max="2051" width="68.42578125" style="1" customWidth="1"/>
    <col min="2052" max="2052" width="11" style="1" customWidth="1"/>
    <col min="2053" max="2053" width="10.5703125" style="1" customWidth="1"/>
    <col min="2054" max="2054" width="8.5703125" style="1" customWidth="1"/>
    <col min="2055" max="2304" width="8.85546875" style="1"/>
    <col min="2305" max="2305" width="12.42578125" style="1" customWidth="1"/>
    <col min="2306" max="2306" width="6.42578125" style="1" customWidth="1"/>
    <col min="2307" max="2307" width="68.42578125" style="1" customWidth="1"/>
    <col min="2308" max="2308" width="11" style="1" customWidth="1"/>
    <col min="2309" max="2309" width="10.5703125" style="1" customWidth="1"/>
    <col min="2310" max="2310" width="8.5703125" style="1" customWidth="1"/>
    <col min="2311" max="2560" width="8.85546875" style="1"/>
    <col min="2561" max="2561" width="12.42578125" style="1" customWidth="1"/>
    <col min="2562" max="2562" width="6.42578125" style="1" customWidth="1"/>
    <col min="2563" max="2563" width="68.42578125" style="1" customWidth="1"/>
    <col min="2564" max="2564" width="11" style="1" customWidth="1"/>
    <col min="2565" max="2565" width="10.5703125" style="1" customWidth="1"/>
    <col min="2566" max="2566" width="8.5703125" style="1" customWidth="1"/>
    <col min="2567" max="2816" width="8.85546875" style="1"/>
    <col min="2817" max="2817" width="12.42578125" style="1" customWidth="1"/>
    <col min="2818" max="2818" width="6.42578125" style="1" customWidth="1"/>
    <col min="2819" max="2819" width="68.42578125" style="1" customWidth="1"/>
    <col min="2820" max="2820" width="11" style="1" customWidth="1"/>
    <col min="2821" max="2821" width="10.5703125" style="1" customWidth="1"/>
    <col min="2822" max="2822" width="8.5703125" style="1" customWidth="1"/>
    <col min="2823" max="3072" width="8.85546875" style="1"/>
    <col min="3073" max="3073" width="12.42578125" style="1" customWidth="1"/>
    <col min="3074" max="3074" width="6.42578125" style="1" customWidth="1"/>
    <col min="3075" max="3075" width="68.42578125" style="1" customWidth="1"/>
    <col min="3076" max="3076" width="11" style="1" customWidth="1"/>
    <col min="3077" max="3077" width="10.5703125" style="1" customWidth="1"/>
    <col min="3078" max="3078" width="8.5703125" style="1" customWidth="1"/>
    <col min="3079" max="3328" width="8.85546875" style="1"/>
    <col min="3329" max="3329" width="12.42578125" style="1" customWidth="1"/>
    <col min="3330" max="3330" width="6.42578125" style="1" customWidth="1"/>
    <col min="3331" max="3331" width="68.42578125" style="1" customWidth="1"/>
    <col min="3332" max="3332" width="11" style="1" customWidth="1"/>
    <col min="3333" max="3333" width="10.5703125" style="1" customWidth="1"/>
    <col min="3334" max="3334" width="8.5703125" style="1" customWidth="1"/>
    <col min="3335" max="3584" width="8.85546875" style="1"/>
    <col min="3585" max="3585" width="12.42578125" style="1" customWidth="1"/>
    <col min="3586" max="3586" width="6.42578125" style="1" customWidth="1"/>
    <col min="3587" max="3587" width="68.42578125" style="1" customWidth="1"/>
    <col min="3588" max="3588" width="11" style="1" customWidth="1"/>
    <col min="3589" max="3589" width="10.5703125" style="1" customWidth="1"/>
    <col min="3590" max="3590" width="8.5703125" style="1" customWidth="1"/>
    <col min="3591" max="3840" width="8.85546875" style="1"/>
    <col min="3841" max="3841" width="12.42578125" style="1" customWidth="1"/>
    <col min="3842" max="3842" width="6.42578125" style="1" customWidth="1"/>
    <col min="3843" max="3843" width="68.42578125" style="1" customWidth="1"/>
    <col min="3844" max="3844" width="11" style="1" customWidth="1"/>
    <col min="3845" max="3845" width="10.5703125" style="1" customWidth="1"/>
    <col min="3846" max="3846" width="8.5703125" style="1" customWidth="1"/>
    <col min="3847" max="4096" width="8.85546875" style="1"/>
    <col min="4097" max="4097" width="12.42578125" style="1" customWidth="1"/>
    <col min="4098" max="4098" width="6.42578125" style="1" customWidth="1"/>
    <col min="4099" max="4099" width="68.42578125" style="1" customWidth="1"/>
    <col min="4100" max="4100" width="11" style="1" customWidth="1"/>
    <col min="4101" max="4101" width="10.5703125" style="1" customWidth="1"/>
    <col min="4102" max="4102" width="8.5703125" style="1" customWidth="1"/>
    <col min="4103" max="4352" width="8.85546875" style="1"/>
    <col min="4353" max="4353" width="12.42578125" style="1" customWidth="1"/>
    <col min="4354" max="4354" width="6.42578125" style="1" customWidth="1"/>
    <col min="4355" max="4355" width="68.42578125" style="1" customWidth="1"/>
    <col min="4356" max="4356" width="11" style="1" customWidth="1"/>
    <col min="4357" max="4357" width="10.5703125" style="1" customWidth="1"/>
    <col min="4358" max="4358" width="8.5703125" style="1" customWidth="1"/>
    <col min="4359" max="4608" width="8.85546875" style="1"/>
    <col min="4609" max="4609" width="12.42578125" style="1" customWidth="1"/>
    <col min="4610" max="4610" width="6.42578125" style="1" customWidth="1"/>
    <col min="4611" max="4611" width="68.42578125" style="1" customWidth="1"/>
    <col min="4612" max="4612" width="11" style="1" customWidth="1"/>
    <col min="4613" max="4613" width="10.5703125" style="1" customWidth="1"/>
    <col min="4614" max="4614" width="8.5703125" style="1" customWidth="1"/>
    <col min="4615" max="4864" width="8.85546875" style="1"/>
    <col min="4865" max="4865" width="12.42578125" style="1" customWidth="1"/>
    <col min="4866" max="4866" width="6.42578125" style="1" customWidth="1"/>
    <col min="4867" max="4867" width="68.42578125" style="1" customWidth="1"/>
    <col min="4868" max="4868" width="11" style="1" customWidth="1"/>
    <col min="4869" max="4869" width="10.5703125" style="1" customWidth="1"/>
    <col min="4870" max="4870" width="8.5703125" style="1" customWidth="1"/>
    <col min="4871" max="5120" width="8.85546875" style="1"/>
    <col min="5121" max="5121" width="12.42578125" style="1" customWidth="1"/>
    <col min="5122" max="5122" width="6.42578125" style="1" customWidth="1"/>
    <col min="5123" max="5123" width="68.42578125" style="1" customWidth="1"/>
    <col min="5124" max="5124" width="11" style="1" customWidth="1"/>
    <col min="5125" max="5125" width="10.5703125" style="1" customWidth="1"/>
    <col min="5126" max="5126" width="8.5703125" style="1" customWidth="1"/>
    <col min="5127" max="5376" width="8.85546875" style="1"/>
    <col min="5377" max="5377" width="12.42578125" style="1" customWidth="1"/>
    <col min="5378" max="5378" width="6.42578125" style="1" customWidth="1"/>
    <col min="5379" max="5379" width="68.42578125" style="1" customWidth="1"/>
    <col min="5380" max="5380" width="11" style="1" customWidth="1"/>
    <col min="5381" max="5381" width="10.5703125" style="1" customWidth="1"/>
    <col min="5382" max="5382" width="8.5703125" style="1" customWidth="1"/>
    <col min="5383" max="5632" width="8.85546875" style="1"/>
    <col min="5633" max="5633" width="12.42578125" style="1" customWidth="1"/>
    <col min="5634" max="5634" width="6.42578125" style="1" customWidth="1"/>
    <col min="5635" max="5635" width="68.42578125" style="1" customWidth="1"/>
    <col min="5636" max="5636" width="11" style="1" customWidth="1"/>
    <col min="5637" max="5637" width="10.5703125" style="1" customWidth="1"/>
    <col min="5638" max="5638" width="8.5703125" style="1" customWidth="1"/>
    <col min="5639" max="5888" width="8.85546875" style="1"/>
    <col min="5889" max="5889" width="12.42578125" style="1" customWidth="1"/>
    <col min="5890" max="5890" width="6.42578125" style="1" customWidth="1"/>
    <col min="5891" max="5891" width="68.42578125" style="1" customWidth="1"/>
    <col min="5892" max="5892" width="11" style="1" customWidth="1"/>
    <col min="5893" max="5893" width="10.5703125" style="1" customWidth="1"/>
    <col min="5894" max="5894" width="8.5703125" style="1" customWidth="1"/>
    <col min="5895" max="6144" width="8.85546875" style="1"/>
    <col min="6145" max="6145" width="12.42578125" style="1" customWidth="1"/>
    <col min="6146" max="6146" width="6.42578125" style="1" customWidth="1"/>
    <col min="6147" max="6147" width="68.42578125" style="1" customWidth="1"/>
    <col min="6148" max="6148" width="11" style="1" customWidth="1"/>
    <col min="6149" max="6149" width="10.5703125" style="1" customWidth="1"/>
    <col min="6150" max="6150" width="8.5703125" style="1" customWidth="1"/>
    <col min="6151" max="6400" width="8.85546875" style="1"/>
    <col min="6401" max="6401" width="12.42578125" style="1" customWidth="1"/>
    <col min="6402" max="6402" width="6.42578125" style="1" customWidth="1"/>
    <col min="6403" max="6403" width="68.42578125" style="1" customWidth="1"/>
    <col min="6404" max="6404" width="11" style="1" customWidth="1"/>
    <col min="6405" max="6405" width="10.5703125" style="1" customWidth="1"/>
    <col min="6406" max="6406" width="8.5703125" style="1" customWidth="1"/>
    <col min="6407" max="6656" width="8.85546875" style="1"/>
    <col min="6657" max="6657" width="12.42578125" style="1" customWidth="1"/>
    <col min="6658" max="6658" width="6.42578125" style="1" customWidth="1"/>
    <col min="6659" max="6659" width="68.42578125" style="1" customWidth="1"/>
    <col min="6660" max="6660" width="11" style="1" customWidth="1"/>
    <col min="6661" max="6661" width="10.5703125" style="1" customWidth="1"/>
    <col min="6662" max="6662" width="8.5703125" style="1" customWidth="1"/>
    <col min="6663" max="6912" width="8.85546875" style="1"/>
    <col min="6913" max="6913" width="12.42578125" style="1" customWidth="1"/>
    <col min="6914" max="6914" width="6.42578125" style="1" customWidth="1"/>
    <col min="6915" max="6915" width="68.42578125" style="1" customWidth="1"/>
    <col min="6916" max="6916" width="11" style="1" customWidth="1"/>
    <col min="6917" max="6917" width="10.5703125" style="1" customWidth="1"/>
    <col min="6918" max="6918" width="8.5703125" style="1" customWidth="1"/>
    <col min="6919" max="7168" width="8.85546875" style="1"/>
    <col min="7169" max="7169" width="12.42578125" style="1" customWidth="1"/>
    <col min="7170" max="7170" width="6.42578125" style="1" customWidth="1"/>
    <col min="7171" max="7171" width="68.42578125" style="1" customWidth="1"/>
    <col min="7172" max="7172" width="11" style="1" customWidth="1"/>
    <col min="7173" max="7173" width="10.5703125" style="1" customWidth="1"/>
    <col min="7174" max="7174" width="8.5703125" style="1" customWidth="1"/>
    <col min="7175" max="7424" width="8.85546875" style="1"/>
    <col min="7425" max="7425" width="12.42578125" style="1" customWidth="1"/>
    <col min="7426" max="7426" width="6.42578125" style="1" customWidth="1"/>
    <col min="7427" max="7427" width="68.42578125" style="1" customWidth="1"/>
    <col min="7428" max="7428" width="11" style="1" customWidth="1"/>
    <col min="7429" max="7429" width="10.5703125" style="1" customWidth="1"/>
    <col min="7430" max="7430" width="8.5703125" style="1" customWidth="1"/>
    <col min="7431" max="7680" width="8.85546875" style="1"/>
    <col min="7681" max="7681" width="12.42578125" style="1" customWidth="1"/>
    <col min="7682" max="7682" width="6.42578125" style="1" customWidth="1"/>
    <col min="7683" max="7683" width="68.42578125" style="1" customWidth="1"/>
    <col min="7684" max="7684" width="11" style="1" customWidth="1"/>
    <col min="7685" max="7685" width="10.5703125" style="1" customWidth="1"/>
    <col min="7686" max="7686" width="8.5703125" style="1" customWidth="1"/>
    <col min="7687" max="7936" width="8.85546875" style="1"/>
    <col min="7937" max="7937" width="12.42578125" style="1" customWidth="1"/>
    <col min="7938" max="7938" width="6.42578125" style="1" customWidth="1"/>
    <col min="7939" max="7939" width="68.42578125" style="1" customWidth="1"/>
    <col min="7940" max="7940" width="11" style="1" customWidth="1"/>
    <col min="7941" max="7941" width="10.5703125" style="1" customWidth="1"/>
    <col min="7942" max="7942" width="8.5703125" style="1" customWidth="1"/>
    <col min="7943" max="8192" width="8.85546875" style="1"/>
    <col min="8193" max="8193" width="12.42578125" style="1" customWidth="1"/>
    <col min="8194" max="8194" width="6.42578125" style="1" customWidth="1"/>
    <col min="8195" max="8195" width="68.42578125" style="1" customWidth="1"/>
    <col min="8196" max="8196" width="11" style="1" customWidth="1"/>
    <col min="8197" max="8197" width="10.5703125" style="1" customWidth="1"/>
    <col min="8198" max="8198" width="8.5703125" style="1" customWidth="1"/>
    <col min="8199" max="8448" width="8.85546875" style="1"/>
    <col min="8449" max="8449" width="12.42578125" style="1" customWidth="1"/>
    <col min="8450" max="8450" width="6.42578125" style="1" customWidth="1"/>
    <col min="8451" max="8451" width="68.42578125" style="1" customWidth="1"/>
    <col min="8452" max="8452" width="11" style="1" customWidth="1"/>
    <col min="8453" max="8453" width="10.5703125" style="1" customWidth="1"/>
    <col min="8454" max="8454" width="8.5703125" style="1" customWidth="1"/>
    <col min="8455" max="8704" width="8.85546875" style="1"/>
    <col min="8705" max="8705" width="12.42578125" style="1" customWidth="1"/>
    <col min="8706" max="8706" width="6.42578125" style="1" customWidth="1"/>
    <col min="8707" max="8707" width="68.42578125" style="1" customWidth="1"/>
    <col min="8708" max="8708" width="11" style="1" customWidth="1"/>
    <col min="8709" max="8709" width="10.5703125" style="1" customWidth="1"/>
    <col min="8710" max="8710" width="8.5703125" style="1" customWidth="1"/>
    <col min="8711" max="8960" width="8.85546875" style="1"/>
    <col min="8961" max="8961" width="12.42578125" style="1" customWidth="1"/>
    <col min="8962" max="8962" width="6.42578125" style="1" customWidth="1"/>
    <col min="8963" max="8963" width="68.42578125" style="1" customWidth="1"/>
    <col min="8964" max="8964" width="11" style="1" customWidth="1"/>
    <col min="8965" max="8965" width="10.5703125" style="1" customWidth="1"/>
    <col min="8966" max="8966" width="8.5703125" style="1" customWidth="1"/>
    <col min="8967" max="9216" width="8.85546875" style="1"/>
    <col min="9217" max="9217" width="12.42578125" style="1" customWidth="1"/>
    <col min="9218" max="9218" width="6.42578125" style="1" customWidth="1"/>
    <col min="9219" max="9219" width="68.42578125" style="1" customWidth="1"/>
    <col min="9220" max="9220" width="11" style="1" customWidth="1"/>
    <col min="9221" max="9221" width="10.5703125" style="1" customWidth="1"/>
    <col min="9222" max="9222" width="8.5703125" style="1" customWidth="1"/>
    <col min="9223" max="9472" width="8.85546875" style="1"/>
    <col min="9473" max="9473" width="12.42578125" style="1" customWidth="1"/>
    <col min="9474" max="9474" width="6.42578125" style="1" customWidth="1"/>
    <col min="9475" max="9475" width="68.42578125" style="1" customWidth="1"/>
    <col min="9476" max="9476" width="11" style="1" customWidth="1"/>
    <col min="9477" max="9477" width="10.5703125" style="1" customWidth="1"/>
    <col min="9478" max="9478" width="8.5703125" style="1" customWidth="1"/>
    <col min="9479" max="9728" width="8.85546875" style="1"/>
    <col min="9729" max="9729" width="12.42578125" style="1" customWidth="1"/>
    <col min="9730" max="9730" width="6.42578125" style="1" customWidth="1"/>
    <col min="9731" max="9731" width="68.42578125" style="1" customWidth="1"/>
    <col min="9732" max="9732" width="11" style="1" customWidth="1"/>
    <col min="9733" max="9733" width="10.5703125" style="1" customWidth="1"/>
    <col min="9734" max="9734" width="8.5703125" style="1" customWidth="1"/>
    <col min="9735" max="9984" width="8.85546875" style="1"/>
    <col min="9985" max="9985" width="12.42578125" style="1" customWidth="1"/>
    <col min="9986" max="9986" width="6.42578125" style="1" customWidth="1"/>
    <col min="9987" max="9987" width="68.42578125" style="1" customWidth="1"/>
    <col min="9988" max="9988" width="11" style="1" customWidth="1"/>
    <col min="9989" max="9989" width="10.5703125" style="1" customWidth="1"/>
    <col min="9990" max="9990" width="8.5703125" style="1" customWidth="1"/>
    <col min="9991" max="10240" width="8.85546875" style="1"/>
    <col min="10241" max="10241" width="12.42578125" style="1" customWidth="1"/>
    <col min="10242" max="10242" width="6.42578125" style="1" customWidth="1"/>
    <col min="10243" max="10243" width="68.42578125" style="1" customWidth="1"/>
    <col min="10244" max="10244" width="11" style="1" customWidth="1"/>
    <col min="10245" max="10245" width="10.5703125" style="1" customWidth="1"/>
    <col min="10246" max="10246" width="8.5703125" style="1" customWidth="1"/>
    <col min="10247" max="10496" width="8.85546875" style="1"/>
    <col min="10497" max="10497" width="12.42578125" style="1" customWidth="1"/>
    <col min="10498" max="10498" width="6.42578125" style="1" customWidth="1"/>
    <col min="10499" max="10499" width="68.42578125" style="1" customWidth="1"/>
    <col min="10500" max="10500" width="11" style="1" customWidth="1"/>
    <col min="10501" max="10501" width="10.5703125" style="1" customWidth="1"/>
    <col min="10502" max="10502" width="8.5703125" style="1" customWidth="1"/>
    <col min="10503" max="10752" width="8.85546875" style="1"/>
    <col min="10753" max="10753" width="12.42578125" style="1" customWidth="1"/>
    <col min="10754" max="10754" width="6.42578125" style="1" customWidth="1"/>
    <col min="10755" max="10755" width="68.42578125" style="1" customWidth="1"/>
    <col min="10756" max="10756" width="11" style="1" customWidth="1"/>
    <col min="10757" max="10757" width="10.5703125" style="1" customWidth="1"/>
    <col min="10758" max="10758" width="8.5703125" style="1" customWidth="1"/>
    <col min="10759" max="11008" width="8.85546875" style="1"/>
    <col min="11009" max="11009" width="12.42578125" style="1" customWidth="1"/>
    <col min="11010" max="11010" width="6.42578125" style="1" customWidth="1"/>
    <col min="11011" max="11011" width="68.42578125" style="1" customWidth="1"/>
    <col min="11012" max="11012" width="11" style="1" customWidth="1"/>
    <col min="11013" max="11013" width="10.5703125" style="1" customWidth="1"/>
    <col min="11014" max="11014" width="8.5703125" style="1" customWidth="1"/>
    <col min="11015" max="11264" width="8.85546875" style="1"/>
    <col min="11265" max="11265" width="12.42578125" style="1" customWidth="1"/>
    <col min="11266" max="11266" width="6.42578125" style="1" customWidth="1"/>
    <col min="11267" max="11267" width="68.42578125" style="1" customWidth="1"/>
    <col min="11268" max="11268" width="11" style="1" customWidth="1"/>
    <col min="11269" max="11269" width="10.5703125" style="1" customWidth="1"/>
    <col min="11270" max="11270" width="8.5703125" style="1" customWidth="1"/>
    <col min="11271" max="11520" width="8.85546875" style="1"/>
    <col min="11521" max="11521" width="12.42578125" style="1" customWidth="1"/>
    <col min="11522" max="11522" width="6.42578125" style="1" customWidth="1"/>
    <col min="11523" max="11523" width="68.42578125" style="1" customWidth="1"/>
    <col min="11524" max="11524" width="11" style="1" customWidth="1"/>
    <col min="11525" max="11525" width="10.5703125" style="1" customWidth="1"/>
    <col min="11526" max="11526" width="8.5703125" style="1" customWidth="1"/>
    <col min="11527" max="11776" width="8.85546875" style="1"/>
    <col min="11777" max="11777" width="12.42578125" style="1" customWidth="1"/>
    <col min="11778" max="11778" width="6.42578125" style="1" customWidth="1"/>
    <col min="11779" max="11779" width="68.42578125" style="1" customWidth="1"/>
    <col min="11780" max="11780" width="11" style="1" customWidth="1"/>
    <col min="11781" max="11781" width="10.5703125" style="1" customWidth="1"/>
    <col min="11782" max="11782" width="8.5703125" style="1" customWidth="1"/>
    <col min="11783" max="12032" width="8.85546875" style="1"/>
    <col min="12033" max="12033" width="12.42578125" style="1" customWidth="1"/>
    <col min="12034" max="12034" width="6.42578125" style="1" customWidth="1"/>
    <col min="12035" max="12035" width="68.42578125" style="1" customWidth="1"/>
    <col min="12036" max="12036" width="11" style="1" customWidth="1"/>
    <col min="12037" max="12037" width="10.5703125" style="1" customWidth="1"/>
    <col min="12038" max="12038" width="8.5703125" style="1" customWidth="1"/>
    <col min="12039" max="12288" width="8.85546875" style="1"/>
    <col min="12289" max="12289" width="12.42578125" style="1" customWidth="1"/>
    <col min="12290" max="12290" width="6.42578125" style="1" customWidth="1"/>
    <col min="12291" max="12291" width="68.42578125" style="1" customWidth="1"/>
    <col min="12292" max="12292" width="11" style="1" customWidth="1"/>
    <col min="12293" max="12293" width="10.5703125" style="1" customWidth="1"/>
    <col min="12294" max="12294" width="8.5703125" style="1" customWidth="1"/>
    <col min="12295" max="12544" width="8.85546875" style="1"/>
    <col min="12545" max="12545" width="12.42578125" style="1" customWidth="1"/>
    <col min="12546" max="12546" width="6.42578125" style="1" customWidth="1"/>
    <col min="12547" max="12547" width="68.42578125" style="1" customWidth="1"/>
    <col min="12548" max="12548" width="11" style="1" customWidth="1"/>
    <col min="12549" max="12549" width="10.5703125" style="1" customWidth="1"/>
    <col min="12550" max="12550" width="8.5703125" style="1" customWidth="1"/>
    <col min="12551" max="12800" width="8.85546875" style="1"/>
    <col min="12801" max="12801" width="12.42578125" style="1" customWidth="1"/>
    <col min="12802" max="12802" width="6.42578125" style="1" customWidth="1"/>
    <col min="12803" max="12803" width="68.42578125" style="1" customWidth="1"/>
    <col min="12804" max="12804" width="11" style="1" customWidth="1"/>
    <col min="12805" max="12805" width="10.5703125" style="1" customWidth="1"/>
    <col min="12806" max="12806" width="8.5703125" style="1" customWidth="1"/>
    <col min="12807" max="13056" width="8.85546875" style="1"/>
    <col min="13057" max="13057" width="12.42578125" style="1" customWidth="1"/>
    <col min="13058" max="13058" width="6.42578125" style="1" customWidth="1"/>
    <col min="13059" max="13059" width="68.42578125" style="1" customWidth="1"/>
    <col min="13060" max="13060" width="11" style="1" customWidth="1"/>
    <col min="13061" max="13061" width="10.5703125" style="1" customWidth="1"/>
    <col min="13062" max="13062" width="8.5703125" style="1" customWidth="1"/>
    <col min="13063" max="13312" width="8.85546875" style="1"/>
    <col min="13313" max="13313" width="12.42578125" style="1" customWidth="1"/>
    <col min="13314" max="13314" width="6.42578125" style="1" customWidth="1"/>
    <col min="13315" max="13315" width="68.42578125" style="1" customWidth="1"/>
    <col min="13316" max="13316" width="11" style="1" customWidth="1"/>
    <col min="13317" max="13317" width="10.5703125" style="1" customWidth="1"/>
    <col min="13318" max="13318" width="8.5703125" style="1" customWidth="1"/>
    <col min="13319" max="13568" width="8.85546875" style="1"/>
    <col min="13569" max="13569" width="12.42578125" style="1" customWidth="1"/>
    <col min="13570" max="13570" width="6.42578125" style="1" customWidth="1"/>
    <col min="13571" max="13571" width="68.42578125" style="1" customWidth="1"/>
    <col min="13572" max="13572" width="11" style="1" customWidth="1"/>
    <col min="13573" max="13573" width="10.5703125" style="1" customWidth="1"/>
    <col min="13574" max="13574" width="8.5703125" style="1" customWidth="1"/>
    <col min="13575" max="13824" width="8.85546875" style="1"/>
    <col min="13825" max="13825" width="12.42578125" style="1" customWidth="1"/>
    <col min="13826" max="13826" width="6.42578125" style="1" customWidth="1"/>
    <col min="13827" max="13827" width="68.42578125" style="1" customWidth="1"/>
    <col min="13828" max="13828" width="11" style="1" customWidth="1"/>
    <col min="13829" max="13829" width="10.5703125" style="1" customWidth="1"/>
    <col min="13830" max="13830" width="8.5703125" style="1" customWidth="1"/>
    <col min="13831" max="14080" width="8.85546875" style="1"/>
    <col min="14081" max="14081" width="12.42578125" style="1" customWidth="1"/>
    <col min="14082" max="14082" width="6.42578125" style="1" customWidth="1"/>
    <col min="14083" max="14083" width="68.42578125" style="1" customWidth="1"/>
    <col min="14084" max="14084" width="11" style="1" customWidth="1"/>
    <col min="14085" max="14085" width="10.5703125" style="1" customWidth="1"/>
    <col min="14086" max="14086" width="8.5703125" style="1" customWidth="1"/>
    <col min="14087" max="14336" width="8.85546875" style="1"/>
    <col min="14337" max="14337" width="12.42578125" style="1" customWidth="1"/>
    <col min="14338" max="14338" width="6.42578125" style="1" customWidth="1"/>
    <col min="14339" max="14339" width="68.42578125" style="1" customWidth="1"/>
    <col min="14340" max="14340" width="11" style="1" customWidth="1"/>
    <col min="14341" max="14341" width="10.5703125" style="1" customWidth="1"/>
    <col min="14342" max="14342" width="8.5703125" style="1" customWidth="1"/>
    <col min="14343" max="14592" width="8.85546875" style="1"/>
    <col min="14593" max="14593" width="12.42578125" style="1" customWidth="1"/>
    <col min="14594" max="14594" width="6.42578125" style="1" customWidth="1"/>
    <col min="14595" max="14595" width="68.42578125" style="1" customWidth="1"/>
    <col min="14596" max="14596" width="11" style="1" customWidth="1"/>
    <col min="14597" max="14597" width="10.5703125" style="1" customWidth="1"/>
    <col min="14598" max="14598" width="8.5703125" style="1" customWidth="1"/>
    <col min="14599" max="14848" width="8.85546875" style="1"/>
    <col min="14849" max="14849" width="12.42578125" style="1" customWidth="1"/>
    <col min="14850" max="14850" width="6.42578125" style="1" customWidth="1"/>
    <col min="14851" max="14851" width="68.42578125" style="1" customWidth="1"/>
    <col min="14852" max="14852" width="11" style="1" customWidth="1"/>
    <col min="14853" max="14853" width="10.5703125" style="1" customWidth="1"/>
    <col min="14854" max="14854" width="8.5703125" style="1" customWidth="1"/>
    <col min="14855" max="15104" width="8.85546875" style="1"/>
    <col min="15105" max="15105" width="12.42578125" style="1" customWidth="1"/>
    <col min="15106" max="15106" width="6.42578125" style="1" customWidth="1"/>
    <col min="15107" max="15107" width="68.42578125" style="1" customWidth="1"/>
    <col min="15108" max="15108" width="11" style="1" customWidth="1"/>
    <col min="15109" max="15109" width="10.5703125" style="1" customWidth="1"/>
    <col min="15110" max="15110" width="8.5703125" style="1" customWidth="1"/>
    <col min="15111" max="15360" width="8.85546875" style="1"/>
    <col min="15361" max="15361" width="12.42578125" style="1" customWidth="1"/>
    <col min="15362" max="15362" width="6.42578125" style="1" customWidth="1"/>
    <col min="15363" max="15363" width="68.42578125" style="1" customWidth="1"/>
    <col min="15364" max="15364" width="11" style="1" customWidth="1"/>
    <col min="15365" max="15365" width="10.5703125" style="1" customWidth="1"/>
    <col min="15366" max="15366" width="8.5703125" style="1" customWidth="1"/>
    <col min="15367" max="15616" width="8.85546875" style="1"/>
    <col min="15617" max="15617" width="12.42578125" style="1" customWidth="1"/>
    <col min="15618" max="15618" width="6.42578125" style="1" customWidth="1"/>
    <col min="15619" max="15619" width="68.42578125" style="1" customWidth="1"/>
    <col min="15620" max="15620" width="11" style="1" customWidth="1"/>
    <col min="15621" max="15621" width="10.5703125" style="1" customWidth="1"/>
    <col min="15622" max="15622" width="8.5703125" style="1" customWidth="1"/>
    <col min="15623" max="15872" width="8.85546875" style="1"/>
    <col min="15873" max="15873" width="12.42578125" style="1" customWidth="1"/>
    <col min="15874" max="15874" width="6.42578125" style="1" customWidth="1"/>
    <col min="15875" max="15875" width="68.42578125" style="1" customWidth="1"/>
    <col min="15876" max="15876" width="11" style="1" customWidth="1"/>
    <col min="15877" max="15877" width="10.5703125" style="1" customWidth="1"/>
    <col min="15878" max="15878" width="8.5703125" style="1" customWidth="1"/>
    <col min="15879" max="16128" width="8.85546875" style="1"/>
    <col min="16129" max="16129" width="12.42578125" style="1" customWidth="1"/>
    <col min="16130" max="16130" width="6.42578125" style="1" customWidth="1"/>
    <col min="16131" max="16131" width="68.42578125" style="1" customWidth="1"/>
    <col min="16132" max="16132" width="11" style="1" customWidth="1"/>
    <col min="16133" max="16133" width="10.5703125" style="1" customWidth="1"/>
    <col min="16134" max="16134" width="8.5703125" style="1" customWidth="1"/>
    <col min="16135" max="16383" width="8.85546875" style="1"/>
    <col min="16384" max="16384" width="8.85546875" style="1" customWidth="1"/>
  </cols>
  <sheetData>
    <row r="1" spans="1:3" ht="18.75" x14ac:dyDescent="0.3">
      <c r="A1" s="103" t="s">
        <v>273</v>
      </c>
      <c r="C1"/>
    </row>
    <row r="2" spans="1:3" s="2" customFormat="1" ht="17.25" x14ac:dyDescent="0.3">
      <c r="A2" s="104" t="s">
        <v>396</v>
      </c>
    </row>
    <row r="3" spans="1:3" s="2" customFormat="1" ht="17.25" x14ac:dyDescent="0.3">
      <c r="A3" s="104" t="s">
        <v>413</v>
      </c>
    </row>
    <row r="4" spans="1:3" s="2" customFormat="1" ht="17.25" x14ac:dyDescent="0.3">
      <c r="A4" s="104" t="s">
        <v>397</v>
      </c>
    </row>
    <row r="5" spans="1:3" s="2" customFormat="1" ht="17.25" x14ac:dyDescent="0.3">
      <c r="A5" s="96"/>
      <c r="B5" s="97"/>
      <c r="C5" s="97"/>
    </row>
    <row r="6" spans="1:3" s="94" customFormat="1" ht="23.1" customHeight="1" x14ac:dyDescent="0.3">
      <c r="A6" s="101" t="s">
        <v>432</v>
      </c>
      <c r="B6" s="99" t="s">
        <v>433</v>
      </c>
      <c r="C6" s="98" t="s">
        <v>398</v>
      </c>
    </row>
    <row r="7" spans="1:3" s="94" customFormat="1" ht="23.1" customHeight="1" x14ac:dyDescent="0.3">
      <c r="A7" s="102" t="s">
        <v>432</v>
      </c>
      <c r="B7" s="93" t="s">
        <v>434</v>
      </c>
      <c r="C7" s="93" t="s">
        <v>398</v>
      </c>
    </row>
    <row r="8" spans="1:3" s="94" customFormat="1" ht="23.1" customHeight="1" x14ac:dyDescent="0.3">
      <c r="A8" s="102" t="s">
        <v>432</v>
      </c>
      <c r="B8" s="93" t="s">
        <v>435</v>
      </c>
      <c r="C8" s="93" t="s">
        <v>398</v>
      </c>
    </row>
    <row r="9" spans="1:3" s="94" customFormat="1" ht="23.1" customHeight="1" x14ac:dyDescent="0.3">
      <c r="A9" s="102" t="s">
        <v>436</v>
      </c>
      <c r="B9" s="93" t="s">
        <v>433</v>
      </c>
      <c r="C9" s="93" t="s">
        <v>0</v>
      </c>
    </row>
    <row r="10" spans="1:3" s="94" customFormat="1" ht="23.1" customHeight="1" x14ac:dyDescent="0.3">
      <c r="A10" s="102" t="s">
        <v>436</v>
      </c>
      <c r="B10" s="93" t="s">
        <v>434</v>
      </c>
      <c r="C10" s="93" t="s">
        <v>0</v>
      </c>
    </row>
    <row r="11" spans="1:3" s="94" customFormat="1" ht="23.1" customHeight="1" x14ac:dyDescent="0.3">
      <c r="A11" s="102" t="s">
        <v>436</v>
      </c>
      <c r="B11" s="93" t="s">
        <v>435</v>
      </c>
      <c r="C11" s="93" t="s">
        <v>0</v>
      </c>
    </row>
    <row r="12" spans="1:3" s="94" customFormat="1" ht="23.1" customHeight="1" x14ac:dyDescent="0.3">
      <c r="A12" s="102" t="s">
        <v>437</v>
      </c>
      <c r="B12" s="93" t="s">
        <v>433</v>
      </c>
      <c r="C12" s="93" t="s">
        <v>399</v>
      </c>
    </row>
    <row r="13" spans="1:3" s="94" customFormat="1" ht="23.1" customHeight="1" x14ac:dyDescent="0.3">
      <c r="A13" s="102" t="s">
        <v>437</v>
      </c>
      <c r="B13" s="93" t="s">
        <v>434</v>
      </c>
      <c r="C13" s="93" t="s">
        <v>399</v>
      </c>
    </row>
    <row r="14" spans="1:3" s="94" customFormat="1" ht="23.1" customHeight="1" x14ac:dyDescent="0.3">
      <c r="A14" s="102" t="s">
        <v>437</v>
      </c>
      <c r="B14" s="93" t="s">
        <v>435</v>
      </c>
      <c r="C14" s="93" t="s">
        <v>399</v>
      </c>
    </row>
    <row r="15" spans="1:3" s="94" customFormat="1" ht="23.1" customHeight="1" x14ac:dyDescent="0.3">
      <c r="A15" s="102" t="s">
        <v>438</v>
      </c>
      <c r="B15" s="93" t="s">
        <v>433</v>
      </c>
      <c r="C15" s="93" t="s">
        <v>226</v>
      </c>
    </row>
    <row r="16" spans="1:3" s="94" customFormat="1" ht="23.1" customHeight="1" x14ac:dyDescent="0.3">
      <c r="A16" s="102" t="s">
        <v>438</v>
      </c>
      <c r="B16" s="93" t="s">
        <v>434</v>
      </c>
      <c r="C16" s="93" t="s">
        <v>226</v>
      </c>
    </row>
    <row r="17" spans="1:3" s="94" customFormat="1" ht="23.1" customHeight="1" x14ac:dyDescent="0.3">
      <c r="A17" s="102" t="s">
        <v>438</v>
      </c>
      <c r="B17" s="93" t="s">
        <v>435</v>
      </c>
      <c r="C17" s="93" t="s">
        <v>226</v>
      </c>
    </row>
    <row r="18" spans="1:3" s="94" customFormat="1" ht="23.1" customHeight="1" x14ac:dyDescent="0.3">
      <c r="A18" s="102" t="s">
        <v>439</v>
      </c>
      <c r="B18" s="93" t="s">
        <v>433</v>
      </c>
      <c r="C18" s="93" t="s">
        <v>400</v>
      </c>
    </row>
    <row r="19" spans="1:3" s="94" customFormat="1" ht="23.1" customHeight="1" x14ac:dyDescent="0.3">
      <c r="A19" s="102" t="s">
        <v>439</v>
      </c>
      <c r="B19" s="93" t="s">
        <v>434</v>
      </c>
      <c r="C19" s="93" t="s">
        <v>400</v>
      </c>
    </row>
    <row r="20" spans="1:3" s="94" customFormat="1" ht="23.1" customHeight="1" x14ac:dyDescent="0.3">
      <c r="A20" s="102" t="s">
        <v>439</v>
      </c>
      <c r="B20" s="93" t="s">
        <v>435</v>
      </c>
      <c r="C20" s="93" t="s">
        <v>400</v>
      </c>
    </row>
    <row r="21" spans="1:3" s="94" customFormat="1" ht="23.1" customHeight="1" x14ac:dyDescent="0.3">
      <c r="A21" s="102" t="s">
        <v>440</v>
      </c>
      <c r="B21" s="93" t="s">
        <v>433</v>
      </c>
      <c r="C21" s="93" t="s">
        <v>401</v>
      </c>
    </row>
    <row r="22" spans="1:3" s="94" customFormat="1" ht="23.1" customHeight="1" x14ac:dyDescent="0.3">
      <c r="A22" s="102" t="s">
        <v>440</v>
      </c>
      <c r="B22" s="93" t="s">
        <v>434</v>
      </c>
      <c r="C22" s="93" t="s">
        <v>401</v>
      </c>
    </row>
    <row r="23" spans="1:3" s="94" customFormat="1" ht="23.1" customHeight="1" x14ac:dyDescent="0.3">
      <c r="A23" s="102" t="s">
        <v>440</v>
      </c>
      <c r="B23" s="93" t="s">
        <v>435</v>
      </c>
      <c r="C23" s="93" t="s">
        <v>401</v>
      </c>
    </row>
    <row r="24" spans="1:3" s="94" customFormat="1" ht="23.1" customHeight="1" x14ac:dyDescent="0.3">
      <c r="A24" s="102" t="s">
        <v>441</v>
      </c>
      <c r="B24" s="93" t="s">
        <v>433</v>
      </c>
      <c r="C24" s="92" t="s">
        <v>402</v>
      </c>
    </row>
    <row r="25" spans="1:3" s="94" customFormat="1" ht="23.1" customHeight="1" x14ac:dyDescent="0.3">
      <c r="A25" s="102" t="s">
        <v>441</v>
      </c>
      <c r="B25" s="93" t="s">
        <v>434</v>
      </c>
      <c r="C25" s="92" t="s">
        <v>402</v>
      </c>
    </row>
    <row r="26" spans="1:3" s="94" customFormat="1" ht="23.1" customHeight="1" x14ac:dyDescent="0.3">
      <c r="A26" s="102" t="s">
        <v>441</v>
      </c>
      <c r="B26" s="93" t="s">
        <v>435</v>
      </c>
      <c r="C26" s="92" t="s">
        <v>402</v>
      </c>
    </row>
    <row r="27" spans="1:3" s="94" customFormat="1" ht="23.1" customHeight="1" x14ac:dyDescent="0.3">
      <c r="A27" s="102" t="s">
        <v>442</v>
      </c>
      <c r="B27" s="93" t="s">
        <v>433</v>
      </c>
      <c r="C27" s="93" t="s">
        <v>403</v>
      </c>
    </row>
    <row r="28" spans="1:3" s="94" customFormat="1" ht="23.1" customHeight="1" x14ac:dyDescent="0.3">
      <c r="A28" s="102" t="s">
        <v>442</v>
      </c>
      <c r="B28" s="93" t="s">
        <v>434</v>
      </c>
      <c r="C28" s="93" t="s">
        <v>403</v>
      </c>
    </row>
    <row r="29" spans="1:3" s="94" customFormat="1" ht="23.1" customHeight="1" x14ac:dyDescent="0.3">
      <c r="A29" s="102" t="s">
        <v>442</v>
      </c>
      <c r="B29" s="93" t="s">
        <v>435</v>
      </c>
      <c r="C29" s="93" t="s">
        <v>403</v>
      </c>
    </row>
    <row r="30" spans="1:3" s="94" customFormat="1" ht="23.1" customHeight="1" x14ac:dyDescent="0.3">
      <c r="A30" s="102" t="s">
        <v>443</v>
      </c>
      <c r="B30" s="93" t="s">
        <v>433</v>
      </c>
      <c r="C30" s="93" t="s">
        <v>404</v>
      </c>
    </row>
    <row r="31" spans="1:3" s="94" customFormat="1" ht="23.1" customHeight="1" x14ac:dyDescent="0.3">
      <c r="A31" s="102" t="s">
        <v>443</v>
      </c>
      <c r="B31" s="93" t="s">
        <v>434</v>
      </c>
      <c r="C31" s="93" t="s">
        <v>404</v>
      </c>
    </row>
    <row r="32" spans="1:3" s="94" customFormat="1" ht="23.1" customHeight="1" x14ac:dyDescent="0.3">
      <c r="A32" s="102" t="s">
        <v>443</v>
      </c>
      <c r="B32" s="93" t="s">
        <v>435</v>
      </c>
      <c r="C32" s="93" t="s">
        <v>404</v>
      </c>
    </row>
    <row r="33" spans="1:3" s="95" customFormat="1" ht="23.1" customHeight="1" x14ac:dyDescent="0.3">
      <c r="A33" s="102" t="s">
        <v>444</v>
      </c>
      <c r="B33" s="93" t="s">
        <v>433</v>
      </c>
      <c r="C33" s="93" t="s">
        <v>405</v>
      </c>
    </row>
    <row r="34" spans="1:3" s="95" customFormat="1" ht="23.1" customHeight="1" x14ac:dyDescent="0.3">
      <c r="A34" s="102" t="s">
        <v>444</v>
      </c>
      <c r="B34" s="93" t="s">
        <v>434</v>
      </c>
      <c r="C34" s="93" t="s">
        <v>405</v>
      </c>
    </row>
    <row r="35" spans="1:3" s="95" customFormat="1" ht="23.1" customHeight="1" x14ac:dyDescent="0.3">
      <c r="A35" s="102" t="s">
        <v>444</v>
      </c>
      <c r="B35" s="93" t="s">
        <v>435</v>
      </c>
      <c r="C35" s="93" t="s">
        <v>405</v>
      </c>
    </row>
    <row r="36" spans="1:3" s="95" customFormat="1" ht="23.1" customHeight="1" x14ac:dyDescent="0.3">
      <c r="A36" s="102" t="s">
        <v>445</v>
      </c>
      <c r="B36" s="93" t="s">
        <v>433</v>
      </c>
      <c r="C36" s="93" t="s">
        <v>406</v>
      </c>
    </row>
    <row r="37" spans="1:3" s="95" customFormat="1" ht="23.1" customHeight="1" x14ac:dyDescent="0.3">
      <c r="A37" s="102" t="s">
        <v>445</v>
      </c>
      <c r="B37" s="93" t="s">
        <v>434</v>
      </c>
      <c r="C37" s="93" t="s">
        <v>406</v>
      </c>
    </row>
    <row r="38" spans="1:3" s="95" customFormat="1" ht="23.1" customHeight="1" x14ac:dyDescent="0.3">
      <c r="A38" s="102" t="s">
        <v>445</v>
      </c>
      <c r="B38" s="93" t="s">
        <v>435</v>
      </c>
      <c r="C38" s="93" t="s">
        <v>406</v>
      </c>
    </row>
    <row r="39" spans="1:3" s="95" customFormat="1" ht="23.1" customHeight="1" x14ac:dyDescent="0.3">
      <c r="A39" s="102" t="s">
        <v>446</v>
      </c>
      <c r="B39" s="93" t="s">
        <v>433</v>
      </c>
      <c r="C39" s="92" t="s">
        <v>407</v>
      </c>
    </row>
    <row r="40" spans="1:3" s="95" customFormat="1" ht="23.1" customHeight="1" x14ac:dyDescent="0.3">
      <c r="A40" s="102" t="s">
        <v>446</v>
      </c>
      <c r="B40" s="93" t="s">
        <v>434</v>
      </c>
      <c r="C40" s="92" t="s">
        <v>407</v>
      </c>
    </row>
    <row r="41" spans="1:3" s="95" customFormat="1" ht="23.1" customHeight="1" x14ac:dyDescent="0.3">
      <c r="A41" s="102" t="s">
        <v>446</v>
      </c>
      <c r="B41" s="93" t="s">
        <v>435</v>
      </c>
      <c r="C41" s="92" t="s">
        <v>407</v>
      </c>
    </row>
    <row r="42" spans="1:3" s="95" customFormat="1" ht="23.1" customHeight="1" x14ac:dyDescent="0.3">
      <c r="A42" s="102" t="s">
        <v>447</v>
      </c>
      <c r="B42" s="93" t="s">
        <v>433</v>
      </c>
      <c r="C42" s="93" t="s">
        <v>408</v>
      </c>
    </row>
    <row r="43" spans="1:3" s="95" customFormat="1" ht="23.1" customHeight="1" x14ac:dyDescent="0.3">
      <c r="A43" s="102" t="s">
        <v>447</v>
      </c>
      <c r="B43" s="93" t="s">
        <v>434</v>
      </c>
      <c r="C43" s="93" t="s">
        <v>408</v>
      </c>
    </row>
    <row r="44" spans="1:3" s="95" customFormat="1" ht="23.1" customHeight="1" x14ac:dyDescent="0.3">
      <c r="A44" s="102" t="s">
        <v>447</v>
      </c>
      <c r="B44" s="93" t="s">
        <v>435</v>
      </c>
      <c r="C44" s="93" t="s">
        <v>408</v>
      </c>
    </row>
    <row r="45" spans="1:3" s="95" customFormat="1" ht="23.1" customHeight="1" x14ac:dyDescent="0.3">
      <c r="A45" s="102" t="s">
        <v>448</v>
      </c>
      <c r="B45" s="93" t="s">
        <v>433</v>
      </c>
      <c r="C45" s="93" t="s">
        <v>409</v>
      </c>
    </row>
    <row r="46" spans="1:3" s="95" customFormat="1" ht="23.1" customHeight="1" x14ac:dyDescent="0.3">
      <c r="A46" s="102" t="s">
        <v>448</v>
      </c>
      <c r="B46" s="93" t="s">
        <v>434</v>
      </c>
      <c r="C46" s="93" t="s">
        <v>409</v>
      </c>
    </row>
    <row r="47" spans="1:3" s="95" customFormat="1" ht="23.1" customHeight="1" x14ac:dyDescent="0.3">
      <c r="A47" s="102" t="s">
        <v>448</v>
      </c>
      <c r="B47" s="93" t="s">
        <v>435</v>
      </c>
      <c r="C47" s="93" t="s">
        <v>409</v>
      </c>
    </row>
    <row r="48" spans="1:3" s="95" customFormat="1" ht="23.1" customHeight="1" x14ac:dyDescent="0.3">
      <c r="A48" s="102" t="s">
        <v>449</v>
      </c>
      <c r="B48" s="93" t="s">
        <v>433</v>
      </c>
      <c r="C48" s="93" t="s">
        <v>410</v>
      </c>
    </row>
    <row r="49" spans="1:3" s="95" customFormat="1" ht="23.1" customHeight="1" x14ac:dyDescent="0.3">
      <c r="A49" s="102" t="s">
        <v>449</v>
      </c>
      <c r="B49" s="93" t="s">
        <v>434</v>
      </c>
      <c r="C49" s="93" t="s">
        <v>410</v>
      </c>
    </row>
    <row r="50" spans="1:3" s="95" customFormat="1" ht="23.1" customHeight="1" x14ac:dyDescent="0.3">
      <c r="A50" s="102" t="s">
        <v>449</v>
      </c>
      <c r="B50" s="93" t="s">
        <v>435</v>
      </c>
      <c r="C50" s="93" t="s">
        <v>410</v>
      </c>
    </row>
    <row r="51" spans="1:3" s="95" customFormat="1" ht="23.1" customHeight="1" x14ac:dyDescent="0.3">
      <c r="A51" s="102" t="s">
        <v>450</v>
      </c>
      <c r="B51" s="93" t="s">
        <v>433</v>
      </c>
      <c r="C51" s="92" t="s">
        <v>411</v>
      </c>
    </row>
    <row r="52" spans="1:3" s="95" customFormat="1" ht="23.1" customHeight="1" x14ac:dyDescent="0.3">
      <c r="A52" s="102" t="s">
        <v>450</v>
      </c>
      <c r="B52" s="93" t="s">
        <v>434</v>
      </c>
      <c r="C52" s="92" t="s">
        <v>411</v>
      </c>
    </row>
    <row r="53" spans="1:3" s="95" customFormat="1" ht="23.1" customHeight="1" x14ac:dyDescent="0.3">
      <c r="A53" s="102" t="s">
        <v>450</v>
      </c>
      <c r="B53" s="93" t="s">
        <v>435</v>
      </c>
      <c r="C53" s="92" t="s">
        <v>411</v>
      </c>
    </row>
    <row r="54" spans="1:3" s="95" customFormat="1" ht="23.1" customHeight="1" x14ac:dyDescent="0.3">
      <c r="A54" s="102" t="s">
        <v>451</v>
      </c>
      <c r="B54" s="93" t="s">
        <v>433</v>
      </c>
      <c r="C54" s="92" t="s">
        <v>412</v>
      </c>
    </row>
    <row r="55" spans="1:3" s="95" customFormat="1" ht="23.1" customHeight="1" x14ac:dyDescent="0.3">
      <c r="A55" s="102" t="s">
        <v>451</v>
      </c>
      <c r="B55" s="93" t="s">
        <v>434</v>
      </c>
      <c r="C55" s="92" t="s">
        <v>412</v>
      </c>
    </row>
    <row r="56" spans="1:3" s="95" customFormat="1" ht="23.1" customHeight="1" x14ac:dyDescent="0.3">
      <c r="A56" s="102" t="s">
        <v>451</v>
      </c>
      <c r="B56" s="93" t="s">
        <v>435</v>
      </c>
      <c r="C56" s="92" t="s">
        <v>412</v>
      </c>
    </row>
    <row r="58" spans="1:3" ht="15.75" x14ac:dyDescent="0.25">
      <c r="B58" s="2"/>
    </row>
  </sheetData>
  <phoneticPr fontId="17" type="noConversion"/>
  <hyperlinks>
    <hyperlink ref="A6:C6" location="'Exhibit A - City'!A1" display="Exhibit A" xr:uid="{F73BAA25-F7AF-40A7-BCEC-6BC71E04E07A}"/>
    <hyperlink ref="A7:C7" location="'Exhibit A - County'!A1" display="Exhibit A" xr:uid="{65B1AFDD-9D9C-45C2-9495-45E9984D073B}"/>
    <hyperlink ref="A8:C8" location="'Exhibit A - Town'!A1" display="Exhibit A" xr:uid="{F1134853-7F1E-4B05-B01B-80CA5D011FD3}"/>
    <hyperlink ref="A9:C9" location="'Exhibit B - City'!A1" display="Exhibit B" xr:uid="{4EB909EF-EDC5-4A47-9D7F-780B0E44906C}"/>
    <hyperlink ref="A10:C10" location="'Exhibit B - County'!A1" display="Exhibit B" xr:uid="{716B5E7D-50D5-434B-8D17-BCB24D076D2E}"/>
    <hyperlink ref="A11:C11" location="'Exhibit B - Town'!A1" display="Exhibit B" xr:uid="{7CE37E7F-5746-4DDC-9585-B5CD1585E0E1}"/>
    <hyperlink ref="A12:C12" location="'Exhibit B1 - City'!A1" display="Exhibit B-1" xr:uid="{95E2E85F-FF62-41A8-B343-295D836CC41D}"/>
    <hyperlink ref="A13:C13" location="'Exhibit B1 - County'!A1" display="Exhibit B-1" xr:uid="{230E921B-C09A-4B97-AF0C-B8080A9F67BE}"/>
    <hyperlink ref="A14:C14" location="'Exhibit B1 - Town'!A1" display="Exhibit B-1" xr:uid="{14871A19-D469-47D0-80F1-B188285159E9}"/>
    <hyperlink ref="A15:C15" location="'Exhibit B2 - City'!A1" display="Exhibit B-2" xr:uid="{C7D10040-1AB1-4E31-B141-10C89692739C}"/>
    <hyperlink ref="A16:C16" location="'Exhibit B2 - County'!A1" display="Exhibit B-2" xr:uid="{6D5068F0-B316-4953-BB94-8980D33DF5A9}"/>
    <hyperlink ref="A17:C17" location="'Exhibit B2 - Town'!A1" display="Exhibit B-2" xr:uid="{DB11AF09-FE88-497B-98AF-D77046DE8D7F}"/>
    <hyperlink ref="A18:C18" location="'Exhibit C - City'!A1" display="Exhibit C" xr:uid="{19C9B20C-0008-4A13-A31E-85884D1B1245}"/>
    <hyperlink ref="A19:C19" location="'Exhibit C - County'!A1" display="Exhibit C" xr:uid="{9BCC40DF-1C32-4070-AC98-688E44D9AFD7}"/>
    <hyperlink ref="A20:C20" location="'Exhibit C - Town'!A1" display="Exhibit C" xr:uid="{A45A4B2F-BC9D-4C3F-AD30-C59B7DAAA1F6}"/>
    <hyperlink ref="A21:C21" location="'Exhibit C1 - City'!A1" display="Exhibit C-1" xr:uid="{67933061-C5B7-4FB4-929A-CCA97E98DBBF}"/>
    <hyperlink ref="A22:C22" location="'Exhibit C1 - County'!A1" display="Exhibit C-1" xr:uid="{B1A5180F-DB3D-4F0B-A6F8-66B26493C06C}"/>
    <hyperlink ref="A23:C23" location="'Exhibit C1 - Town'!A1" display="Exhibit C-1" xr:uid="{47F6F00F-0C4B-4B84-A43A-F14B2B44D06E}"/>
    <hyperlink ref="A24:C24" location="'Exhibit C2 - City'!A1" display="Exhibit C-2" xr:uid="{35EB72E0-E423-4E32-8933-1837A0E04B9D}"/>
    <hyperlink ref="A25:C25" location="'Exhibit C2 - County'!A1" display="Exhibit C-2" xr:uid="{6602C019-9703-4BF3-8CF1-B106A6F33663}"/>
    <hyperlink ref="A26:C26" location="'Exhibit C2 - Town'!A1" display="Exhibit C-2" xr:uid="{56F8C0C0-42C6-497E-BF4B-52FC9DD83399}"/>
    <hyperlink ref="A27:C27" location="'Exhibit C3 - City'!A1" display="Exhibit C-3" xr:uid="{880BBD6C-0786-45DE-A359-CAEA1D3D45C3}"/>
    <hyperlink ref="A28:C28" location="'Exhibit C3 - County'!A1" display="Exhibit C-3" xr:uid="{FF10FAFA-A709-42B4-9AAF-6261CD060942}"/>
    <hyperlink ref="A29:C29" location="'Exhibit C3 - Town'!A1" display="Exhibit C-3" xr:uid="{19F56B80-B028-486E-9EC4-81A75084BF92}"/>
    <hyperlink ref="A30:C30" location="'Exhibit C4 - City'!A1" display="Exhibit C-4" xr:uid="{78882FD7-67E1-4008-84B1-7BC1601B2A5E}"/>
    <hyperlink ref="A31:C31" location="'Exhibit C4 - County'!A1" display="Exhibit C-4" xr:uid="{8EA1BC3A-804C-4267-94C1-998E0AB4ED09}"/>
    <hyperlink ref="A32:C32" location="'Exhibit C4 - Town'!A1" display="Exhibit C-4" xr:uid="{C567C5DE-75A5-4448-8640-1CB835FDA841}"/>
    <hyperlink ref="A33:C33" location="'Exhibit C5 - City'!A1" display="Exhibit C-5" xr:uid="{8BBA3729-2BE0-4302-8266-CCA5D25B16F8}"/>
    <hyperlink ref="A34:C34" location="'Exhibit C5 - County'!A1" display="Exhibit C-5" xr:uid="{B5327F85-19AA-4EAE-831F-562C96E6215B}"/>
    <hyperlink ref="A35:C35" location="'Exhibit C5 - Town'!A1" display="Exhibit C-5" xr:uid="{8D90B5B6-41A5-4F4A-8EB3-A3FFAA202040}"/>
    <hyperlink ref="A36:C36" location="'Exhibit C6 - City'!A1" display="Exhibit C-6" xr:uid="{66040CC9-6490-4763-8918-DB2AE9AC0EBC}"/>
    <hyperlink ref="A37:C37" location="'Exhibit C6 - County'!A1" display="Exhibit C-6" xr:uid="{B03FD29A-355A-43E3-BA8C-1E9D1A5E1356}"/>
    <hyperlink ref="A38:C38" location="'Exhibit C6 - Town'!A1" display="Exhibit C-6" xr:uid="{2CEEB72B-6A7F-4142-9EE4-B0727F306CB2}"/>
    <hyperlink ref="A39:C39" location="'Exhibit C7 - City'!A1" display="Exhibit C-7" xr:uid="{4EFEA298-3BDA-4D38-A848-E01AEDB8C9D7}"/>
    <hyperlink ref="A40:C40" location="'Exhibit C7 - County'!A1" display="Exhibit C-7" xr:uid="{4F4D2B98-0DC4-4419-83E5-C75485570182}"/>
    <hyperlink ref="A41:C41" location="'Exhibit C7 - Town'!A1" display="Exhibit C-7" xr:uid="{F4601225-87E9-4859-8ABD-14A3B018A6CA}"/>
    <hyperlink ref="A42:C42" location="'Exhibit C8 - City'!A1" display="Exhibit C-8" xr:uid="{DE67BAD4-FCC5-4D32-A6FC-AEB65E266F64}"/>
    <hyperlink ref="A43:C43" location="'Exhibit C8 - County'!A1" display="Exhibit C-8" xr:uid="{7D0D67A3-B3AC-416C-B925-114CC3ABC490}"/>
    <hyperlink ref="A44:C44" location="'Exhibit C8 - Town'!A1" display="Exhibit C-8" xr:uid="{2C6301D1-CC77-47CA-B300-B21C73D4CA37}"/>
    <hyperlink ref="A45:C45" location="'Exhibit D - City'!A1" display="Exhibit D" xr:uid="{F7DEEC3F-AA35-423D-85B2-F92C60ACF08A}"/>
    <hyperlink ref="A46:C46" location="'Exhibit D - County'!A1" display="Exhibit D" xr:uid="{F30EB8BF-CFCB-4300-8DB4-DD49AA7B520F}"/>
    <hyperlink ref="A47:C47" location="'Exhibit D - Town'!A1" display="Exhibit D" xr:uid="{3864AB7E-A8E4-44E3-A167-A3F9F0FECACF}"/>
    <hyperlink ref="A48:C48" location="'Exhibit E - City'!A1" display="Exhibit E" xr:uid="{9B5D914E-53CF-421A-9BFB-86FBBE0C11E9}"/>
    <hyperlink ref="A49:C49" location="'Exhibit E - County'!A1" display="Exhibit E" xr:uid="{114BB388-340B-4311-8EC6-6D677440D1A8}"/>
    <hyperlink ref="A50:C50" location="'Exhibit E - Town'!A1" display="Exhibit E" xr:uid="{1B05E2E1-2E30-49D3-B4AE-60322773FA66}"/>
    <hyperlink ref="A51:C51" location="'Exhibit F - City'!A1" display="Exhibit F" xr:uid="{1C512EE4-A33B-4704-BCE6-AF06B90702C0}"/>
    <hyperlink ref="A52:C52" location="'Exhibit F - County'!A1" display="Exhibit F" xr:uid="{4D95F1AC-C54E-4FF7-94CD-8E16C98E46B8}"/>
    <hyperlink ref="A53:C53" location="'Exhibit F - Town'!A1" display="Exhibit F" xr:uid="{92172ECE-DFCE-437B-8E8B-40C659448C26}"/>
    <hyperlink ref="A54:C54" location="'Exhibit G - City'!A1" display="Exhibit G" xr:uid="{6CECF5B8-8344-476D-8384-9F1A28A32E79}"/>
    <hyperlink ref="A55:C55" location="'Exhibit G - County'!A1" display="Exhibit G" xr:uid="{9DC9B6FF-CA11-4483-B718-E5D71E072FDD}"/>
    <hyperlink ref="A56:C56" location="'Exhibit G - Town'!A1" display="Exhibit G" xr:uid="{F35ECE0C-3982-4A11-BFE8-976492CDF35F}"/>
  </hyperlinks>
  <pageMargins left="0.75" right="0.75" top="1" bottom="1" header="0.5" footer="0.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83BF8-82C8-442A-9010-3B630055F0B4}">
  <sheetPr>
    <pageSetUpPr fitToPage="1"/>
  </sheetPr>
  <dimension ref="A1:R45"/>
  <sheetViews>
    <sheetView zoomScale="110" zoomScaleNormal="110" workbookViewId="0"/>
  </sheetViews>
  <sheetFormatPr defaultRowHeight="12.75" x14ac:dyDescent="0.2"/>
  <cols>
    <col min="1" max="1" width="4.85546875" style="4" customWidth="1"/>
    <col min="2" max="2" width="14.7109375" style="4" customWidth="1"/>
    <col min="3" max="3" width="11" style="4" bestFit="1" customWidth="1"/>
    <col min="4" max="4" width="12.140625" style="4" bestFit="1" customWidth="1"/>
    <col min="5" max="5" width="12.85546875" style="4" customWidth="1"/>
    <col min="6" max="6" width="11" style="4" bestFit="1" customWidth="1"/>
    <col min="7" max="8" width="10.42578125" style="4" customWidth="1"/>
    <col min="9" max="9" width="11.140625" style="4" bestFit="1" customWidth="1"/>
    <col min="10" max="10" width="8.140625" style="4" bestFit="1" customWidth="1"/>
    <col min="11" max="11" width="12.140625" style="4" customWidth="1"/>
    <col min="12" max="12" width="10" style="4" customWidth="1"/>
    <col min="13" max="13" width="12.140625" style="4" bestFit="1" customWidth="1"/>
    <col min="14" max="14" width="13.5703125" style="4" customWidth="1"/>
    <col min="15" max="15" width="16.85546875" style="4" bestFit="1" customWidth="1"/>
    <col min="16" max="16" width="10.28515625" style="4" customWidth="1"/>
    <col min="17" max="17" width="11.140625" style="4" bestFit="1" customWidth="1"/>
    <col min="18" max="18" width="3.7109375" style="4" bestFit="1" customWidth="1"/>
    <col min="19" max="256" width="9.140625" style="4"/>
    <col min="257" max="257" width="3.7109375" style="4" bestFit="1" customWidth="1"/>
    <col min="258" max="258" width="13" style="4" bestFit="1" customWidth="1"/>
    <col min="259" max="259" width="11" style="4" bestFit="1" customWidth="1"/>
    <col min="260" max="260" width="12.140625" style="4" bestFit="1" customWidth="1"/>
    <col min="261" max="261" width="12.85546875" style="4" customWidth="1"/>
    <col min="262" max="262" width="11" style="4" bestFit="1" customWidth="1"/>
    <col min="263" max="263" width="10.42578125" style="4" customWidth="1"/>
    <col min="264" max="264" width="10" style="4" customWidth="1"/>
    <col min="265" max="265" width="11.140625" style="4" bestFit="1" customWidth="1"/>
    <col min="266" max="266" width="8.140625" style="4" bestFit="1" customWidth="1"/>
    <col min="267" max="267" width="11.42578125" style="4" customWidth="1"/>
    <col min="268" max="268" width="10" style="4" customWidth="1"/>
    <col min="269" max="269" width="12.140625" style="4" bestFit="1" customWidth="1"/>
    <col min="270" max="270" width="13.5703125" style="4" customWidth="1"/>
    <col min="271" max="271" width="16.85546875" style="4" bestFit="1" customWidth="1"/>
    <col min="272" max="272" width="8.140625" style="4" bestFit="1" customWidth="1"/>
    <col min="273" max="273" width="11.140625" style="4" bestFit="1" customWidth="1"/>
    <col min="274" max="274" width="3.7109375" style="4" bestFit="1" customWidth="1"/>
    <col min="275" max="512" width="9.140625" style="4"/>
    <col min="513" max="513" width="3.7109375" style="4" bestFit="1" customWidth="1"/>
    <col min="514" max="514" width="13" style="4" bestFit="1" customWidth="1"/>
    <col min="515" max="515" width="11" style="4" bestFit="1" customWidth="1"/>
    <col min="516" max="516" width="12.140625" style="4" bestFit="1" customWidth="1"/>
    <col min="517" max="517" width="12.85546875" style="4" customWidth="1"/>
    <col min="518" max="518" width="11" style="4" bestFit="1" customWidth="1"/>
    <col min="519" max="519" width="10.42578125" style="4" customWidth="1"/>
    <col min="520" max="520" width="10" style="4" customWidth="1"/>
    <col min="521" max="521" width="11.140625" style="4" bestFit="1" customWidth="1"/>
    <col min="522" max="522" width="8.140625" style="4" bestFit="1" customWidth="1"/>
    <col min="523" max="523" width="11.42578125" style="4" customWidth="1"/>
    <col min="524" max="524" width="10" style="4" customWidth="1"/>
    <col min="525" max="525" width="12.140625" style="4" bestFit="1" customWidth="1"/>
    <col min="526" max="526" width="13.5703125" style="4" customWidth="1"/>
    <col min="527" max="527" width="16.85546875" style="4" bestFit="1" customWidth="1"/>
    <col min="528" max="528" width="8.140625" style="4" bestFit="1" customWidth="1"/>
    <col min="529" max="529" width="11.140625" style="4" bestFit="1" customWidth="1"/>
    <col min="530" max="530" width="3.7109375" style="4" bestFit="1" customWidth="1"/>
    <col min="531" max="768" width="9.140625" style="4"/>
    <col min="769" max="769" width="3.7109375" style="4" bestFit="1" customWidth="1"/>
    <col min="770" max="770" width="13" style="4" bestFit="1" customWidth="1"/>
    <col min="771" max="771" width="11" style="4" bestFit="1" customWidth="1"/>
    <col min="772" max="772" width="12.140625" style="4" bestFit="1" customWidth="1"/>
    <col min="773" max="773" width="12.85546875" style="4" customWidth="1"/>
    <col min="774" max="774" width="11" style="4" bestFit="1" customWidth="1"/>
    <col min="775" max="775" width="10.42578125" style="4" customWidth="1"/>
    <col min="776" max="776" width="10" style="4" customWidth="1"/>
    <col min="777" max="777" width="11.140625" style="4" bestFit="1" customWidth="1"/>
    <col min="778" max="778" width="8.140625" style="4" bestFit="1" customWidth="1"/>
    <col min="779" max="779" width="11.42578125" style="4" customWidth="1"/>
    <col min="780" max="780" width="10" style="4" customWidth="1"/>
    <col min="781" max="781" width="12.140625" style="4" bestFit="1" customWidth="1"/>
    <col min="782" max="782" width="13.5703125" style="4" customWidth="1"/>
    <col min="783" max="783" width="16.85546875" style="4" bestFit="1" customWidth="1"/>
    <col min="784" max="784" width="8.140625" style="4" bestFit="1" customWidth="1"/>
    <col min="785" max="785" width="11.140625" style="4" bestFit="1" customWidth="1"/>
    <col min="786" max="786" width="3.7109375" style="4" bestFit="1" customWidth="1"/>
    <col min="787" max="1024" width="9.140625" style="4"/>
    <col min="1025" max="1025" width="3.7109375" style="4" bestFit="1" customWidth="1"/>
    <col min="1026" max="1026" width="13" style="4" bestFit="1" customWidth="1"/>
    <col min="1027" max="1027" width="11" style="4" bestFit="1" customWidth="1"/>
    <col min="1028" max="1028" width="12.140625" style="4" bestFit="1" customWidth="1"/>
    <col min="1029" max="1029" width="12.85546875" style="4" customWidth="1"/>
    <col min="1030" max="1030" width="11" style="4" bestFit="1" customWidth="1"/>
    <col min="1031" max="1031" width="10.42578125" style="4" customWidth="1"/>
    <col min="1032" max="1032" width="10" style="4" customWidth="1"/>
    <col min="1033" max="1033" width="11.140625" style="4" bestFit="1" customWidth="1"/>
    <col min="1034" max="1034" width="8.140625" style="4" bestFit="1" customWidth="1"/>
    <col min="1035" max="1035" width="11.42578125" style="4" customWidth="1"/>
    <col min="1036" max="1036" width="10" style="4" customWidth="1"/>
    <col min="1037" max="1037" width="12.140625" style="4" bestFit="1" customWidth="1"/>
    <col min="1038" max="1038" width="13.5703125" style="4" customWidth="1"/>
    <col min="1039" max="1039" width="16.85546875" style="4" bestFit="1" customWidth="1"/>
    <col min="1040" max="1040" width="8.140625" style="4" bestFit="1" customWidth="1"/>
    <col min="1041" max="1041" width="11.140625" style="4" bestFit="1" customWidth="1"/>
    <col min="1042" max="1042" width="3.7109375" style="4" bestFit="1" customWidth="1"/>
    <col min="1043" max="1280" width="9.140625" style="4"/>
    <col min="1281" max="1281" width="3.7109375" style="4" bestFit="1" customWidth="1"/>
    <col min="1282" max="1282" width="13" style="4" bestFit="1" customWidth="1"/>
    <col min="1283" max="1283" width="11" style="4" bestFit="1" customWidth="1"/>
    <col min="1284" max="1284" width="12.140625" style="4" bestFit="1" customWidth="1"/>
    <col min="1285" max="1285" width="12.85546875" style="4" customWidth="1"/>
    <col min="1286" max="1286" width="11" style="4" bestFit="1" customWidth="1"/>
    <col min="1287" max="1287" width="10.42578125" style="4" customWidth="1"/>
    <col min="1288" max="1288" width="10" style="4" customWidth="1"/>
    <col min="1289" max="1289" width="11.140625" style="4" bestFit="1" customWidth="1"/>
    <col min="1290" max="1290" width="8.140625" style="4" bestFit="1" customWidth="1"/>
    <col min="1291" max="1291" width="11.42578125" style="4" customWidth="1"/>
    <col min="1292" max="1292" width="10" style="4" customWidth="1"/>
    <col min="1293" max="1293" width="12.140625" style="4" bestFit="1" customWidth="1"/>
    <col min="1294" max="1294" width="13.5703125" style="4" customWidth="1"/>
    <col min="1295" max="1295" width="16.85546875" style="4" bestFit="1" customWidth="1"/>
    <col min="1296" max="1296" width="8.140625" style="4" bestFit="1" customWidth="1"/>
    <col min="1297" max="1297" width="11.140625" style="4" bestFit="1" customWidth="1"/>
    <col min="1298" max="1298" width="3.7109375" style="4" bestFit="1" customWidth="1"/>
    <col min="1299" max="1536" width="9.140625" style="4"/>
    <col min="1537" max="1537" width="3.7109375" style="4" bestFit="1" customWidth="1"/>
    <col min="1538" max="1538" width="13" style="4" bestFit="1" customWidth="1"/>
    <col min="1539" max="1539" width="11" style="4" bestFit="1" customWidth="1"/>
    <col min="1540" max="1540" width="12.140625" style="4" bestFit="1" customWidth="1"/>
    <col min="1541" max="1541" width="12.85546875" style="4" customWidth="1"/>
    <col min="1542" max="1542" width="11" style="4" bestFit="1" customWidth="1"/>
    <col min="1543" max="1543" width="10.42578125" style="4" customWidth="1"/>
    <col min="1544" max="1544" width="10" style="4" customWidth="1"/>
    <col min="1545" max="1545" width="11.140625" style="4" bestFit="1" customWidth="1"/>
    <col min="1546" max="1546" width="8.140625" style="4" bestFit="1" customWidth="1"/>
    <col min="1547" max="1547" width="11.42578125" style="4" customWidth="1"/>
    <col min="1548" max="1548" width="10" style="4" customWidth="1"/>
    <col min="1549" max="1549" width="12.140625" style="4" bestFit="1" customWidth="1"/>
    <col min="1550" max="1550" width="13.5703125" style="4" customWidth="1"/>
    <col min="1551" max="1551" width="16.85546875" style="4" bestFit="1" customWidth="1"/>
    <col min="1552" max="1552" width="8.140625" style="4" bestFit="1" customWidth="1"/>
    <col min="1553" max="1553" width="11.140625" style="4" bestFit="1" customWidth="1"/>
    <col min="1554" max="1554" width="3.7109375" style="4" bestFit="1" customWidth="1"/>
    <col min="1555" max="1792" width="9.140625" style="4"/>
    <col min="1793" max="1793" width="3.7109375" style="4" bestFit="1" customWidth="1"/>
    <col min="1794" max="1794" width="13" style="4" bestFit="1" customWidth="1"/>
    <col min="1795" max="1795" width="11" style="4" bestFit="1" customWidth="1"/>
    <col min="1796" max="1796" width="12.140625" style="4" bestFit="1" customWidth="1"/>
    <col min="1797" max="1797" width="12.85546875" style="4" customWidth="1"/>
    <col min="1798" max="1798" width="11" style="4" bestFit="1" customWidth="1"/>
    <col min="1799" max="1799" width="10.42578125" style="4" customWidth="1"/>
    <col min="1800" max="1800" width="10" style="4" customWidth="1"/>
    <col min="1801" max="1801" width="11.140625" style="4" bestFit="1" customWidth="1"/>
    <col min="1802" max="1802" width="8.140625" style="4" bestFit="1" customWidth="1"/>
    <col min="1803" max="1803" width="11.42578125" style="4" customWidth="1"/>
    <col min="1804" max="1804" width="10" style="4" customWidth="1"/>
    <col min="1805" max="1805" width="12.140625" style="4" bestFit="1" customWidth="1"/>
    <col min="1806" max="1806" width="13.5703125" style="4" customWidth="1"/>
    <col min="1807" max="1807" width="16.85546875" style="4" bestFit="1" customWidth="1"/>
    <col min="1808" max="1808" width="8.140625" style="4" bestFit="1" customWidth="1"/>
    <col min="1809" max="1809" width="11.140625" style="4" bestFit="1" customWidth="1"/>
    <col min="1810" max="1810" width="3.7109375" style="4" bestFit="1" customWidth="1"/>
    <col min="1811" max="2048" width="9.140625" style="4"/>
    <col min="2049" max="2049" width="3.7109375" style="4" bestFit="1" customWidth="1"/>
    <col min="2050" max="2050" width="13" style="4" bestFit="1" customWidth="1"/>
    <col min="2051" max="2051" width="11" style="4" bestFit="1" customWidth="1"/>
    <col min="2052" max="2052" width="12.140625" style="4" bestFit="1" customWidth="1"/>
    <col min="2053" max="2053" width="12.85546875" style="4" customWidth="1"/>
    <col min="2054" max="2054" width="11" style="4" bestFit="1" customWidth="1"/>
    <col min="2055" max="2055" width="10.42578125" style="4" customWidth="1"/>
    <col min="2056" max="2056" width="10" style="4" customWidth="1"/>
    <col min="2057" max="2057" width="11.140625" style="4" bestFit="1" customWidth="1"/>
    <col min="2058" max="2058" width="8.140625" style="4" bestFit="1" customWidth="1"/>
    <col min="2059" max="2059" width="11.42578125" style="4" customWidth="1"/>
    <col min="2060" max="2060" width="10" style="4" customWidth="1"/>
    <col min="2061" max="2061" width="12.140625" style="4" bestFit="1" customWidth="1"/>
    <col min="2062" max="2062" width="13.5703125" style="4" customWidth="1"/>
    <col min="2063" max="2063" width="16.85546875" style="4" bestFit="1" customWidth="1"/>
    <col min="2064" max="2064" width="8.140625" style="4" bestFit="1" customWidth="1"/>
    <col min="2065" max="2065" width="11.140625" style="4" bestFit="1" customWidth="1"/>
    <col min="2066" max="2066" width="3.7109375" style="4" bestFit="1" customWidth="1"/>
    <col min="2067" max="2304" width="9.140625" style="4"/>
    <col min="2305" max="2305" width="3.7109375" style="4" bestFit="1" customWidth="1"/>
    <col min="2306" max="2306" width="13" style="4" bestFit="1" customWidth="1"/>
    <col min="2307" max="2307" width="11" style="4" bestFit="1" customWidth="1"/>
    <col min="2308" max="2308" width="12.140625" style="4" bestFit="1" customWidth="1"/>
    <col min="2309" max="2309" width="12.85546875" style="4" customWidth="1"/>
    <col min="2310" max="2310" width="11" style="4" bestFit="1" customWidth="1"/>
    <col min="2311" max="2311" width="10.42578125" style="4" customWidth="1"/>
    <col min="2312" max="2312" width="10" style="4" customWidth="1"/>
    <col min="2313" max="2313" width="11.140625" style="4" bestFit="1" customWidth="1"/>
    <col min="2314" max="2314" width="8.140625" style="4" bestFit="1" customWidth="1"/>
    <col min="2315" max="2315" width="11.42578125" style="4" customWidth="1"/>
    <col min="2316" max="2316" width="10" style="4" customWidth="1"/>
    <col min="2317" max="2317" width="12.140625" style="4" bestFit="1" customWidth="1"/>
    <col min="2318" max="2318" width="13.5703125" style="4" customWidth="1"/>
    <col min="2319" max="2319" width="16.85546875" style="4" bestFit="1" customWidth="1"/>
    <col min="2320" max="2320" width="8.140625" style="4" bestFit="1" customWidth="1"/>
    <col min="2321" max="2321" width="11.140625" style="4" bestFit="1" customWidth="1"/>
    <col min="2322" max="2322" width="3.7109375" style="4" bestFit="1" customWidth="1"/>
    <col min="2323" max="2560" width="9.140625" style="4"/>
    <col min="2561" max="2561" width="3.7109375" style="4" bestFit="1" customWidth="1"/>
    <col min="2562" max="2562" width="13" style="4" bestFit="1" customWidth="1"/>
    <col min="2563" max="2563" width="11" style="4" bestFit="1" customWidth="1"/>
    <col min="2564" max="2564" width="12.140625" style="4" bestFit="1" customWidth="1"/>
    <col min="2565" max="2565" width="12.85546875" style="4" customWidth="1"/>
    <col min="2566" max="2566" width="11" style="4" bestFit="1" customWidth="1"/>
    <col min="2567" max="2567" width="10.42578125" style="4" customWidth="1"/>
    <col min="2568" max="2568" width="10" style="4" customWidth="1"/>
    <col min="2569" max="2569" width="11.140625" style="4" bestFit="1" customWidth="1"/>
    <col min="2570" max="2570" width="8.140625" style="4" bestFit="1" customWidth="1"/>
    <col min="2571" max="2571" width="11.42578125" style="4" customWidth="1"/>
    <col min="2572" max="2572" width="10" style="4" customWidth="1"/>
    <col min="2573" max="2573" width="12.140625" style="4" bestFit="1" customWidth="1"/>
    <col min="2574" max="2574" width="13.5703125" style="4" customWidth="1"/>
    <col min="2575" max="2575" width="16.85546875" style="4" bestFit="1" customWidth="1"/>
    <col min="2576" max="2576" width="8.140625" style="4" bestFit="1" customWidth="1"/>
    <col min="2577" max="2577" width="11.140625" style="4" bestFit="1" customWidth="1"/>
    <col min="2578" max="2578" width="3.7109375" style="4" bestFit="1" customWidth="1"/>
    <col min="2579" max="2816" width="9.140625" style="4"/>
    <col min="2817" max="2817" width="3.7109375" style="4" bestFit="1" customWidth="1"/>
    <col min="2818" max="2818" width="13" style="4" bestFit="1" customWidth="1"/>
    <col min="2819" max="2819" width="11" style="4" bestFit="1" customWidth="1"/>
    <col min="2820" max="2820" width="12.140625" style="4" bestFit="1" customWidth="1"/>
    <col min="2821" max="2821" width="12.85546875" style="4" customWidth="1"/>
    <col min="2822" max="2822" width="11" style="4" bestFit="1" customWidth="1"/>
    <col min="2823" max="2823" width="10.42578125" style="4" customWidth="1"/>
    <col min="2824" max="2824" width="10" style="4" customWidth="1"/>
    <col min="2825" max="2825" width="11.140625" style="4" bestFit="1" customWidth="1"/>
    <col min="2826" max="2826" width="8.140625" style="4" bestFit="1" customWidth="1"/>
    <col min="2827" max="2827" width="11.42578125" style="4" customWidth="1"/>
    <col min="2828" max="2828" width="10" style="4" customWidth="1"/>
    <col min="2829" max="2829" width="12.140625" style="4" bestFit="1" customWidth="1"/>
    <col min="2830" max="2830" width="13.5703125" style="4" customWidth="1"/>
    <col min="2831" max="2831" width="16.85546875" style="4" bestFit="1" customWidth="1"/>
    <col min="2832" max="2832" width="8.140625" style="4" bestFit="1" customWidth="1"/>
    <col min="2833" max="2833" width="11.140625" style="4" bestFit="1" customWidth="1"/>
    <col min="2834" max="2834" width="3.7109375" style="4" bestFit="1" customWidth="1"/>
    <col min="2835" max="3072" width="9.140625" style="4"/>
    <col min="3073" max="3073" width="3.7109375" style="4" bestFit="1" customWidth="1"/>
    <col min="3074" max="3074" width="13" style="4" bestFit="1" customWidth="1"/>
    <col min="3075" max="3075" width="11" style="4" bestFit="1" customWidth="1"/>
    <col min="3076" max="3076" width="12.140625" style="4" bestFit="1" customWidth="1"/>
    <col min="3077" max="3077" width="12.85546875" style="4" customWidth="1"/>
    <col min="3078" max="3078" width="11" style="4" bestFit="1" customWidth="1"/>
    <col min="3079" max="3079" width="10.42578125" style="4" customWidth="1"/>
    <col min="3080" max="3080" width="10" style="4" customWidth="1"/>
    <col min="3081" max="3081" width="11.140625" style="4" bestFit="1" customWidth="1"/>
    <col min="3082" max="3082" width="8.140625" style="4" bestFit="1" customWidth="1"/>
    <col min="3083" max="3083" width="11.42578125" style="4" customWidth="1"/>
    <col min="3084" max="3084" width="10" style="4" customWidth="1"/>
    <col min="3085" max="3085" width="12.140625" style="4" bestFit="1" customWidth="1"/>
    <col min="3086" max="3086" width="13.5703125" style="4" customWidth="1"/>
    <col min="3087" max="3087" width="16.85546875" style="4" bestFit="1" customWidth="1"/>
    <col min="3088" max="3088" width="8.140625" style="4" bestFit="1" customWidth="1"/>
    <col min="3089" max="3089" width="11.140625" style="4" bestFit="1" customWidth="1"/>
    <col min="3090" max="3090" width="3.7109375" style="4" bestFit="1" customWidth="1"/>
    <col min="3091" max="3328" width="9.140625" style="4"/>
    <col min="3329" max="3329" width="3.7109375" style="4" bestFit="1" customWidth="1"/>
    <col min="3330" max="3330" width="13" style="4" bestFit="1" customWidth="1"/>
    <col min="3331" max="3331" width="11" style="4" bestFit="1" customWidth="1"/>
    <col min="3332" max="3332" width="12.140625" style="4" bestFit="1" customWidth="1"/>
    <col min="3333" max="3333" width="12.85546875" style="4" customWidth="1"/>
    <col min="3334" max="3334" width="11" style="4" bestFit="1" customWidth="1"/>
    <col min="3335" max="3335" width="10.42578125" style="4" customWidth="1"/>
    <col min="3336" max="3336" width="10" style="4" customWidth="1"/>
    <col min="3337" max="3337" width="11.140625" style="4" bestFit="1" customWidth="1"/>
    <col min="3338" max="3338" width="8.140625" style="4" bestFit="1" customWidth="1"/>
    <col min="3339" max="3339" width="11.42578125" style="4" customWidth="1"/>
    <col min="3340" max="3340" width="10" style="4" customWidth="1"/>
    <col min="3341" max="3341" width="12.140625" style="4" bestFit="1" customWidth="1"/>
    <col min="3342" max="3342" width="13.5703125" style="4" customWidth="1"/>
    <col min="3343" max="3343" width="16.85546875" style="4" bestFit="1" customWidth="1"/>
    <col min="3344" max="3344" width="8.140625" style="4" bestFit="1" customWidth="1"/>
    <col min="3345" max="3345" width="11.140625" style="4" bestFit="1" customWidth="1"/>
    <col min="3346" max="3346" width="3.7109375" style="4" bestFit="1" customWidth="1"/>
    <col min="3347" max="3584" width="9.140625" style="4"/>
    <col min="3585" max="3585" width="3.7109375" style="4" bestFit="1" customWidth="1"/>
    <col min="3586" max="3586" width="13" style="4" bestFit="1" customWidth="1"/>
    <col min="3587" max="3587" width="11" style="4" bestFit="1" customWidth="1"/>
    <col min="3588" max="3588" width="12.140625" style="4" bestFit="1" customWidth="1"/>
    <col min="3589" max="3589" width="12.85546875" style="4" customWidth="1"/>
    <col min="3590" max="3590" width="11" style="4" bestFit="1" customWidth="1"/>
    <col min="3591" max="3591" width="10.42578125" style="4" customWidth="1"/>
    <col min="3592" max="3592" width="10" style="4" customWidth="1"/>
    <col min="3593" max="3593" width="11.140625" style="4" bestFit="1" customWidth="1"/>
    <col min="3594" max="3594" width="8.140625" style="4" bestFit="1" customWidth="1"/>
    <col min="3595" max="3595" width="11.42578125" style="4" customWidth="1"/>
    <col min="3596" max="3596" width="10" style="4" customWidth="1"/>
    <col min="3597" max="3597" width="12.140625" style="4" bestFit="1" customWidth="1"/>
    <col min="3598" max="3598" width="13.5703125" style="4" customWidth="1"/>
    <col min="3599" max="3599" width="16.85546875" style="4" bestFit="1" customWidth="1"/>
    <col min="3600" max="3600" width="8.140625" style="4" bestFit="1" customWidth="1"/>
    <col min="3601" max="3601" width="11.140625" style="4" bestFit="1" customWidth="1"/>
    <col min="3602" max="3602" width="3.7109375" style="4" bestFit="1" customWidth="1"/>
    <col min="3603" max="3840" width="9.140625" style="4"/>
    <col min="3841" max="3841" width="3.7109375" style="4" bestFit="1" customWidth="1"/>
    <col min="3842" max="3842" width="13" style="4" bestFit="1" customWidth="1"/>
    <col min="3843" max="3843" width="11" style="4" bestFit="1" customWidth="1"/>
    <col min="3844" max="3844" width="12.140625" style="4" bestFit="1" customWidth="1"/>
    <col min="3845" max="3845" width="12.85546875" style="4" customWidth="1"/>
    <col min="3846" max="3846" width="11" style="4" bestFit="1" customWidth="1"/>
    <col min="3847" max="3847" width="10.42578125" style="4" customWidth="1"/>
    <col min="3848" max="3848" width="10" style="4" customWidth="1"/>
    <col min="3849" max="3849" width="11.140625" style="4" bestFit="1" customWidth="1"/>
    <col min="3850" max="3850" width="8.140625" style="4" bestFit="1" customWidth="1"/>
    <col min="3851" max="3851" width="11.42578125" style="4" customWidth="1"/>
    <col min="3852" max="3852" width="10" style="4" customWidth="1"/>
    <col min="3853" max="3853" width="12.140625" style="4" bestFit="1" customWidth="1"/>
    <col min="3854" max="3854" width="13.5703125" style="4" customWidth="1"/>
    <col min="3855" max="3855" width="16.85546875" style="4" bestFit="1" customWidth="1"/>
    <col min="3856" max="3856" width="8.140625" style="4" bestFit="1" customWidth="1"/>
    <col min="3857" max="3857" width="11.140625" style="4" bestFit="1" customWidth="1"/>
    <col min="3858" max="3858" width="3.7109375" style="4" bestFit="1" customWidth="1"/>
    <col min="3859" max="4096" width="9.140625" style="4"/>
    <col min="4097" max="4097" width="3.7109375" style="4" bestFit="1" customWidth="1"/>
    <col min="4098" max="4098" width="13" style="4" bestFit="1" customWidth="1"/>
    <col min="4099" max="4099" width="11" style="4" bestFit="1" customWidth="1"/>
    <col min="4100" max="4100" width="12.140625" style="4" bestFit="1" customWidth="1"/>
    <col min="4101" max="4101" width="12.85546875" style="4" customWidth="1"/>
    <col min="4102" max="4102" width="11" style="4" bestFit="1" customWidth="1"/>
    <col min="4103" max="4103" width="10.42578125" style="4" customWidth="1"/>
    <col min="4104" max="4104" width="10" style="4" customWidth="1"/>
    <col min="4105" max="4105" width="11.140625" style="4" bestFit="1" customWidth="1"/>
    <col min="4106" max="4106" width="8.140625" style="4" bestFit="1" customWidth="1"/>
    <col min="4107" max="4107" width="11.42578125" style="4" customWidth="1"/>
    <col min="4108" max="4108" width="10" style="4" customWidth="1"/>
    <col min="4109" max="4109" width="12.140625" style="4" bestFit="1" customWidth="1"/>
    <col min="4110" max="4110" width="13.5703125" style="4" customWidth="1"/>
    <col min="4111" max="4111" width="16.85546875" style="4" bestFit="1" customWidth="1"/>
    <col min="4112" max="4112" width="8.140625" style="4" bestFit="1" customWidth="1"/>
    <col min="4113" max="4113" width="11.140625" style="4" bestFit="1" customWidth="1"/>
    <col min="4114" max="4114" width="3.7109375" style="4" bestFit="1" customWidth="1"/>
    <col min="4115" max="4352" width="9.140625" style="4"/>
    <col min="4353" max="4353" width="3.7109375" style="4" bestFit="1" customWidth="1"/>
    <col min="4354" max="4354" width="13" style="4" bestFit="1" customWidth="1"/>
    <col min="4355" max="4355" width="11" style="4" bestFit="1" customWidth="1"/>
    <col min="4356" max="4356" width="12.140625" style="4" bestFit="1" customWidth="1"/>
    <col min="4357" max="4357" width="12.85546875" style="4" customWidth="1"/>
    <col min="4358" max="4358" width="11" style="4" bestFit="1" customWidth="1"/>
    <col min="4359" max="4359" width="10.42578125" style="4" customWidth="1"/>
    <col min="4360" max="4360" width="10" style="4" customWidth="1"/>
    <col min="4361" max="4361" width="11.140625" style="4" bestFit="1" customWidth="1"/>
    <col min="4362" max="4362" width="8.140625" style="4" bestFit="1" customWidth="1"/>
    <col min="4363" max="4363" width="11.42578125" style="4" customWidth="1"/>
    <col min="4364" max="4364" width="10" style="4" customWidth="1"/>
    <col min="4365" max="4365" width="12.140625" style="4" bestFit="1" customWidth="1"/>
    <col min="4366" max="4366" width="13.5703125" style="4" customWidth="1"/>
    <col min="4367" max="4367" width="16.85546875" style="4" bestFit="1" customWidth="1"/>
    <col min="4368" max="4368" width="8.140625" style="4" bestFit="1" customWidth="1"/>
    <col min="4369" max="4369" width="11.140625" style="4" bestFit="1" customWidth="1"/>
    <col min="4370" max="4370" width="3.7109375" style="4" bestFit="1" customWidth="1"/>
    <col min="4371" max="4608" width="9.140625" style="4"/>
    <col min="4609" max="4609" width="3.7109375" style="4" bestFit="1" customWidth="1"/>
    <col min="4610" max="4610" width="13" style="4" bestFit="1" customWidth="1"/>
    <col min="4611" max="4611" width="11" style="4" bestFit="1" customWidth="1"/>
    <col min="4612" max="4612" width="12.140625" style="4" bestFit="1" customWidth="1"/>
    <col min="4613" max="4613" width="12.85546875" style="4" customWidth="1"/>
    <col min="4614" max="4614" width="11" style="4" bestFit="1" customWidth="1"/>
    <col min="4615" max="4615" width="10.42578125" style="4" customWidth="1"/>
    <col min="4616" max="4616" width="10" style="4" customWidth="1"/>
    <col min="4617" max="4617" width="11.140625" style="4" bestFit="1" customWidth="1"/>
    <col min="4618" max="4618" width="8.140625" style="4" bestFit="1" customWidth="1"/>
    <col min="4619" max="4619" width="11.42578125" style="4" customWidth="1"/>
    <col min="4620" max="4620" width="10" style="4" customWidth="1"/>
    <col min="4621" max="4621" width="12.140625" style="4" bestFit="1" customWidth="1"/>
    <col min="4622" max="4622" width="13.5703125" style="4" customWidth="1"/>
    <col min="4623" max="4623" width="16.85546875" style="4" bestFit="1" customWidth="1"/>
    <col min="4624" max="4624" width="8.140625" style="4" bestFit="1" customWidth="1"/>
    <col min="4625" max="4625" width="11.140625" style="4" bestFit="1" customWidth="1"/>
    <col min="4626" max="4626" width="3.7109375" style="4" bestFit="1" customWidth="1"/>
    <col min="4627" max="4864" width="9.140625" style="4"/>
    <col min="4865" max="4865" width="3.7109375" style="4" bestFit="1" customWidth="1"/>
    <col min="4866" max="4866" width="13" style="4" bestFit="1" customWidth="1"/>
    <col min="4867" max="4867" width="11" style="4" bestFit="1" customWidth="1"/>
    <col min="4868" max="4868" width="12.140625" style="4" bestFit="1" customWidth="1"/>
    <col min="4869" max="4869" width="12.85546875" style="4" customWidth="1"/>
    <col min="4870" max="4870" width="11" style="4" bestFit="1" customWidth="1"/>
    <col min="4871" max="4871" width="10.42578125" style="4" customWidth="1"/>
    <col min="4872" max="4872" width="10" style="4" customWidth="1"/>
    <col min="4873" max="4873" width="11.140625" style="4" bestFit="1" customWidth="1"/>
    <col min="4874" max="4874" width="8.140625" style="4" bestFit="1" customWidth="1"/>
    <col min="4875" max="4875" width="11.42578125" style="4" customWidth="1"/>
    <col min="4876" max="4876" width="10" style="4" customWidth="1"/>
    <col min="4877" max="4877" width="12.140625" style="4" bestFit="1" customWidth="1"/>
    <col min="4878" max="4878" width="13.5703125" style="4" customWidth="1"/>
    <col min="4879" max="4879" width="16.85546875" style="4" bestFit="1" customWidth="1"/>
    <col min="4880" max="4880" width="8.140625" style="4" bestFit="1" customWidth="1"/>
    <col min="4881" max="4881" width="11.140625" style="4" bestFit="1" customWidth="1"/>
    <col min="4882" max="4882" width="3.7109375" style="4" bestFit="1" customWidth="1"/>
    <col min="4883" max="5120" width="9.140625" style="4"/>
    <col min="5121" max="5121" width="3.7109375" style="4" bestFit="1" customWidth="1"/>
    <col min="5122" max="5122" width="13" style="4" bestFit="1" customWidth="1"/>
    <col min="5123" max="5123" width="11" style="4" bestFit="1" customWidth="1"/>
    <col min="5124" max="5124" width="12.140625" style="4" bestFit="1" customWidth="1"/>
    <col min="5125" max="5125" width="12.85546875" style="4" customWidth="1"/>
    <col min="5126" max="5126" width="11" style="4" bestFit="1" customWidth="1"/>
    <col min="5127" max="5127" width="10.42578125" style="4" customWidth="1"/>
    <col min="5128" max="5128" width="10" style="4" customWidth="1"/>
    <col min="5129" max="5129" width="11.140625" style="4" bestFit="1" customWidth="1"/>
    <col min="5130" max="5130" width="8.140625" style="4" bestFit="1" customWidth="1"/>
    <col min="5131" max="5131" width="11.42578125" style="4" customWidth="1"/>
    <col min="5132" max="5132" width="10" style="4" customWidth="1"/>
    <col min="5133" max="5133" width="12.140625" style="4" bestFit="1" customWidth="1"/>
    <col min="5134" max="5134" width="13.5703125" style="4" customWidth="1"/>
    <col min="5135" max="5135" width="16.85546875" style="4" bestFit="1" customWidth="1"/>
    <col min="5136" max="5136" width="8.140625" style="4" bestFit="1" customWidth="1"/>
    <col min="5137" max="5137" width="11.140625" style="4" bestFit="1" customWidth="1"/>
    <col min="5138" max="5138" width="3.7109375" style="4" bestFit="1" customWidth="1"/>
    <col min="5139" max="5376" width="9.140625" style="4"/>
    <col min="5377" max="5377" width="3.7109375" style="4" bestFit="1" customWidth="1"/>
    <col min="5378" max="5378" width="13" style="4" bestFit="1" customWidth="1"/>
    <col min="5379" max="5379" width="11" style="4" bestFit="1" customWidth="1"/>
    <col min="5380" max="5380" width="12.140625" style="4" bestFit="1" customWidth="1"/>
    <col min="5381" max="5381" width="12.85546875" style="4" customWidth="1"/>
    <col min="5382" max="5382" width="11" style="4" bestFit="1" customWidth="1"/>
    <col min="5383" max="5383" width="10.42578125" style="4" customWidth="1"/>
    <col min="5384" max="5384" width="10" style="4" customWidth="1"/>
    <col min="5385" max="5385" width="11.140625" style="4" bestFit="1" customWidth="1"/>
    <col min="5386" max="5386" width="8.140625" style="4" bestFit="1" customWidth="1"/>
    <col min="5387" max="5387" width="11.42578125" style="4" customWidth="1"/>
    <col min="5388" max="5388" width="10" style="4" customWidth="1"/>
    <col min="5389" max="5389" width="12.140625" style="4" bestFit="1" customWidth="1"/>
    <col min="5390" max="5390" width="13.5703125" style="4" customWidth="1"/>
    <col min="5391" max="5391" width="16.85546875" style="4" bestFit="1" customWidth="1"/>
    <col min="5392" max="5392" width="8.140625" style="4" bestFit="1" customWidth="1"/>
    <col min="5393" max="5393" width="11.140625" style="4" bestFit="1" customWidth="1"/>
    <col min="5394" max="5394" width="3.7109375" style="4" bestFit="1" customWidth="1"/>
    <col min="5395" max="5632" width="9.140625" style="4"/>
    <col min="5633" max="5633" width="3.7109375" style="4" bestFit="1" customWidth="1"/>
    <col min="5634" max="5634" width="13" style="4" bestFit="1" customWidth="1"/>
    <col min="5635" max="5635" width="11" style="4" bestFit="1" customWidth="1"/>
    <col min="5636" max="5636" width="12.140625" style="4" bestFit="1" customWidth="1"/>
    <col min="5637" max="5637" width="12.85546875" style="4" customWidth="1"/>
    <col min="5638" max="5638" width="11" style="4" bestFit="1" customWidth="1"/>
    <col min="5639" max="5639" width="10.42578125" style="4" customWidth="1"/>
    <col min="5640" max="5640" width="10" style="4" customWidth="1"/>
    <col min="5641" max="5641" width="11.140625" style="4" bestFit="1" customWidth="1"/>
    <col min="5642" max="5642" width="8.140625" style="4" bestFit="1" customWidth="1"/>
    <col min="5643" max="5643" width="11.42578125" style="4" customWidth="1"/>
    <col min="5644" max="5644" width="10" style="4" customWidth="1"/>
    <col min="5645" max="5645" width="12.140625" style="4" bestFit="1" customWidth="1"/>
    <col min="5646" max="5646" width="13.5703125" style="4" customWidth="1"/>
    <col min="5647" max="5647" width="16.85546875" style="4" bestFit="1" customWidth="1"/>
    <col min="5648" max="5648" width="8.140625" style="4" bestFit="1" customWidth="1"/>
    <col min="5649" max="5649" width="11.140625" style="4" bestFit="1" customWidth="1"/>
    <col min="5650" max="5650" width="3.7109375" style="4" bestFit="1" customWidth="1"/>
    <col min="5651" max="5888" width="9.140625" style="4"/>
    <col min="5889" max="5889" width="3.7109375" style="4" bestFit="1" customWidth="1"/>
    <col min="5890" max="5890" width="13" style="4" bestFit="1" customWidth="1"/>
    <col min="5891" max="5891" width="11" style="4" bestFit="1" customWidth="1"/>
    <col min="5892" max="5892" width="12.140625" style="4" bestFit="1" customWidth="1"/>
    <col min="5893" max="5893" width="12.85546875" style="4" customWidth="1"/>
    <col min="5894" max="5894" width="11" style="4" bestFit="1" customWidth="1"/>
    <col min="5895" max="5895" width="10.42578125" style="4" customWidth="1"/>
    <col min="5896" max="5896" width="10" style="4" customWidth="1"/>
    <col min="5897" max="5897" width="11.140625" style="4" bestFit="1" customWidth="1"/>
    <col min="5898" max="5898" width="8.140625" style="4" bestFit="1" customWidth="1"/>
    <col min="5899" max="5899" width="11.42578125" style="4" customWidth="1"/>
    <col min="5900" max="5900" width="10" style="4" customWidth="1"/>
    <col min="5901" max="5901" width="12.140625" style="4" bestFit="1" customWidth="1"/>
    <col min="5902" max="5902" width="13.5703125" style="4" customWidth="1"/>
    <col min="5903" max="5903" width="16.85546875" style="4" bestFit="1" customWidth="1"/>
    <col min="5904" max="5904" width="8.140625" style="4" bestFit="1" customWidth="1"/>
    <col min="5905" max="5905" width="11.140625" style="4" bestFit="1" customWidth="1"/>
    <col min="5906" max="5906" width="3.7109375" style="4" bestFit="1" customWidth="1"/>
    <col min="5907" max="6144" width="9.140625" style="4"/>
    <col min="6145" max="6145" width="3.7109375" style="4" bestFit="1" customWidth="1"/>
    <col min="6146" max="6146" width="13" style="4" bestFit="1" customWidth="1"/>
    <col min="6147" max="6147" width="11" style="4" bestFit="1" customWidth="1"/>
    <col min="6148" max="6148" width="12.140625" style="4" bestFit="1" customWidth="1"/>
    <col min="6149" max="6149" width="12.85546875" style="4" customWidth="1"/>
    <col min="6150" max="6150" width="11" style="4" bestFit="1" customWidth="1"/>
    <col min="6151" max="6151" width="10.42578125" style="4" customWidth="1"/>
    <col min="6152" max="6152" width="10" style="4" customWidth="1"/>
    <col min="6153" max="6153" width="11.140625" style="4" bestFit="1" customWidth="1"/>
    <col min="6154" max="6154" width="8.140625" style="4" bestFit="1" customWidth="1"/>
    <col min="6155" max="6155" width="11.42578125" style="4" customWidth="1"/>
    <col min="6156" max="6156" width="10" style="4" customWidth="1"/>
    <col min="6157" max="6157" width="12.140625" style="4" bestFit="1" customWidth="1"/>
    <col min="6158" max="6158" width="13.5703125" style="4" customWidth="1"/>
    <col min="6159" max="6159" width="16.85546875" style="4" bestFit="1" customWidth="1"/>
    <col min="6160" max="6160" width="8.140625" style="4" bestFit="1" customWidth="1"/>
    <col min="6161" max="6161" width="11.140625" style="4" bestFit="1" customWidth="1"/>
    <col min="6162" max="6162" width="3.7109375" style="4" bestFit="1" customWidth="1"/>
    <col min="6163" max="6400" width="9.140625" style="4"/>
    <col min="6401" max="6401" width="3.7109375" style="4" bestFit="1" customWidth="1"/>
    <col min="6402" max="6402" width="13" style="4" bestFit="1" customWidth="1"/>
    <col min="6403" max="6403" width="11" style="4" bestFit="1" customWidth="1"/>
    <col min="6404" max="6404" width="12.140625" style="4" bestFit="1" customWidth="1"/>
    <col min="6405" max="6405" width="12.85546875" style="4" customWidth="1"/>
    <col min="6406" max="6406" width="11" style="4" bestFit="1" customWidth="1"/>
    <col min="6407" max="6407" width="10.42578125" style="4" customWidth="1"/>
    <col min="6408" max="6408" width="10" style="4" customWidth="1"/>
    <col min="6409" max="6409" width="11.140625" style="4" bestFit="1" customWidth="1"/>
    <col min="6410" max="6410" width="8.140625" style="4" bestFit="1" customWidth="1"/>
    <col min="6411" max="6411" width="11.42578125" style="4" customWidth="1"/>
    <col min="6412" max="6412" width="10" style="4" customWidth="1"/>
    <col min="6413" max="6413" width="12.140625" style="4" bestFit="1" customWidth="1"/>
    <col min="6414" max="6414" width="13.5703125" style="4" customWidth="1"/>
    <col min="6415" max="6415" width="16.85546875" style="4" bestFit="1" customWidth="1"/>
    <col min="6416" max="6416" width="8.140625" style="4" bestFit="1" customWidth="1"/>
    <col min="6417" max="6417" width="11.140625" style="4" bestFit="1" customWidth="1"/>
    <col min="6418" max="6418" width="3.7109375" style="4" bestFit="1" customWidth="1"/>
    <col min="6419" max="6656" width="9.140625" style="4"/>
    <col min="6657" max="6657" width="3.7109375" style="4" bestFit="1" customWidth="1"/>
    <col min="6658" max="6658" width="13" style="4" bestFit="1" customWidth="1"/>
    <col min="6659" max="6659" width="11" style="4" bestFit="1" customWidth="1"/>
    <col min="6660" max="6660" width="12.140625" style="4" bestFit="1" customWidth="1"/>
    <col min="6661" max="6661" width="12.85546875" style="4" customWidth="1"/>
    <col min="6662" max="6662" width="11" style="4" bestFit="1" customWidth="1"/>
    <col min="6663" max="6663" width="10.42578125" style="4" customWidth="1"/>
    <col min="6664" max="6664" width="10" style="4" customWidth="1"/>
    <col min="6665" max="6665" width="11.140625" style="4" bestFit="1" customWidth="1"/>
    <col min="6666" max="6666" width="8.140625" style="4" bestFit="1" customWidth="1"/>
    <col min="6667" max="6667" width="11.42578125" style="4" customWidth="1"/>
    <col min="6668" max="6668" width="10" style="4" customWidth="1"/>
    <col min="6669" max="6669" width="12.140625" style="4" bestFit="1" customWidth="1"/>
    <col min="6670" max="6670" width="13.5703125" style="4" customWidth="1"/>
    <col min="6671" max="6671" width="16.85546875" style="4" bestFit="1" customWidth="1"/>
    <col min="6672" max="6672" width="8.140625" style="4" bestFit="1" customWidth="1"/>
    <col min="6673" max="6673" width="11.140625" style="4" bestFit="1" customWidth="1"/>
    <col min="6674" max="6674" width="3.7109375" style="4" bestFit="1" customWidth="1"/>
    <col min="6675" max="6912" width="9.140625" style="4"/>
    <col min="6913" max="6913" width="3.7109375" style="4" bestFit="1" customWidth="1"/>
    <col min="6914" max="6914" width="13" style="4" bestFit="1" customWidth="1"/>
    <col min="6915" max="6915" width="11" style="4" bestFit="1" customWidth="1"/>
    <col min="6916" max="6916" width="12.140625" style="4" bestFit="1" customWidth="1"/>
    <col min="6917" max="6917" width="12.85546875" style="4" customWidth="1"/>
    <col min="6918" max="6918" width="11" style="4" bestFit="1" customWidth="1"/>
    <col min="6919" max="6919" width="10.42578125" style="4" customWidth="1"/>
    <col min="6920" max="6920" width="10" style="4" customWidth="1"/>
    <col min="6921" max="6921" width="11.140625" style="4" bestFit="1" customWidth="1"/>
    <col min="6922" max="6922" width="8.140625" style="4" bestFit="1" customWidth="1"/>
    <col min="6923" max="6923" width="11.42578125" style="4" customWidth="1"/>
    <col min="6924" max="6924" width="10" style="4" customWidth="1"/>
    <col min="6925" max="6925" width="12.140625" style="4" bestFit="1" customWidth="1"/>
    <col min="6926" max="6926" width="13.5703125" style="4" customWidth="1"/>
    <col min="6927" max="6927" width="16.85546875" style="4" bestFit="1" customWidth="1"/>
    <col min="6928" max="6928" width="8.140625" style="4" bestFit="1" customWidth="1"/>
    <col min="6929" max="6929" width="11.140625" style="4" bestFit="1" customWidth="1"/>
    <col min="6930" max="6930" width="3.7109375" style="4" bestFit="1" customWidth="1"/>
    <col min="6931" max="7168" width="9.140625" style="4"/>
    <col min="7169" max="7169" width="3.7109375" style="4" bestFit="1" customWidth="1"/>
    <col min="7170" max="7170" width="13" style="4" bestFit="1" customWidth="1"/>
    <col min="7171" max="7171" width="11" style="4" bestFit="1" customWidth="1"/>
    <col min="7172" max="7172" width="12.140625" style="4" bestFit="1" customWidth="1"/>
    <col min="7173" max="7173" width="12.85546875" style="4" customWidth="1"/>
    <col min="7174" max="7174" width="11" style="4" bestFit="1" customWidth="1"/>
    <col min="7175" max="7175" width="10.42578125" style="4" customWidth="1"/>
    <col min="7176" max="7176" width="10" style="4" customWidth="1"/>
    <col min="7177" max="7177" width="11.140625" style="4" bestFit="1" customWidth="1"/>
    <col min="7178" max="7178" width="8.140625" style="4" bestFit="1" customWidth="1"/>
    <col min="7179" max="7179" width="11.42578125" style="4" customWidth="1"/>
    <col min="7180" max="7180" width="10" style="4" customWidth="1"/>
    <col min="7181" max="7181" width="12.140625" style="4" bestFit="1" customWidth="1"/>
    <col min="7182" max="7182" width="13.5703125" style="4" customWidth="1"/>
    <col min="7183" max="7183" width="16.85546875" style="4" bestFit="1" customWidth="1"/>
    <col min="7184" max="7184" width="8.140625" style="4" bestFit="1" customWidth="1"/>
    <col min="7185" max="7185" width="11.140625" style="4" bestFit="1" customWidth="1"/>
    <col min="7186" max="7186" width="3.7109375" style="4" bestFit="1" customWidth="1"/>
    <col min="7187" max="7424" width="9.140625" style="4"/>
    <col min="7425" max="7425" width="3.7109375" style="4" bestFit="1" customWidth="1"/>
    <col min="7426" max="7426" width="13" style="4" bestFit="1" customWidth="1"/>
    <col min="7427" max="7427" width="11" style="4" bestFit="1" customWidth="1"/>
    <col min="7428" max="7428" width="12.140625" style="4" bestFit="1" customWidth="1"/>
    <col min="7429" max="7429" width="12.85546875" style="4" customWidth="1"/>
    <col min="7430" max="7430" width="11" style="4" bestFit="1" customWidth="1"/>
    <col min="7431" max="7431" width="10.42578125" style="4" customWidth="1"/>
    <col min="7432" max="7432" width="10" style="4" customWidth="1"/>
    <col min="7433" max="7433" width="11.140625" style="4" bestFit="1" customWidth="1"/>
    <col min="7434" max="7434" width="8.140625" style="4" bestFit="1" customWidth="1"/>
    <col min="7435" max="7435" width="11.42578125" style="4" customWidth="1"/>
    <col min="7436" max="7436" width="10" style="4" customWidth="1"/>
    <col min="7437" max="7437" width="12.140625" style="4" bestFit="1" customWidth="1"/>
    <col min="7438" max="7438" width="13.5703125" style="4" customWidth="1"/>
    <col min="7439" max="7439" width="16.85546875" style="4" bestFit="1" customWidth="1"/>
    <col min="7440" max="7440" width="8.140625" style="4" bestFit="1" customWidth="1"/>
    <col min="7441" max="7441" width="11.140625" style="4" bestFit="1" customWidth="1"/>
    <col min="7442" max="7442" width="3.7109375" style="4" bestFit="1" customWidth="1"/>
    <col min="7443" max="7680" width="9.140625" style="4"/>
    <col min="7681" max="7681" width="3.7109375" style="4" bestFit="1" customWidth="1"/>
    <col min="7682" max="7682" width="13" style="4" bestFit="1" customWidth="1"/>
    <col min="7683" max="7683" width="11" style="4" bestFit="1" customWidth="1"/>
    <col min="7684" max="7684" width="12.140625" style="4" bestFit="1" customWidth="1"/>
    <col min="7685" max="7685" width="12.85546875" style="4" customWidth="1"/>
    <col min="7686" max="7686" width="11" style="4" bestFit="1" customWidth="1"/>
    <col min="7687" max="7687" width="10.42578125" style="4" customWidth="1"/>
    <col min="7688" max="7688" width="10" style="4" customWidth="1"/>
    <col min="7689" max="7689" width="11.140625" style="4" bestFit="1" customWidth="1"/>
    <col min="7690" max="7690" width="8.140625" style="4" bestFit="1" customWidth="1"/>
    <col min="7691" max="7691" width="11.42578125" style="4" customWidth="1"/>
    <col min="7692" max="7692" width="10" style="4" customWidth="1"/>
    <col min="7693" max="7693" width="12.140625" style="4" bestFit="1" customWidth="1"/>
    <col min="7694" max="7694" width="13.5703125" style="4" customWidth="1"/>
    <col min="7695" max="7695" width="16.85546875" style="4" bestFit="1" customWidth="1"/>
    <col min="7696" max="7696" width="8.140625" style="4" bestFit="1" customWidth="1"/>
    <col min="7697" max="7697" width="11.140625" style="4" bestFit="1" customWidth="1"/>
    <col min="7698" max="7698" width="3.7109375" style="4" bestFit="1" customWidth="1"/>
    <col min="7699" max="7936" width="9.140625" style="4"/>
    <col min="7937" max="7937" width="3.7109375" style="4" bestFit="1" customWidth="1"/>
    <col min="7938" max="7938" width="13" style="4" bestFit="1" customWidth="1"/>
    <col min="7939" max="7939" width="11" style="4" bestFit="1" customWidth="1"/>
    <col min="7940" max="7940" width="12.140625" style="4" bestFit="1" customWidth="1"/>
    <col min="7941" max="7941" width="12.85546875" style="4" customWidth="1"/>
    <col min="7942" max="7942" width="11" style="4" bestFit="1" customWidth="1"/>
    <col min="7943" max="7943" width="10.42578125" style="4" customWidth="1"/>
    <col min="7944" max="7944" width="10" style="4" customWidth="1"/>
    <col min="7945" max="7945" width="11.140625" style="4" bestFit="1" customWidth="1"/>
    <col min="7946" max="7946" width="8.140625" style="4" bestFit="1" customWidth="1"/>
    <col min="7947" max="7947" width="11.42578125" style="4" customWidth="1"/>
    <col min="7948" max="7948" width="10" style="4" customWidth="1"/>
    <col min="7949" max="7949" width="12.140625" style="4" bestFit="1" customWidth="1"/>
    <col min="7950" max="7950" width="13.5703125" style="4" customWidth="1"/>
    <col min="7951" max="7951" width="16.85546875" style="4" bestFit="1" customWidth="1"/>
    <col min="7952" max="7952" width="8.140625" style="4" bestFit="1" customWidth="1"/>
    <col min="7953" max="7953" width="11.140625" style="4" bestFit="1" customWidth="1"/>
    <col min="7954" max="7954" width="3.7109375" style="4" bestFit="1" customWidth="1"/>
    <col min="7955" max="8192" width="9.140625" style="4"/>
    <col min="8193" max="8193" width="3.7109375" style="4" bestFit="1" customWidth="1"/>
    <col min="8194" max="8194" width="13" style="4" bestFit="1" customWidth="1"/>
    <col min="8195" max="8195" width="11" style="4" bestFit="1" customWidth="1"/>
    <col min="8196" max="8196" width="12.140625" style="4" bestFit="1" customWidth="1"/>
    <col min="8197" max="8197" width="12.85546875" style="4" customWidth="1"/>
    <col min="8198" max="8198" width="11" style="4" bestFit="1" customWidth="1"/>
    <col min="8199" max="8199" width="10.42578125" style="4" customWidth="1"/>
    <col min="8200" max="8200" width="10" style="4" customWidth="1"/>
    <col min="8201" max="8201" width="11.140625" style="4" bestFit="1" customWidth="1"/>
    <col min="8202" max="8202" width="8.140625" style="4" bestFit="1" customWidth="1"/>
    <col min="8203" max="8203" width="11.42578125" style="4" customWidth="1"/>
    <col min="8204" max="8204" width="10" style="4" customWidth="1"/>
    <col min="8205" max="8205" width="12.140625" style="4" bestFit="1" customWidth="1"/>
    <col min="8206" max="8206" width="13.5703125" style="4" customWidth="1"/>
    <col min="8207" max="8207" width="16.85546875" style="4" bestFit="1" customWidth="1"/>
    <col min="8208" max="8208" width="8.140625" style="4" bestFit="1" customWidth="1"/>
    <col min="8209" max="8209" width="11.140625" style="4" bestFit="1" customWidth="1"/>
    <col min="8210" max="8210" width="3.7109375" style="4" bestFit="1" customWidth="1"/>
    <col min="8211" max="8448" width="9.140625" style="4"/>
    <col min="8449" max="8449" width="3.7109375" style="4" bestFit="1" customWidth="1"/>
    <col min="8450" max="8450" width="13" style="4" bestFit="1" customWidth="1"/>
    <col min="8451" max="8451" width="11" style="4" bestFit="1" customWidth="1"/>
    <col min="8452" max="8452" width="12.140625" style="4" bestFit="1" customWidth="1"/>
    <col min="8453" max="8453" width="12.85546875" style="4" customWidth="1"/>
    <col min="8454" max="8454" width="11" style="4" bestFit="1" customWidth="1"/>
    <col min="8455" max="8455" width="10.42578125" style="4" customWidth="1"/>
    <col min="8456" max="8456" width="10" style="4" customWidth="1"/>
    <col min="8457" max="8457" width="11.140625" style="4" bestFit="1" customWidth="1"/>
    <col min="8458" max="8458" width="8.140625" style="4" bestFit="1" customWidth="1"/>
    <col min="8459" max="8459" width="11.42578125" style="4" customWidth="1"/>
    <col min="8460" max="8460" width="10" style="4" customWidth="1"/>
    <col min="8461" max="8461" width="12.140625" style="4" bestFit="1" customWidth="1"/>
    <col min="8462" max="8462" width="13.5703125" style="4" customWidth="1"/>
    <col min="8463" max="8463" width="16.85546875" style="4" bestFit="1" customWidth="1"/>
    <col min="8464" max="8464" width="8.140625" style="4" bestFit="1" customWidth="1"/>
    <col min="8465" max="8465" width="11.140625" style="4" bestFit="1" customWidth="1"/>
    <col min="8466" max="8466" width="3.7109375" style="4" bestFit="1" customWidth="1"/>
    <col min="8467" max="8704" width="9.140625" style="4"/>
    <col min="8705" max="8705" width="3.7109375" style="4" bestFit="1" customWidth="1"/>
    <col min="8706" max="8706" width="13" style="4" bestFit="1" customWidth="1"/>
    <col min="8707" max="8707" width="11" style="4" bestFit="1" customWidth="1"/>
    <col min="8708" max="8708" width="12.140625" style="4" bestFit="1" customWidth="1"/>
    <col min="8709" max="8709" width="12.85546875" style="4" customWidth="1"/>
    <col min="8710" max="8710" width="11" style="4" bestFit="1" customWidth="1"/>
    <col min="8711" max="8711" width="10.42578125" style="4" customWidth="1"/>
    <col min="8712" max="8712" width="10" style="4" customWidth="1"/>
    <col min="8713" max="8713" width="11.140625" style="4" bestFit="1" customWidth="1"/>
    <col min="8714" max="8714" width="8.140625" style="4" bestFit="1" customWidth="1"/>
    <col min="8715" max="8715" width="11.42578125" style="4" customWidth="1"/>
    <col min="8716" max="8716" width="10" style="4" customWidth="1"/>
    <col min="8717" max="8717" width="12.140625" style="4" bestFit="1" customWidth="1"/>
    <col min="8718" max="8718" width="13.5703125" style="4" customWidth="1"/>
    <col min="8719" max="8719" width="16.85546875" style="4" bestFit="1" customWidth="1"/>
    <col min="8720" max="8720" width="8.140625" style="4" bestFit="1" customWidth="1"/>
    <col min="8721" max="8721" width="11.140625" style="4" bestFit="1" customWidth="1"/>
    <col min="8722" max="8722" width="3.7109375" style="4" bestFit="1" customWidth="1"/>
    <col min="8723" max="8960" width="9.140625" style="4"/>
    <col min="8961" max="8961" width="3.7109375" style="4" bestFit="1" customWidth="1"/>
    <col min="8962" max="8962" width="13" style="4" bestFit="1" customWidth="1"/>
    <col min="8963" max="8963" width="11" style="4" bestFit="1" customWidth="1"/>
    <col min="8964" max="8964" width="12.140625" style="4" bestFit="1" customWidth="1"/>
    <col min="8965" max="8965" width="12.85546875" style="4" customWidth="1"/>
    <col min="8966" max="8966" width="11" style="4" bestFit="1" customWidth="1"/>
    <col min="8967" max="8967" width="10.42578125" style="4" customWidth="1"/>
    <col min="8968" max="8968" width="10" style="4" customWidth="1"/>
    <col min="8969" max="8969" width="11.140625" style="4" bestFit="1" customWidth="1"/>
    <col min="8970" max="8970" width="8.140625" style="4" bestFit="1" customWidth="1"/>
    <col min="8971" max="8971" width="11.42578125" style="4" customWidth="1"/>
    <col min="8972" max="8972" width="10" style="4" customWidth="1"/>
    <col min="8973" max="8973" width="12.140625" style="4" bestFit="1" customWidth="1"/>
    <col min="8974" max="8974" width="13.5703125" style="4" customWidth="1"/>
    <col min="8975" max="8975" width="16.85546875" style="4" bestFit="1" customWidth="1"/>
    <col min="8976" max="8976" width="8.140625" style="4" bestFit="1" customWidth="1"/>
    <col min="8977" max="8977" width="11.140625" style="4" bestFit="1" customWidth="1"/>
    <col min="8978" max="8978" width="3.7109375" style="4" bestFit="1" customWidth="1"/>
    <col min="8979" max="9216" width="9.140625" style="4"/>
    <col min="9217" max="9217" width="3.7109375" style="4" bestFit="1" customWidth="1"/>
    <col min="9218" max="9218" width="13" style="4" bestFit="1" customWidth="1"/>
    <col min="9219" max="9219" width="11" style="4" bestFit="1" customWidth="1"/>
    <col min="9220" max="9220" width="12.140625" style="4" bestFit="1" customWidth="1"/>
    <col min="9221" max="9221" width="12.85546875" style="4" customWidth="1"/>
    <col min="9222" max="9222" width="11" style="4" bestFit="1" customWidth="1"/>
    <col min="9223" max="9223" width="10.42578125" style="4" customWidth="1"/>
    <col min="9224" max="9224" width="10" style="4" customWidth="1"/>
    <col min="9225" max="9225" width="11.140625" style="4" bestFit="1" customWidth="1"/>
    <col min="9226" max="9226" width="8.140625" style="4" bestFit="1" customWidth="1"/>
    <col min="9227" max="9227" width="11.42578125" style="4" customWidth="1"/>
    <col min="9228" max="9228" width="10" style="4" customWidth="1"/>
    <col min="9229" max="9229" width="12.140625" style="4" bestFit="1" customWidth="1"/>
    <col min="9230" max="9230" width="13.5703125" style="4" customWidth="1"/>
    <col min="9231" max="9231" width="16.85546875" style="4" bestFit="1" customWidth="1"/>
    <col min="9232" max="9232" width="8.140625" style="4" bestFit="1" customWidth="1"/>
    <col min="9233" max="9233" width="11.140625" style="4" bestFit="1" customWidth="1"/>
    <col min="9234" max="9234" width="3.7109375" style="4" bestFit="1" customWidth="1"/>
    <col min="9235" max="9472" width="9.140625" style="4"/>
    <col min="9473" max="9473" width="3.7109375" style="4" bestFit="1" customWidth="1"/>
    <col min="9474" max="9474" width="13" style="4" bestFit="1" customWidth="1"/>
    <col min="9475" max="9475" width="11" style="4" bestFit="1" customWidth="1"/>
    <col min="9476" max="9476" width="12.140625" style="4" bestFit="1" customWidth="1"/>
    <col min="9477" max="9477" width="12.85546875" style="4" customWidth="1"/>
    <col min="9478" max="9478" width="11" style="4" bestFit="1" customWidth="1"/>
    <col min="9479" max="9479" width="10.42578125" style="4" customWidth="1"/>
    <col min="9480" max="9480" width="10" style="4" customWidth="1"/>
    <col min="9481" max="9481" width="11.140625" style="4" bestFit="1" customWidth="1"/>
    <col min="9482" max="9482" width="8.140625" style="4" bestFit="1" customWidth="1"/>
    <col min="9483" max="9483" width="11.42578125" style="4" customWidth="1"/>
    <col min="9484" max="9484" width="10" style="4" customWidth="1"/>
    <col min="9485" max="9485" width="12.140625" style="4" bestFit="1" customWidth="1"/>
    <col min="9486" max="9486" width="13.5703125" style="4" customWidth="1"/>
    <col min="9487" max="9487" width="16.85546875" style="4" bestFit="1" customWidth="1"/>
    <col min="9488" max="9488" width="8.140625" style="4" bestFit="1" customWidth="1"/>
    <col min="9489" max="9489" width="11.140625" style="4" bestFit="1" customWidth="1"/>
    <col min="9490" max="9490" width="3.7109375" style="4" bestFit="1" customWidth="1"/>
    <col min="9491" max="9728" width="9.140625" style="4"/>
    <col min="9729" max="9729" width="3.7109375" style="4" bestFit="1" customWidth="1"/>
    <col min="9730" max="9730" width="13" style="4" bestFit="1" customWidth="1"/>
    <col min="9731" max="9731" width="11" style="4" bestFit="1" customWidth="1"/>
    <col min="9732" max="9732" width="12.140625" style="4" bestFit="1" customWidth="1"/>
    <col min="9733" max="9733" width="12.85546875" style="4" customWidth="1"/>
    <col min="9734" max="9734" width="11" style="4" bestFit="1" customWidth="1"/>
    <col min="9735" max="9735" width="10.42578125" style="4" customWidth="1"/>
    <col min="9736" max="9736" width="10" style="4" customWidth="1"/>
    <col min="9737" max="9737" width="11.140625" style="4" bestFit="1" customWidth="1"/>
    <col min="9738" max="9738" width="8.140625" style="4" bestFit="1" customWidth="1"/>
    <col min="9739" max="9739" width="11.42578125" style="4" customWidth="1"/>
    <col min="9740" max="9740" width="10" style="4" customWidth="1"/>
    <col min="9741" max="9741" width="12.140625" style="4" bestFit="1" customWidth="1"/>
    <col min="9742" max="9742" width="13.5703125" style="4" customWidth="1"/>
    <col min="9743" max="9743" width="16.85546875" style="4" bestFit="1" customWidth="1"/>
    <col min="9744" max="9744" width="8.140625" style="4" bestFit="1" customWidth="1"/>
    <col min="9745" max="9745" width="11.140625" style="4" bestFit="1" customWidth="1"/>
    <col min="9746" max="9746" width="3.7109375" style="4" bestFit="1" customWidth="1"/>
    <col min="9747" max="9984" width="9.140625" style="4"/>
    <col min="9985" max="9985" width="3.7109375" style="4" bestFit="1" customWidth="1"/>
    <col min="9986" max="9986" width="13" style="4" bestFit="1" customWidth="1"/>
    <col min="9987" max="9987" width="11" style="4" bestFit="1" customWidth="1"/>
    <col min="9988" max="9988" width="12.140625" style="4" bestFit="1" customWidth="1"/>
    <col min="9989" max="9989" width="12.85546875" style="4" customWidth="1"/>
    <col min="9990" max="9990" width="11" style="4" bestFit="1" customWidth="1"/>
    <col min="9991" max="9991" width="10.42578125" style="4" customWidth="1"/>
    <col min="9992" max="9992" width="10" style="4" customWidth="1"/>
    <col min="9993" max="9993" width="11.140625" style="4" bestFit="1" customWidth="1"/>
    <col min="9994" max="9994" width="8.140625" style="4" bestFit="1" customWidth="1"/>
    <col min="9995" max="9995" width="11.42578125" style="4" customWidth="1"/>
    <col min="9996" max="9996" width="10" style="4" customWidth="1"/>
    <col min="9997" max="9997" width="12.140625" style="4" bestFit="1" customWidth="1"/>
    <col min="9998" max="9998" width="13.5703125" style="4" customWidth="1"/>
    <col min="9999" max="9999" width="16.85546875" style="4" bestFit="1" customWidth="1"/>
    <col min="10000" max="10000" width="8.140625" style="4" bestFit="1" customWidth="1"/>
    <col min="10001" max="10001" width="11.140625" style="4" bestFit="1" customWidth="1"/>
    <col min="10002" max="10002" width="3.7109375" style="4" bestFit="1" customWidth="1"/>
    <col min="10003" max="10240" width="9.140625" style="4"/>
    <col min="10241" max="10241" width="3.7109375" style="4" bestFit="1" customWidth="1"/>
    <col min="10242" max="10242" width="13" style="4" bestFit="1" customWidth="1"/>
    <col min="10243" max="10243" width="11" style="4" bestFit="1" customWidth="1"/>
    <col min="10244" max="10244" width="12.140625" style="4" bestFit="1" customWidth="1"/>
    <col min="10245" max="10245" width="12.85546875" style="4" customWidth="1"/>
    <col min="10246" max="10246" width="11" style="4" bestFit="1" customWidth="1"/>
    <col min="10247" max="10247" width="10.42578125" style="4" customWidth="1"/>
    <col min="10248" max="10248" width="10" style="4" customWidth="1"/>
    <col min="10249" max="10249" width="11.140625" style="4" bestFit="1" customWidth="1"/>
    <col min="10250" max="10250" width="8.140625" style="4" bestFit="1" customWidth="1"/>
    <col min="10251" max="10251" width="11.42578125" style="4" customWidth="1"/>
    <col min="10252" max="10252" width="10" style="4" customWidth="1"/>
    <col min="10253" max="10253" width="12.140625" style="4" bestFit="1" customWidth="1"/>
    <col min="10254" max="10254" width="13.5703125" style="4" customWidth="1"/>
    <col min="10255" max="10255" width="16.85546875" style="4" bestFit="1" customWidth="1"/>
    <col min="10256" max="10256" width="8.140625" style="4" bestFit="1" customWidth="1"/>
    <col min="10257" max="10257" width="11.140625" style="4" bestFit="1" customWidth="1"/>
    <col min="10258" max="10258" width="3.7109375" style="4" bestFit="1" customWidth="1"/>
    <col min="10259" max="10496" width="9.140625" style="4"/>
    <col min="10497" max="10497" width="3.7109375" style="4" bestFit="1" customWidth="1"/>
    <col min="10498" max="10498" width="13" style="4" bestFit="1" customWidth="1"/>
    <col min="10499" max="10499" width="11" style="4" bestFit="1" customWidth="1"/>
    <col min="10500" max="10500" width="12.140625" style="4" bestFit="1" customWidth="1"/>
    <col min="10501" max="10501" width="12.85546875" style="4" customWidth="1"/>
    <col min="10502" max="10502" width="11" style="4" bestFit="1" customWidth="1"/>
    <col min="10503" max="10503" width="10.42578125" style="4" customWidth="1"/>
    <col min="10504" max="10504" width="10" style="4" customWidth="1"/>
    <col min="10505" max="10505" width="11.140625" style="4" bestFit="1" customWidth="1"/>
    <col min="10506" max="10506" width="8.140625" style="4" bestFit="1" customWidth="1"/>
    <col min="10507" max="10507" width="11.42578125" style="4" customWidth="1"/>
    <col min="10508" max="10508" width="10" style="4" customWidth="1"/>
    <col min="10509" max="10509" width="12.140625" style="4" bestFit="1" customWidth="1"/>
    <col min="10510" max="10510" width="13.5703125" style="4" customWidth="1"/>
    <col min="10511" max="10511" width="16.85546875" style="4" bestFit="1" customWidth="1"/>
    <col min="10512" max="10512" width="8.140625" style="4" bestFit="1" customWidth="1"/>
    <col min="10513" max="10513" width="11.140625" style="4" bestFit="1" customWidth="1"/>
    <col min="10514" max="10514" width="3.7109375" style="4" bestFit="1" customWidth="1"/>
    <col min="10515" max="10752" width="9.140625" style="4"/>
    <col min="10753" max="10753" width="3.7109375" style="4" bestFit="1" customWidth="1"/>
    <col min="10754" max="10754" width="13" style="4" bestFit="1" customWidth="1"/>
    <col min="10755" max="10755" width="11" style="4" bestFit="1" customWidth="1"/>
    <col min="10756" max="10756" width="12.140625" style="4" bestFit="1" customWidth="1"/>
    <col min="10757" max="10757" width="12.85546875" style="4" customWidth="1"/>
    <col min="10758" max="10758" width="11" style="4" bestFit="1" customWidth="1"/>
    <col min="10759" max="10759" width="10.42578125" style="4" customWidth="1"/>
    <col min="10760" max="10760" width="10" style="4" customWidth="1"/>
    <col min="10761" max="10761" width="11.140625" style="4" bestFit="1" customWidth="1"/>
    <col min="10762" max="10762" width="8.140625" style="4" bestFit="1" customWidth="1"/>
    <col min="10763" max="10763" width="11.42578125" style="4" customWidth="1"/>
    <col min="10764" max="10764" width="10" style="4" customWidth="1"/>
    <col min="10765" max="10765" width="12.140625" style="4" bestFit="1" customWidth="1"/>
    <col min="10766" max="10766" width="13.5703125" style="4" customWidth="1"/>
    <col min="10767" max="10767" width="16.85546875" style="4" bestFit="1" customWidth="1"/>
    <col min="10768" max="10768" width="8.140625" style="4" bestFit="1" customWidth="1"/>
    <col min="10769" max="10769" width="11.140625" style="4" bestFit="1" customWidth="1"/>
    <col min="10770" max="10770" width="3.7109375" style="4" bestFit="1" customWidth="1"/>
    <col min="10771" max="11008" width="9.140625" style="4"/>
    <col min="11009" max="11009" width="3.7109375" style="4" bestFit="1" customWidth="1"/>
    <col min="11010" max="11010" width="13" style="4" bestFit="1" customWidth="1"/>
    <col min="11011" max="11011" width="11" style="4" bestFit="1" customWidth="1"/>
    <col min="11012" max="11012" width="12.140625" style="4" bestFit="1" customWidth="1"/>
    <col min="11013" max="11013" width="12.85546875" style="4" customWidth="1"/>
    <col min="11014" max="11014" width="11" style="4" bestFit="1" customWidth="1"/>
    <col min="11015" max="11015" width="10.42578125" style="4" customWidth="1"/>
    <col min="11016" max="11016" width="10" style="4" customWidth="1"/>
    <col min="11017" max="11017" width="11.140625" style="4" bestFit="1" customWidth="1"/>
    <col min="11018" max="11018" width="8.140625" style="4" bestFit="1" customWidth="1"/>
    <col min="11019" max="11019" width="11.42578125" style="4" customWidth="1"/>
    <col min="11020" max="11020" width="10" style="4" customWidth="1"/>
    <col min="11021" max="11021" width="12.140625" style="4" bestFit="1" customWidth="1"/>
    <col min="11022" max="11022" width="13.5703125" style="4" customWidth="1"/>
    <col min="11023" max="11023" width="16.85546875" style="4" bestFit="1" customWidth="1"/>
    <col min="11024" max="11024" width="8.140625" style="4" bestFit="1" customWidth="1"/>
    <col min="11025" max="11025" width="11.140625" style="4" bestFit="1" customWidth="1"/>
    <col min="11026" max="11026" width="3.7109375" style="4" bestFit="1" customWidth="1"/>
    <col min="11027" max="11264" width="9.140625" style="4"/>
    <col min="11265" max="11265" width="3.7109375" style="4" bestFit="1" customWidth="1"/>
    <col min="11266" max="11266" width="13" style="4" bestFit="1" customWidth="1"/>
    <col min="11267" max="11267" width="11" style="4" bestFit="1" customWidth="1"/>
    <col min="11268" max="11268" width="12.140625" style="4" bestFit="1" customWidth="1"/>
    <col min="11269" max="11269" width="12.85546875" style="4" customWidth="1"/>
    <col min="11270" max="11270" width="11" style="4" bestFit="1" customWidth="1"/>
    <col min="11271" max="11271" width="10.42578125" style="4" customWidth="1"/>
    <col min="11272" max="11272" width="10" style="4" customWidth="1"/>
    <col min="11273" max="11273" width="11.140625" style="4" bestFit="1" customWidth="1"/>
    <col min="11274" max="11274" width="8.140625" style="4" bestFit="1" customWidth="1"/>
    <col min="11275" max="11275" width="11.42578125" style="4" customWidth="1"/>
    <col min="11276" max="11276" width="10" style="4" customWidth="1"/>
    <col min="11277" max="11277" width="12.140625" style="4" bestFit="1" customWidth="1"/>
    <col min="11278" max="11278" width="13.5703125" style="4" customWidth="1"/>
    <col min="11279" max="11279" width="16.85546875" style="4" bestFit="1" customWidth="1"/>
    <col min="11280" max="11280" width="8.140625" style="4" bestFit="1" customWidth="1"/>
    <col min="11281" max="11281" width="11.140625" style="4" bestFit="1" customWidth="1"/>
    <col min="11282" max="11282" width="3.7109375" style="4" bestFit="1" customWidth="1"/>
    <col min="11283" max="11520" width="9.140625" style="4"/>
    <col min="11521" max="11521" width="3.7109375" style="4" bestFit="1" customWidth="1"/>
    <col min="11522" max="11522" width="13" style="4" bestFit="1" customWidth="1"/>
    <col min="11523" max="11523" width="11" style="4" bestFit="1" customWidth="1"/>
    <col min="11524" max="11524" width="12.140625" style="4" bestFit="1" customWidth="1"/>
    <col min="11525" max="11525" width="12.85546875" style="4" customWidth="1"/>
    <col min="11526" max="11526" width="11" style="4" bestFit="1" customWidth="1"/>
    <col min="11527" max="11527" width="10.42578125" style="4" customWidth="1"/>
    <col min="11528" max="11528" width="10" style="4" customWidth="1"/>
    <col min="11529" max="11529" width="11.140625" style="4" bestFit="1" customWidth="1"/>
    <col min="11530" max="11530" width="8.140625" style="4" bestFit="1" customWidth="1"/>
    <col min="11531" max="11531" width="11.42578125" style="4" customWidth="1"/>
    <col min="11532" max="11532" width="10" style="4" customWidth="1"/>
    <col min="11533" max="11533" width="12.140625" style="4" bestFit="1" customWidth="1"/>
    <col min="11534" max="11534" width="13.5703125" style="4" customWidth="1"/>
    <col min="11535" max="11535" width="16.85546875" style="4" bestFit="1" customWidth="1"/>
    <col min="11536" max="11536" width="8.140625" style="4" bestFit="1" customWidth="1"/>
    <col min="11537" max="11537" width="11.140625" style="4" bestFit="1" customWidth="1"/>
    <col min="11538" max="11538" width="3.7109375" style="4" bestFit="1" customWidth="1"/>
    <col min="11539" max="11776" width="9.140625" style="4"/>
    <col min="11777" max="11777" width="3.7109375" style="4" bestFit="1" customWidth="1"/>
    <col min="11778" max="11778" width="13" style="4" bestFit="1" customWidth="1"/>
    <col min="11779" max="11779" width="11" style="4" bestFit="1" customWidth="1"/>
    <col min="11780" max="11780" width="12.140625" style="4" bestFit="1" customWidth="1"/>
    <col min="11781" max="11781" width="12.85546875" style="4" customWidth="1"/>
    <col min="11782" max="11782" width="11" style="4" bestFit="1" customWidth="1"/>
    <col min="11783" max="11783" width="10.42578125" style="4" customWidth="1"/>
    <col min="11784" max="11784" width="10" style="4" customWidth="1"/>
    <col min="11785" max="11785" width="11.140625" style="4" bestFit="1" customWidth="1"/>
    <col min="11786" max="11786" width="8.140625" style="4" bestFit="1" customWidth="1"/>
    <col min="11787" max="11787" width="11.42578125" style="4" customWidth="1"/>
    <col min="11788" max="11788" width="10" style="4" customWidth="1"/>
    <col min="11789" max="11789" width="12.140625" style="4" bestFit="1" customWidth="1"/>
    <col min="11790" max="11790" width="13.5703125" style="4" customWidth="1"/>
    <col min="11791" max="11791" width="16.85546875" style="4" bestFit="1" customWidth="1"/>
    <col min="11792" max="11792" width="8.140625" style="4" bestFit="1" customWidth="1"/>
    <col min="11793" max="11793" width="11.140625" style="4" bestFit="1" customWidth="1"/>
    <col min="11794" max="11794" width="3.7109375" style="4" bestFit="1" customWidth="1"/>
    <col min="11795" max="12032" width="9.140625" style="4"/>
    <col min="12033" max="12033" width="3.7109375" style="4" bestFit="1" customWidth="1"/>
    <col min="12034" max="12034" width="13" style="4" bestFit="1" customWidth="1"/>
    <col min="12035" max="12035" width="11" style="4" bestFit="1" customWidth="1"/>
    <col min="12036" max="12036" width="12.140625" style="4" bestFit="1" customWidth="1"/>
    <col min="12037" max="12037" width="12.85546875" style="4" customWidth="1"/>
    <col min="12038" max="12038" width="11" style="4" bestFit="1" customWidth="1"/>
    <col min="12039" max="12039" width="10.42578125" style="4" customWidth="1"/>
    <col min="12040" max="12040" width="10" style="4" customWidth="1"/>
    <col min="12041" max="12041" width="11.140625" style="4" bestFit="1" customWidth="1"/>
    <col min="12042" max="12042" width="8.140625" style="4" bestFit="1" customWidth="1"/>
    <col min="12043" max="12043" width="11.42578125" style="4" customWidth="1"/>
    <col min="12044" max="12044" width="10" style="4" customWidth="1"/>
    <col min="12045" max="12045" width="12.140625" style="4" bestFit="1" customWidth="1"/>
    <col min="12046" max="12046" width="13.5703125" style="4" customWidth="1"/>
    <col min="12047" max="12047" width="16.85546875" style="4" bestFit="1" customWidth="1"/>
    <col min="12048" max="12048" width="8.140625" style="4" bestFit="1" customWidth="1"/>
    <col min="12049" max="12049" width="11.140625" style="4" bestFit="1" customWidth="1"/>
    <col min="12050" max="12050" width="3.7109375" style="4" bestFit="1" customWidth="1"/>
    <col min="12051" max="12288" width="9.140625" style="4"/>
    <col min="12289" max="12289" width="3.7109375" style="4" bestFit="1" customWidth="1"/>
    <col min="12290" max="12290" width="13" style="4" bestFit="1" customWidth="1"/>
    <col min="12291" max="12291" width="11" style="4" bestFit="1" customWidth="1"/>
    <col min="12292" max="12292" width="12.140625" style="4" bestFit="1" customWidth="1"/>
    <col min="12293" max="12293" width="12.85546875" style="4" customWidth="1"/>
    <col min="12294" max="12294" width="11" style="4" bestFit="1" customWidth="1"/>
    <col min="12295" max="12295" width="10.42578125" style="4" customWidth="1"/>
    <col min="12296" max="12296" width="10" style="4" customWidth="1"/>
    <col min="12297" max="12297" width="11.140625" style="4" bestFit="1" customWidth="1"/>
    <col min="12298" max="12298" width="8.140625" style="4" bestFit="1" customWidth="1"/>
    <col min="12299" max="12299" width="11.42578125" style="4" customWidth="1"/>
    <col min="12300" max="12300" width="10" style="4" customWidth="1"/>
    <col min="12301" max="12301" width="12.140625" style="4" bestFit="1" customWidth="1"/>
    <col min="12302" max="12302" width="13.5703125" style="4" customWidth="1"/>
    <col min="12303" max="12303" width="16.85546875" style="4" bestFit="1" customWidth="1"/>
    <col min="12304" max="12304" width="8.140625" style="4" bestFit="1" customWidth="1"/>
    <col min="12305" max="12305" width="11.140625" style="4" bestFit="1" customWidth="1"/>
    <col min="12306" max="12306" width="3.7109375" style="4" bestFit="1" customWidth="1"/>
    <col min="12307" max="12544" width="9.140625" style="4"/>
    <col min="12545" max="12545" width="3.7109375" style="4" bestFit="1" customWidth="1"/>
    <col min="12546" max="12546" width="13" style="4" bestFit="1" customWidth="1"/>
    <col min="12547" max="12547" width="11" style="4" bestFit="1" customWidth="1"/>
    <col min="12548" max="12548" width="12.140625" style="4" bestFit="1" customWidth="1"/>
    <col min="12549" max="12549" width="12.85546875" style="4" customWidth="1"/>
    <col min="12550" max="12550" width="11" style="4" bestFit="1" customWidth="1"/>
    <col min="12551" max="12551" width="10.42578125" style="4" customWidth="1"/>
    <col min="12552" max="12552" width="10" style="4" customWidth="1"/>
    <col min="12553" max="12553" width="11.140625" style="4" bestFit="1" customWidth="1"/>
    <col min="12554" max="12554" width="8.140625" style="4" bestFit="1" customWidth="1"/>
    <col min="12555" max="12555" width="11.42578125" style="4" customWidth="1"/>
    <col min="12556" max="12556" width="10" style="4" customWidth="1"/>
    <col min="12557" max="12557" width="12.140625" style="4" bestFit="1" customWidth="1"/>
    <col min="12558" max="12558" width="13.5703125" style="4" customWidth="1"/>
    <col min="12559" max="12559" width="16.85546875" style="4" bestFit="1" customWidth="1"/>
    <col min="12560" max="12560" width="8.140625" style="4" bestFit="1" customWidth="1"/>
    <col min="12561" max="12561" width="11.140625" style="4" bestFit="1" customWidth="1"/>
    <col min="12562" max="12562" width="3.7109375" style="4" bestFit="1" customWidth="1"/>
    <col min="12563" max="12800" width="9.140625" style="4"/>
    <col min="12801" max="12801" width="3.7109375" style="4" bestFit="1" customWidth="1"/>
    <col min="12802" max="12802" width="13" style="4" bestFit="1" customWidth="1"/>
    <col min="12803" max="12803" width="11" style="4" bestFit="1" customWidth="1"/>
    <col min="12804" max="12804" width="12.140625" style="4" bestFit="1" customWidth="1"/>
    <col min="12805" max="12805" width="12.85546875" style="4" customWidth="1"/>
    <col min="12806" max="12806" width="11" style="4" bestFit="1" customWidth="1"/>
    <col min="12807" max="12807" width="10.42578125" style="4" customWidth="1"/>
    <col min="12808" max="12808" width="10" style="4" customWidth="1"/>
    <col min="12809" max="12809" width="11.140625" style="4" bestFit="1" customWidth="1"/>
    <col min="12810" max="12810" width="8.140625" style="4" bestFit="1" customWidth="1"/>
    <col min="12811" max="12811" width="11.42578125" style="4" customWidth="1"/>
    <col min="12812" max="12812" width="10" style="4" customWidth="1"/>
    <col min="12813" max="12813" width="12.140625" style="4" bestFit="1" customWidth="1"/>
    <col min="12814" max="12814" width="13.5703125" style="4" customWidth="1"/>
    <col min="12815" max="12815" width="16.85546875" style="4" bestFit="1" customWidth="1"/>
    <col min="12816" max="12816" width="8.140625" style="4" bestFit="1" customWidth="1"/>
    <col min="12817" max="12817" width="11.140625" style="4" bestFit="1" customWidth="1"/>
    <col min="12818" max="12818" width="3.7109375" style="4" bestFit="1" customWidth="1"/>
    <col min="12819" max="13056" width="9.140625" style="4"/>
    <col min="13057" max="13057" width="3.7109375" style="4" bestFit="1" customWidth="1"/>
    <col min="13058" max="13058" width="13" style="4" bestFit="1" customWidth="1"/>
    <col min="13059" max="13059" width="11" style="4" bestFit="1" customWidth="1"/>
    <col min="13060" max="13060" width="12.140625" style="4" bestFit="1" customWidth="1"/>
    <col min="13061" max="13061" width="12.85546875" style="4" customWidth="1"/>
    <col min="13062" max="13062" width="11" style="4" bestFit="1" customWidth="1"/>
    <col min="13063" max="13063" width="10.42578125" style="4" customWidth="1"/>
    <col min="13064" max="13064" width="10" style="4" customWidth="1"/>
    <col min="13065" max="13065" width="11.140625" style="4" bestFit="1" customWidth="1"/>
    <col min="13066" max="13066" width="8.140625" style="4" bestFit="1" customWidth="1"/>
    <col min="13067" max="13067" width="11.42578125" style="4" customWidth="1"/>
    <col min="13068" max="13068" width="10" style="4" customWidth="1"/>
    <col min="13069" max="13069" width="12.140625" style="4" bestFit="1" customWidth="1"/>
    <col min="13070" max="13070" width="13.5703125" style="4" customWidth="1"/>
    <col min="13071" max="13071" width="16.85546875" style="4" bestFit="1" customWidth="1"/>
    <col min="13072" max="13072" width="8.140625" style="4" bestFit="1" customWidth="1"/>
    <col min="13073" max="13073" width="11.140625" style="4" bestFit="1" customWidth="1"/>
    <col min="13074" max="13074" width="3.7109375" style="4" bestFit="1" customWidth="1"/>
    <col min="13075" max="13312" width="9.140625" style="4"/>
    <col min="13313" max="13313" width="3.7109375" style="4" bestFit="1" customWidth="1"/>
    <col min="13314" max="13314" width="13" style="4" bestFit="1" customWidth="1"/>
    <col min="13315" max="13315" width="11" style="4" bestFit="1" customWidth="1"/>
    <col min="13316" max="13316" width="12.140625" style="4" bestFit="1" customWidth="1"/>
    <col min="13317" max="13317" width="12.85546875" style="4" customWidth="1"/>
    <col min="13318" max="13318" width="11" style="4" bestFit="1" customWidth="1"/>
    <col min="13319" max="13319" width="10.42578125" style="4" customWidth="1"/>
    <col min="13320" max="13320" width="10" style="4" customWidth="1"/>
    <col min="13321" max="13321" width="11.140625" style="4" bestFit="1" customWidth="1"/>
    <col min="13322" max="13322" width="8.140625" style="4" bestFit="1" customWidth="1"/>
    <col min="13323" max="13323" width="11.42578125" style="4" customWidth="1"/>
    <col min="13324" max="13324" width="10" style="4" customWidth="1"/>
    <col min="13325" max="13325" width="12.140625" style="4" bestFit="1" customWidth="1"/>
    <col min="13326" max="13326" width="13.5703125" style="4" customWidth="1"/>
    <col min="13327" max="13327" width="16.85546875" style="4" bestFit="1" customWidth="1"/>
    <col min="13328" max="13328" width="8.140625" style="4" bestFit="1" customWidth="1"/>
    <col min="13329" max="13329" width="11.140625" style="4" bestFit="1" customWidth="1"/>
    <col min="13330" max="13330" width="3.7109375" style="4" bestFit="1" customWidth="1"/>
    <col min="13331" max="13568" width="9.140625" style="4"/>
    <col min="13569" max="13569" width="3.7109375" style="4" bestFit="1" customWidth="1"/>
    <col min="13570" max="13570" width="13" style="4" bestFit="1" customWidth="1"/>
    <col min="13571" max="13571" width="11" style="4" bestFit="1" customWidth="1"/>
    <col min="13572" max="13572" width="12.140625" style="4" bestFit="1" customWidth="1"/>
    <col min="13573" max="13573" width="12.85546875" style="4" customWidth="1"/>
    <col min="13574" max="13574" width="11" style="4" bestFit="1" customWidth="1"/>
    <col min="13575" max="13575" width="10.42578125" style="4" customWidth="1"/>
    <col min="13576" max="13576" width="10" style="4" customWidth="1"/>
    <col min="13577" max="13577" width="11.140625" style="4" bestFit="1" customWidth="1"/>
    <col min="13578" max="13578" width="8.140625" style="4" bestFit="1" customWidth="1"/>
    <col min="13579" max="13579" width="11.42578125" style="4" customWidth="1"/>
    <col min="13580" max="13580" width="10" style="4" customWidth="1"/>
    <col min="13581" max="13581" width="12.140625" style="4" bestFit="1" customWidth="1"/>
    <col min="13582" max="13582" width="13.5703125" style="4" customWidth="1"/>
    <col min="13583" max="13583" width="16.85546875" style="4" bestFit="1" customWidth="1"/>
    <col min="13584" max="13584" width="8.140625" style="4" bestFit="1" customWidth="1"/>
    <col min="13585" max="13585" width="11.140625" style="4" bestFit="1" customWidth="1"/>
    <col min="13586" max="13586" width="3.7109375" style="4" bestFit="1" customWidth="1"/>
    <col min="13587" max="13824" width="9.140625" style="4"/>
    <col min="13825" max="13825" width="3.7109375" style="4" bestFit="1" customWidth="1"/>
    <col min="13826" max="13826" width="13" style="4" bestFit="1" customWidth="1"/>
    <col min="13827" max="13827" width="11" style="4" bestFit="1" customWidth="1"/>
    <col min="13828" max="13828" width="12.140625" style="4" bestFit="1" customWidth="1"/>
    <col min="13829" max="13829" width="12.85546875" style="4" customWidth="1"/>
    <col min="13830" max="13830" width="11" style="4" bestFit="1" customWidth="1"/>
    <col min="13831" max="13831" width="10.42578125" style="4" customWidth="1"/>
    <col min="13832" max="13832" width="10" style="4" customWidth="1"/>
    <col min="13833" max="13833" width="11.140625" style="4" bestFit="1" customWidth="1"/>
    <col min="13834" max="13834" width="8.140625" style="4" bestFit="1" customWidth="1"/>
    <col min="13835" max="13835" width="11.42578125" style="4" customWidth="1"/>
    <col min="13836" max="13836" width="10" style="4" customWidth="1"/>
    <col min="13837" max="13837" width="12.140625" style="4" bestFit="1" customWidth="1"/>
    <col min="13838" max="13838" width="13.5703125" style="4" customWidth="1"/>
    <col min="13839" max="13839" width="16.85546875" style="4" bestFit="1" customWidth="1"/>
    <col min="13840" max="13840" width="8.140625" style="4" bestFit="1" customWidth="1"/>
    <col min="13841" max="13841" width="11.140625" style="4" bestFit="1" customWidth="1"/>
    <col min="13842" max="13842" width="3.7109375" style="4" bestFit="1" customWidth="1"/>
    <col min="13843" max="14080" width="9.140625" style="4"/>
    <col min="14081" max="14081" width="3.7109375" style="4" bestFit="1" customWidth="1"/>
    <col min="14082" max="14082" width="13" style="4" bestFit="1" customWidth="1"/>
    <col min="14083" max="14083" width="11" style="4" bestFit="1" customWidth="1"/>
    <col min="14084" max="14084" width="12.140625" style="4" bestFit="1" customWidth="1"/>
    <col min="14085" max="14085" width="12.85546875" style="4" customWidth="1"/>
    <col min="14086" max="14086" width="11" style="4" bestFit="1" customWidth="1"/>
    <col min="14087" max="14087" width="10.42578125" style="4" customWidth="1"/>
    <col min="14088" max="14088" width="10" style="4" customWidth="1"/>
    <col min="14089" max="14089" width="11.140625" style="4" bestFit="1" customWidth="1"/>
    <col min="14090" max="14090" width="8.140625" style="4" bestFit="1" customWidth="1"/>
    <col min="14091" max="14091" width="11.42578125" style="4" customWidth="1"/>
    <col min="14092" max="14092" width="10" style="4" customWidth="1"/>
    <col min="14093" max="14093" width="12.140625" style="4" bestFit="1" customWidth="1"/>
    <col min="14094" max="14094" width="13.5703125" style="4" customWidth="1"/>
    <col min="14095" max="14095" width="16.85546875" style="4" bestFit="1" customWidth="1"/>
    <col min="14096" max="14096" width="8.140625" style="4" bestFit="1" customWidth="1"/>
    <col min="14097" max="14097" width="11.140625" style="4" bestFit="1" customWidth="1"/>
    <col min="14098" max="14098" width="3.7109375" style="4" bestFit="1" customWidth="1"/>
    <col min="14099" max="14336" width="9.140625" style="4"/>
    <col min="14337" max="14337" width="3.7109375" style="4" bestFit="1" customWidth="1"/>
    <col min="14338" max="14338" width="13" style="4" bestFit="1" customWidth="1"/>
    <col min="14339" max="14339" width="11" style="4" bestFit="1" customWidth="1"/>
    <col min="14340" max="14340" width="12.140625" style="4" bestFit="1" customWidth="1"/>
    <col min="14341" max="14341" width="12.85546875" style="4" customWidth="1"/>
    <col min="14342" max="14342" width="11" style="4" bestFit="1" customWidth="1"/>
    <col min="14343" max="14343" width="10.42578125" style="4" customWidth="1"/>
    <col min="14344" max="14344" width="10" style="4" customWidth="1"/>
    <col min="14345" max="14345" width="11.140625" style="4" bestFit="1" customWidth="1"/>
    <col min="14346" max="14346" width="8.140625" style="4" bestFit="1" customWidth="1"/>
    <col min="14347" max="14347" width="11.42578125" style="4" customWidth="1"/>
    <col min="14348" max="14348" width="10" style="4" customWidth="1"/>
    <col min="14349" max="14349" width="12.140625" style="4" bestFit="1" customWidth="1"/>
    <col min="14350" max="14350" width="13.5703125" style="4" customWidth="1"/>
    <col min="14351" max="14351" width="16.85546875" style="4" bestFit="1" customWidth="1"/>
    <col min="14352" max="14352" width="8.140625" style="4" bestFit="1" customWidth="1"/>
    <col min="14353" max="14353" width="11.140625" style="4" bestFit="1" customWidth="1"/>
    <col min="14354" max="14354" width="3.7109375" style="4" bestFit="1" customWidth="1"/>
    <col min="14355" max="14592" width="9.140625" style="4"/>
    <col min="14593" max="14593" width="3.7109375" style="4" bestFit="1" customWidth="1"/>
    <col min="14594" max="14594" width="13" style="4" bestFit="1" customWidth="1"/>
    <col min="14595" max="14595" width="11" style="4" bestFit="1" customWidth="1"/>
    <col min="14596" max="14596" width="12.140625" style="4" bestFit="1" customWidth="1"/>
    <col min="14597" max="14597" width="12.85546875" style="4" customWidth="1"/>
    <col min="14598" max="14598" width="11" style="4" bestFit="1" customWidth="1"/>
    <col min="14599" max="14599" width="10.42578125" style="4" customWidth="1"/>
    <col min="14600" max="14600" width="10" style="4" customWidth="1"/>
    <col min="14601" max="14601" width="11.140625" style="4" bestFit="1" customWidth="1"/>
    <col min="14602" max="14602" width="8.140625" style="4" bestFit="1" customWidth="1"/>
    <col min="14603" max="14603" width="11.42578125" style="4" customWidth="1"/>
    <col min="14604" max="14604" width="10" style="4" customWidth="1"/>
    <col min="14605" max="14605" width="12.140625" style="4" bestFit="1" customWidth="1"/>
    <col min="14606" max="14606" width="13.5703125" style="4" customWidth="1"/>
    <col min="14607" max="14607" width="16.85546875" style="4" bestFit="1" customWidth="1"/>
    <col min="14608" max="14608" width="8.140625" style="4" bestFit="1" customWidth="1"/>
    <col min="14609" max="14609" width="11.140625" style="4" bestFit="1" customWidth="1"/>
    <col min="14610" max="14610" width="3.7109375" style="4" bestFit="1" customWidth="1"/>
    <col min="14611" max="14848" width="9.140625" style="4"/>
    <col min="14849" max="14849" width="3.7109375" style="4" bestFit="1" customWidth="1"/>
    <col min="14850" max="14850" width="13" style="4" bestFit="1" customWidth="1"/>
    <col min="14851" max="14851" width="11" style="4" bestFit="1" customWidth="1"/>
    <col min="14852" max="14852" width="12.140625" style="4" bestFit="1" customWidth="1"/>
    <col min="14853" max="14853" width="12.85546875" style="4" customWidth="1"/>
    <col min="14854" max="14854" width="11" style="4" bestFit="1" customWidth="1"/>
    <col min="14855" max="14855" width="10.42578125" style="4" customWidth="1"/>
    <col min="14856" max="14856" width="10" style="4" customWidth="1"/>
    <col min="14857" max="14857" width="11.140625" style="4" bestFit="1" customWidth="1"/>
    <col min="14858" max="14858" width="8.140625" style="4" bestFit="1" customWidth="1"/>
    <col min="14859" max="14859" width="11.42578125" style="4" customWidth="1"/>
    <col min="14860" max="14860" width="10" style="4" customWidth="1"/>
    <col min="14861" max="14861" width="12.140625" style="4" bestFit="1" customWidth="1"/>
    <col min="14862" max="14862" width="13.5703125" style="4" customWidth="1"/>
    <col min="14863" max="14863" width="16.85546875" style="4" bestFit="1" customWidth="1"/>
    <col min="14864" max="14864" width="8.140625" style="4" bestFit="1" customWidth="1"/>
    <col min="14865" max="14865" width="11.140625" style="4" bestFit="1" customWidth="1"/>
    <col min="14866" max="14866" width="3.7109375" style="4" bestFit="1" customWidth="1"/>
    <col min="14867" max="15104" width="9.140625" style="4"/>
    <col min="15105" max="15105" width="3.7109375" style="4" bestFit="1" customWidth="1"/>
    <col min="15106" max="15106" width="13" style="4" bestFit="1" customWidth="1"/>
    <col min="15107" max="15107" width="11" style="4" bestFit="1" customWidth="1"/>
    <col min="15108" max="15108" width="12.140625" style="4" bestFit="1" customWidth="1"/>
    <col min="15109" max="15109" width="12.85546875" style="4" customWidth="1"/>
    <col min="15110" max="15110" width="11" style="4" bestFit="1" customWidth="1"/>
    <col min="15111" max="15111" width="10.42578125" style="4" customWidth="1"/>
    <col min="15112" max="15112" width="10" style="4" customWidth="1"/>
    <col min="15113" max="15113" width="11.140625" style="4" bestFit="1" customWidth="1"/>
    <col min="15114" max="15114" width="8.140625" style="4" bestFit="1" customWidth="1"/>
    <col min="15115" max="15115" width="11.42578125" style="4" customWidth="1"/>
    <col min="15116" max="15116" width="10" style="4" customWidth="1"/>
    <col min="15117" max="15117" width="12.140625" style="4" bestFit="1" customWidth="1"/>
    <col min="15118" max="15118" width="13.5703125" style="4" customWidth="1"/>
    <col min="15119" max="15119" width="16.85546875" style="4" bestFit="1" customWidth="1"/>
    <col min="15120" max="15120" width="8.140625" style="4" bestFit="1" customWidth="1"/>
    <col min="15121" max="15121" width="11.140625" style="4" bestFit="1" customWidth="1"/>
    <col min="15122" max="15122" width="3.7109375" style="4" bestFit="1" customWidth="1"/>
    <col min="15123" max="15360" width="9.140625" style="4"/>
    <col min="15361" max="15361" width="3.7109375" style="4" bestFit="1" customWidth="1"/>
    <col min="15362" max="15362" width="13" style="4" bestFit="1" customWidth="1"/>
    <col min="15363" max="15363" width="11" style="4" bestFit="1" customWidth="1"/>
    <col min="15364" max="15364" width="12.140625" style="4" bestFit="1" customWidth="1"/>
    <col min="15365" max="15365" width="12.85546875" style="4" customWidth="1"/>
    <col min="15366" max="15366" width="11" style="4" bestFit="1" customWidth="1"/>
    <col min="15367" max="15367" width="10.42578125" style="4" customWidth="1"/>
    <col min="15368" max="15368" width="10" style="4" customWidth="1"/>
    <col min="15369" max="15369" width="11.140625" style="4" bestFit="1" customWidth="1"/>
    <col min="15370" max="15370" width="8.140625" style="4" bestFit="1" customWidth="1"/>
    <col min="15371" max="15371" width="11.42578125" style="4" customWidth="1"/>
    <col min="15372" max="15372" width="10" style="4" customWidth="1"/>
    <col min="15373" max="15373" width="12.140625" style="4" bestFit="1" customWidth="1"/>
    <col min="15374" max="15374" width="13.5703125" style="4" customWidth="1"/>
    <col min="15375" max="15375" width="16.85546875" style="4" bestFit="1" customWidth="1"/>
    <col min="15376" max="15376" width="8.140625" style="4" bestFit="1" customWidth="1"/>
    <col min="15377" max="15377" width="11.140625" style="4" bestFit="1" customWidth="1"/>
    <col min="15378" max="15378" width="3.7109375" style="4" bestFit="1" customWidth="1"/>
    <col min="15379" max="15616" width="9.140625" style="4"/>
    <col min="15617" max="15617" width="3.7109375" style="4" bestFit="1" customWidth="1"/>
    <col min="15618" max="15618" width="13" style="4" bestFit="1" customWidth="1"/>
    <col min="15619" max="15619" width="11" style="4" bestFit="1" customWidth="1"/>
    <col min="15620" max="15620" width="12.140625" style="4" bestFit="1" customWidth="1"/>
    <col min="15621" max="15621" width="12.85546875" style="4" customWidth="1"/>
    <col min="15622" max="15622" width="11" style="4" bestFit="1" customWidth="1"/>
    <col min="15623" max="15623" width="10.42578125" style="4" customWidth="1"/>
    <col min="15624" max="15624" width="10" style="4" customWidth="1"/>
    <col min="15625" max="15625" width="11.140625" style="4" bestFit="1" customWidth="1"/>
    <col min="15626" max="15626" width="8.140625" style="4" bestFit="1" customWidth="1"/>
    <col min="15627" max="15627" width="11.42578125" style="4" customWidth="1"/>
    <col min="15628" max="15628" width="10" style="4" customWidth="1"/>
    <col min="15629" max="15629" width="12.140625" style="4" bestFit="1" customWidth="1"/>
    <col min="15630" max="15630" width="13.5703125" style="4" customWidth="1"/>
    <col min="15631" max="15631" width="16.85546875" style="4" bestFit="1" customWidth="1"/>
    <col min="15632" max="15632" width="8.140625" style="4" bestFit="1" customWidth="1"/>
    <col min="15633" max="15633" width="11.140625" style="4" bestFit="1" customWidth="1"/>
    <col min="15634" max="15634" width="3.7109375" style="4" bestFit="1" customWidth="1"/>
    <col min="15635" max="15872" width="9.140625" style="4"/>
    <col min="15873" max="15873" width="3.7109375" style="4" bestFit="1" customWidth="1"/>
    <col min="15874" max="15874" width="13" style="4" bestFit="1" customWidth="1"/>
    <col min="15875" max="15875" width="11" style="4" bestFit="1" customWidth="1"/>
    <col min="15876" max="15876" width="12.140625" style="4" bestFit="1" customWidth="1"/>
    <col min="15877" max="15877" width="12.85546875" style="4" customWidth="1"/>
    <col min="15878" max="15878" width="11" style="4" bestFit="1" customWidth="1"/>
    <col min="15879" max="15879" width="10.42578125" style="4" customWidth="1"/>
    <col min="15880" max="15880" width="10" style="4" customWidth="1"/>
    <col min="15881" max="15881" width="11.140625" style="4" bestFit="1" customWidth="1"/>
    <col min="15882" max="15882" width="8.140625" style="4" bestFit="1" customWidth="1"/>
    <col min="15883" max="15883" width="11.42578125" style="4" customWidth="1"/>
    <col min="15884" max="15884" width="10" style="4" customWidth="1"/>
    <col min="15885" max="15885" width="12.140625" style="4" bestFit="1" customWidth="1"/>
    <col min="15886" max="15886" width="13.5703125" style="4" customWidth="1"/>
    <col min="15887" max="15887" width="16.85546875" style="4" bestFit="1" customWidth="1"/>
    <col min="15888" max="15888" width="8.140625" style="4" bestFit="1" customWidth="1"/>
    <col min="15889" max="15889" width="11.140625" style="4" bestFit="1" customWidth="1"/>
    <col min="15890" max="15890" width="3.7109375" style="4" bestFit="1" customWidth="1"/>
    <col min="15891" max="16128" width="9.140625" style="4"/>
    <col min="16129" max="16129" width="3.7109375" style="4" bestFit="1" customWidth="1"/>
    <col min="16130" max="16130" width="13" style="4" bestFit="1" customWidth="1"/>
    <col min="16131" max="16131" width="11" style="4" bestFit="1" customWidth="1"/>
    <col min="16132" max="16132" width="12.140625" style="4" bestFit="1" customWidth="1"/>
    <col min="16133" max="16133" width="12.85546875" style="4" customWidth="1"/>
    <col min="16134" max="16134" width="11" style="4" bestFit="1" customWidth="1"/>
    <col min="16135" max="16135" width="10.42578125" style="4" customWidth="1"/>
    <col min="16136" max="16136" width="10" style="4" customWidth="1"/>
    <col min="16137" max="16137" width="11.140625" style="4" bestFit="1" customWidth="1"/>
    <col min="16138" max="16138" width="8.140625" style="4" bestFit="1" customWidth="1"/>
    <col min="16139" max="16139" width="11.42578125" style="4" customWidth="1"/>
    <col min="16140" max="16140" width="10" style="4" customWidth="1"/>
    <col min="16141" max="16141" width="12.140625" style="4" bestFit="1" customWidth="1"/>
    <col min="16142" max="16142" width="13.5703125" style="4" customWidth="1"/>
    <col min="16143" max="16143" width="16.85546875" style="4" bestFit="1" customWidth="1"/>
    <col min="16144" max="16144" width="8.140625" style="4" bestFit="1" customWidth="1"/>
    <col min="16145" max="16145" width="11.140625" style="4" bestFit="1" customWidth="1"/>
    <col min="16146" max="16146" width="3.7109375" style="4" bestFit="1" customWidth="1"/>
    <col min="16147" max="16384" width="9.140625" style="4"/>
  </cols>
  <sheetData>
    <row r="1" spans="1:18" x14ac:dyDescent="0.2">
      <c r="A1" s="49" t="s">
        <v>1</v>
      </c>
    </row>
    <row r="2" spans="1:18" x14ac:dyDescent="0.2">
      <c r="A2" s="4" t="s">
        <v>169</v>
      </c>
      <c r="C2" s="4" t="s">
        <v>156</v>
      </c>
      <c r="J2" s="5"/>
      <c r="K2" s="50"/>
      <c r="R2" s="5"/>
    </row>
    <row r="3" spans="1:18" x14ac:dyDescent="0.2">
      <c r="A3" s="51" t="str">
        <f>'Exhibit A - City'!A3</f>
        <v>FOR THE YEAR ENDED JUNE 30, 2025</v>
      </c>
      <c r="J3" s="5"/>
      <c r="K3" s="50"/>
      <c r="R3" s="52"/>
    </row>
    <row r="4" spans="1:18" ht="15.75" x14ac:dyDescent="0.25">
      <c r="A4" s="82" t="s">
        <v>273</v>
      </c>
      <c r="N4" s="7"/>
      <c r="O4" s="7"/>
      <c r="P4" s="7"/>
    </row>
    <row r="5" spans="1:18" x14ac:dyDescent="0.2">
      <c r="A5" s="100" t="s">
        <v>452</v>
      </c>
      <c r="D5" s="8" t="s">
        <v>44</v>
      </c>
      <c r="E5" s="8"/>
      <c r="F5" s="8"/>
      <c r="G5" s="8"/>
      <c r="H5" s="8"/>
      <c r="I5" s="8"/>
      <c r="J5" s="8"/>
      <c r="K5" s="8"/>
    </row>
    <row r="6" spans="1:18" x14ac:dyDescent="0.2">
      <c r="E6" s="8" t="s">
        <v>45</v>
      </c>
      <c r="F6" s="8"/>
      <c r="G6" s="8"/>
      <c r="H6" s="8"/>
      <c r="I6" s="8"/>
      <c r="J6" s="8"/>
      <c r="K6" s="8"/>
      <c r="N6" s="8" t="s">
        <v>46</v>
      </c>
      <c r="O6" s="8"/>
      <c r="P6" s="8"/>
      <c r="Q6" s="8"/>
    </row>
    <row r="7" spans="1:18" s="55" customFormat="1" ht="53.25" customHeight="1" x14ac:dyDescent="0.2">
      <c r="A7" s="53" t="s">
        <v>8</v>
      </c>
      <c r="B7" s="53" t="s">
        <v>9</v>
      </c>
      <c r="C7" s="8" t="s">
        <v>47</v>
      </c>
      <c r="D7" s="53" t="s">
        <v>48</v>
      </c>
      <c r="E7" s="54" t="s">
        <v>49</v>
      </c>
      <c r="F7" s="53" t="s">
        <v>50</v>
      </c>
      <c r="G7" s="54" t="s">
        <v>51</v>
      </c>
      <c r="H7" s="54" t="s">
        <v>52</v>
      </c>
      <c r="I7" s="54" t="s">
        <v>53</v>
      </c>
      <c r="J7" s="53" t="s">
        <v>54</v>
      </c>
      <c r="K7" s="54" t="s">
        <v>55</v>
      </c>
      <c r="L7" s="13" t="s">
        <v>56</v>
      </c>
      <c r="M7" s="53" t="s">
        <v>21</v>
      </c>
      <c r="N7" s="13" t="s">
        <v>57</v>
      </c>
      <c r="O7" s="13" t="s">
        <v>11</v>
      </c>
      <c r="P7" s="13" t="s">
        <v>12</v>
      </c>
      <c r="Q7" s="13" t="s">
        <v>58</v>
      </c>
      <c r="R7" s="53" t="s">
        <v>8</v>
      </c>
    </row>
    <row r="8" spans="1:18" x14ac:dyDescent="0.2">
      <c r="A8" s="4">
        <v>1</v>
      </c>
      <c r="B8" s="4" t="s">
        <v>365</v>
      </c>
      <c r="C8" s="35">
        <v>66717</v>
      </c>
      <c r="D8" s="35">
        <v>2712259</v>
      </c>
      <c r="E8" s="35">
        <v>0</v>
      </c>
      <c r="F8" s="35">
        <v>0</v>
      </c>
      <c r="G8" s="35">
        <v>0</v>
      </c>
      <c r="H8" s="35">
        <v>0</v>
      </c>
      <c r="I8" s="35">
        <v>0</v>
      </c>
      <c r="J8" s="35">
        <v>0</v>
      </c>
      <c r="K8" s="35">
        <v>0</v>
      </c>
      <c r="L8" s="35">
        <v>0</v>
      </c>
      <c r="M8" s="35">
        <f t="shared" ref="M8:M44" si="0">(C8+D8+L8)</f>
        <v>2778976</v>
      </c>
      <c r="N8" s="35">
        <v>0</v>
      </c>
      <c r="O8" s="35">
        <v>0</v>
      </c>
      <c r="P8" s="35">
        <v>0</v>
      </c>
      <c r="Q8" s="35">
        <v>0</v>
      </c>
      <c r="R8" s="4">
        <v>1</v>
      </c>
    </row>
    <row r="9" spans="1:18" x14ac:dyDescent="0.2">
      <c r="A9" s="4">
        <v>2</v>
      </c>
      <c r="B9" s="4" t="s">
        <v>366</v>
      </c>
      <c r="C9" s="35">
        <v>246306</v>
      </c>
      <c r="D9" s="35">
        <v>2728749</v>
      </c>
      <c r="E9" s="35">
        <v>0</v>
      </c>
      <c r="F9" s="35">
        <v>496720</v>
      </c>
      <c r="G9" s="35">
        <v>0</v>
      </c>
      <c r="H9" s="35">
        <v>0</v>
      </c>
      <c r="I9" s="35">
        <v>0</v>
      </c>
      <c r="J9" s="35">
        <v>0</v>
      </c>
      <c r="K9" s="35">
        <v>0</v>
      </c>
      <c r="L9" s="35">
        <v>0</v>
      </c>
      <c r="M9" s="35">
        <f t="shared" si="0"/>
        <v>2975055</v>
      </c>
      <c r="N9" s="35">
        <v>0</v>
      </c>
      <c r="O9" s="35">
        <v>223046</v>
      </c>
      <c r="P9" s="35">
        <v>0</v>
      </c>
      <c r="Q9" s="35">
        <v>0</v>
      </c>
      <c r="R9" s="4">
        <v>2</v>
      </c>
    </row>
    <row r="10" spans="1:18" x14ac:dyDescent="0.2">
      <c r="A10" s="4">
        <v>3</v>
      </c>
      <c r="B10" s="4" t="s">
        <v>283</v>
      </c>
      <c r="C10" s="35">
        <v>64444</v>
      </c>
      <c r="D10" s="35">
        <v>1147752</v>
      </c>
      <c r="E10" s="35">
        <v>0</v>
      </c>
      <c r="F10" s="35">
        <v>112315</v>
      </c>
      <c r="G10" s="35">
        <v>0</v>
      </c>
      <c r="H10" s="35">
        <v>0</v>
      </c>
      <c r="I10" s="35">
        <v>0</v>
      </c>
      <c r="J10" s="35">
        <v>0</v>
      </c>
      <c r="K10" s="35">
        <v>0</v>
      </c>
      <c r="L10" s="35">
        <v>0</v>
      </c>
      <c r="M10" s="35">
        <f t="shared" si="0"/>
        <v>1212196</v>
      </c>
      <c r="N10" s="35">
        <v>0</v>
      </c>
      <c r="O10" s="35">
        <v>0</v>
      </c>
      <c r="P10" s="35">
        <v>0</v>
      </c>
      <c r="Q10" s="35">
        <v>1864</v>
      </c>
      <c r="R10" s="4">
        <v>3</v>
      </c>
    </row>
    <row r="11" spans="1:18" x14ac:dyDescent="0.2">
      <c r="A11" s="4">
        <v>4</v>
      </c>
      <c r="B11" s="4" t="s">
        <v>367</v>
      </c>
      <c r="C11" s="35">
        <v>0</v>
      </c>
      <c r="D11" s="35">
        <v>0</v>
      </c>
      <c r="E11" s="35">
        <v>0</v>
      </c>
      <c r="F11" s="35">
        <v>0</v>
      </c>
      <c r="G11" s="35">
        <v>0</v>
      </c>
      <c r="H11" s="35">
        <v>0</v>
      </c>
      <c r="I11" s="35">
        <v>0</v>
      </c>
      <c r="J11" s="35">
        <v>0</v>
      </c>
      <c r="K11" s="35">
        <v>0</v>
      </c>
      <c r="L11" s="35">
        <v>0</v>
      </c>
      <c r="M11" s="35">
        <f t="shared" si="0"/>
        <v>0</v>
      </c>
      <c r="N11" s="35">
        <v>0</v>
      </c>
      <c r="O11" s="35">
        <v>0</v>
      </c>
      <c r="P11" s="35">
        <v>0</v>
      </c>
      <c r="Q11" s="35">
        <v>0</v>
      </c>
      <c r="R11" s="4">
        <v>4</v>
      </c>
    </row>
    <row r="12" spans="1:18" x14ac:dyDescent="0.2">
      <c r="A12" s="4">
        <v>5</v>
      </c>
      <c r="B12" s="4" t="s">
        <v>368</v>
      </c>
      <c r="C12" s="35">
        <v>0</v>
      </c>
      <c r="D12" s="35">
        <v>0</v>
      </c>
      <c r="E12" s="35">
        <v>0</v>
      </c>
      <c r="F12" s="35">
        <v>0</v>
      </c>
      <c r="G12" s="35">
        <v>0</v>
      </c>
      <c r="H12" s="35">
        <v>0</v>
      </c>
      <c r="I12" s="35">
        <v>0</v>
      </c>
      <c r="J12" s="35">
        <v>0</v>
      </c>
      <c r="K12" s="35">
        <v>0</v>
      </c>
      <c r="L12" s="35">
        <v>0</v>
      </c>
      <c r="M12" s="35">
        <f t="shared" si="0"/>
        <v>0</v>
      </c>
      <c r="N12" s="35">
        <v>0</v>
      </c>
      <c r="O12" s="35">
        <v>0</v>
      </c>
      <c r="P12" s="35">
        <v>0</v>
      </c>
      <c r="Q12" s="35">
        <v>0</v>
      </c>
      <c r="R12" s="4">
        <v>5</v>
      </c>
    </row>
    <row r="13" spans="1:18" x14ac:dyDescent="0.2">
      <c r="A13" s="4">
        <v>6</v>
      </c>
      <c r="B13" s="4" t="s">
        <v>369</v>
      </c>
      <c r="C13" s="35">
        <v>0</v>
      </c>
      <c r="D13" s="35">
        <v>0</v>
      </c>
      <c r="E13" s="35">
        <v>0</v>
      </c>
      <c r="F13" s="35">
        <v>0</v>
      </c>
      <c r="G13" s="35">
        <v>0</v>
      </c>
      <c r="H13" s="35">
        <v>0</v>
      </c>
      <c r="I13" s="35">
        <v>0</v>
      </c>
      <c r="J13" s="35">
        <v>0</v>
      </c>
      <c r="K13" s="35">
        <v>0</v>
      </c>
      <c r="L13" s="35">
        <v>0</v>
      </c>
      <c r="M13" s="35">
        <f t="shared" si="0"/>
        <v>0</v>
      </c>
      <c r="N13" s="35">
        <v>0</v>
      </c>
      <c r="O13" s="35">
        <v>0</v>
      </c>
      <c r="P13" s="35">
        <v>0</v>
      </c>
      <c r="Q13" s="35">
        <v>0</v>
      </c>
      <c r="R13" s="4">
        <v>6</v>
      </c>
    </row>
    <row r="14" spans="1:18" x14ac:dyDescent="0.2">
      <c r="A14" s="4">
        <v>7</v>
      </c>
      <c r="B14" s="4" t="s">
        <v>370</v>
      </c>
      <c r="C14" s="35">
        <v>76986</v>
      </c>
      <c r="D14" s="35">
        <v>1079133</v>
      </c>
      <c r="E14" s="35">
        <v>0</v>
      </c>
      <c r="F14" s="35">
        <v>385820</v>
      </c>
      <c r="G14" s="35">
        <v>0</v>
      </c>
      <c r="H14" s="35">
        <v>0</v>
      </c>
      <c r="I14" s="35">
        <v>0</v>
      </c>
      <c r="J14" s="35">
        <v>0</v>
      </c>
      <c r="K14" s="35">
        <v>0</v>
      </c>
      <c r="L14" s="35">
        <v>0</v>
      </c>
      <c r="M14" s="35">
        <f t="shared" si="0"/>
        <v>1156119</v>
      </c>
      <c r="N14" s="35">
        <v>0</v>
      </c>
      <c r="O14" s="35">
        <v>0</v>
      </c>
      <c r="P14" s="35">
        <v>0</v>
      </c>
      <c r="Q14" s="35">
        <v>0</v>
      </c>
      <c r="R14" s="4">
        <v>7</v>
      </c>
    </row>
    <row r="15" spans="1:18" x14ac:dyDescent="0.2">
      <c r="A15" s="4">
        <v>8</v>
      </c>
      <c r="B15" s="4" t="s">
        <v>371</v>
      </c>
      <c r="C15" s="35">
        <v>48479</v>
      </c>
      <c r="D15" s="35">
        <v>1130229</v>
      </c>
      <c r="E15" s="35">
        <v>0</v>
      </c>
      <c r="F15" s="35">
        <v>301719</v>
      </c>
      <c r="G15" s="35">
        <v>0</v>
      </c>
      <c r="H15" s="35">
        <v>0</v>
      </c>
      <c r="I15" s="35">
        <v>0</v>
      </c>
      <c r="J15" s="35">
        <v>0</v>
      </c>
      <c r="K15" s="35">
        <v>0</v>
      </c>
      <c r="L15" s="35">
        <v>0</v>
      </c>
      <c r="M15" s="35">
        <f t="shared" si="0"/>
        <v>1178708</v>
      </c>
      <c r="N15" s="35">
        <v>0</v>
      </c>
      <c r="O15" s="35">
        <v>183634</v>
      </c>
      <c r="P15" s="35">
        <v>0</v>
      </c>
      <c r="Q15" s="35">
        <v>0</v>
      </c>
      <c r="R15" s="4">
        <v>8</v>
      </c>
    </row>
    <row r="16" spans="1:18" x14ac:dyDescent="0.2">
      <c r="A16" s="4">
        <v>9</v>
      </c>
      <c r="B16" s="4" t="s">
        <v>372</v>
      </c>
      <c r="C16" s="35">
        <v>0</v>
      </c>
      <c r="D16" s="35">
        <v>0</v>
      </c>
      <c r="E16" s="35">
        <v>0</v>
      </c>
      <c r="F16" s="35">
        <v>0</v>
      </c>
      <c r="G16" s="35">
        <v>0</v>
      </c>
      <c r="H16" s="35">
        <v>0</v>
      </c>
      <c r="I16" s="35">
        <v>0</v>
      </c>
      <c r="J16" s="35">
        <v>0</v>
      </c>
      <c r="K16" s="35">
        <v>0</v>
      </c>
      <c r="L16" s="35">
        <v>0</v>
      </c>
      <c r="M16" s="35">
        <f t="shared" si="0"/>
        <v>0</v>
      </c>
      <c r="N16" s="35">
        <v>0</v>
      </c>
      <c r="O16" s="35">
        <v>0</v>
      </c>
      <c r="P16" s="35">
        <v>0</v>
      </c>
      <c r="Q16" s="35">
        <v>0</v>
      </c>
      <c r="R16" s="4">
        <v>9</v>
      </c>
    </row>
    <row r="17" spans="1:18" x14ac:dyDescent="0.2">
      <c r="A17" s="4">
        <v>10</v>
      </c>
      <c r="B17" s="4" t="s">
        <v>373</v>
      </c>
      <c r="C17" s="35">
        <v>0</v>
      </c>
      <c r="D17" s="35">
        <v>0</v>
      </c>
      <c r="E17" s="35">
        <v>0</v>
      </c>
      <c r="F17" s="35">
        <v>0</v>
      </c>
      <c r="G17" s="35">
        <v>0</v>
      </c>
      <c r="H17" s="35">
        <v>0</v>
      </c>
      <c r="I17" s="35">
        <v>0</v>
      </c>
      <c r="J17" s="35">
        <v>0</v>
      </c>
      <c r="K17" s="35">
        <v>0</v>
      </c>
      <c r="L17" s="35">
        <v>0</v>
      </c>
      <c r="M17" s="35">
        <f t="shared" si="0"/>
        <v>0</v>
      </c>
      <c r="N17" s="35">
        <v>0</v>
      </c>
      <c r="O17" s="35">
        <v>0</v>
      </c>
      <c r="P17" s="35">
        <v>0</v>
      </c>
      <c r="Q17" s="35">
        <v>0</v>
      </c>
      <c r="R17" s="4">
        <v>10</v>
      </c>
    </row>
    <row r="18" spans="1:18" x14ac:dyDescent="0.2">
      <c r="A18" s="4">
        <v>11</v>
      </c>
      <c r="B18" s="4" t="s">
        <v>374</v>
      </c>
      <c r="C18" s="35">
        <v>0</v>
      </c>
      <c r="D18" s="35">
        <v>0</v>
      </c>
      <c r="E18" s="35">
        <v>0</v>
      </c>
      <c r="F18" s="35">
        <v>0</v>
      </c>
      <c r="G18" s="35">
        <v>0</v>
      </c>
      <c r="H18" s="35">
        <v>0</v>
      </c>
      <c r="I18" s="35">
        <v>0</v>
      </c>
      <c r="J18" s="35">
        <v>0</v>
      </c>
      <c r="K18" s="35">
        <v>0</v>
      </c>
      <c r="L18" s="35">
        <v>0</v>
      </c>
      <c r="M18" s="35">
        <f t="shared" si="0"/>
        <v>0</v>
      </c>
      <c r="N18" s="35">
        <v>0</v>
      </c>
      <c r="O18" s="35">
        <v>0</v>
      </c>
      <c r="P18" s="35">
        <v>0</v>
      </c>
      <c r="Q18" s="35">
        <v>0</v>
      </c>
      <c r="R18" s="4">
        <v>11</v>
      </c>
    </row>
    <row r="19" spans="1:18" x14ac:dyDescent="0.2">
      <c r="A19" s="4">
        <v>12</v>
      </c>
      <c r="B19" s="4" t="s">
        <v>375</v>
      </c>
      <c r="C19" s="35">
        <v>103024</v>
      </c>
      <c r="D19" s="35">
        <v>1354738</v>
      </c>
      <c r="E19" s="35">
        <v>0</v>
      </c>
      <c r="F19" s="35">
        <v>316781</v>
      </c>
      <c r="G19" s="35">
        <v>0</v>
      </c>
      <c r="H19" s="35">
        <v>0</v>
      </c>
      <c r="I19" s="35">
        <v>0</v>
      </c>
      <c r="J19" s="35">
        <v>0</v>
      </c>
      <c r="K19" s="35">
        <v>0</v>
      </c>
      <c r="L19" s="35">
        <v>0</v>
      </c>
      <c r="M19" s="35">
        <f t="shared" si="0"/>
        <v>1457762</v>
      </c>
      <c r="N19" s="35">
        <v>1627</v>
      </c>
      <c r="O19" s="35">
        <v>0</v>
      </c>
      <c r="P19" s="35">
        <v>0</v>
      </c>
      <c r="Q19" s="35">
        <v>0</v>
      </c>
      <c r="R19" s="4">
        <v>12</v>
      </c>
    </row>
    <row r="20" spans="1:18" x14ac:dyDescent="0.2">
      <c r="A20" s="4">
        <v>13</v>
      </c>
      <c r="B20" s="4" t="s">
        <v>297</v>
      </c>
      <c r="C20" s="35">
        <v>165035</v>
      </c>
      <c r="D20" s="35">
        <v>1385038</v>
      </c>
      <c r="E20" s="35">
        <v>0</v>
      </c>
      <c r="F20" s="35">
        <v>405320</v>
      </c>
      <c r="G20" s="35">
        <v>0</v>
      </c>
      <c r="H20" s="35">
        <v>0</v>
      </c>
      <c r="I20" s="35">
        <v>0</v>
      </c>
      <c r="J20" s="35">
        <v>0</v>
      </c>
      <c r="K20" s="35">
        <v>0</v>
      </c>
      <c r="L20" s="35">
        <v>0</v>
      </c>
      <c r="M20" s="35">
        <f t="shared" si="0"/>
        <v>1550073</v>
      </c>
      <c r="N20" s="35">
        <v>0</v>
      </c>
      <c r="O20" s="35">
        <v>0</v>
      </c>
      <c r="P20" s="35">
        <v>0</v>
      </c>
      <c r="Q20" s="35">
        <v>1556</v>
      </c>
      <c r="R20" s="4">
        <v>13</v>
      </c>
    </row>
    <row r="21" spans="1:18" x14ac:dyDescent="0.2">
      <c r="A21" s="4">
        <v>14</v>
      </c>
      <c r="B21" s="4" t="s">
        <v>376</v>
      </c>
      <c r="C21" s="35">
        <v>210168</v>
      </c>
      <c r="D21" s="35">
        <v>3294428</v>
      </c>
      <c r="E21" s="35">
        <v>0</v>
      </c>
      <c r="F21" s="35">
        <v>552099</v>
      </c>
      <c r="G21" s="35">
        <v>0</v>
      </c>
      <c r="H21" s="35">
        <v>0</v>
      </c>
      <c r="I21" s="35">
        <v>0</v>
      </c>
      <c r="J21" s="35">
        <v>0</v>
      </c>
      <c r="K21" s="35">
        <v>0</v>
      </c>
      <c r="L21" s="35">
        <v>0</v>
      </c>
      <c r="M21" s="35">
        <f t="shared" si="0"/>
        <v>3504596</v>
      </c>
      <c r="N21" s="35">
        <v>0</v>
      </c>
      <c r="O21" s="35">
        <v>0</v>
      </c>
      <c r="P21" s="35">
        <v>0</v>
      </c>
      <c r="Q21" s="35">
        <v>0</v>
      </c>
      <c r="R21" s="4">
        <v>14</v>
      </c>
    </row>
    <row r="22" spans="1:18" x14ac:dyDescent="0.2">
      <c r="A22" s="4">
        <v>15</v>
      </c>
      <c r="B22" s="4" t="s">
        <v>377</v>
      </c>
      <c r="C22" s="35">
        <v>480314</v>
      </c>
      <c r="D22" s="35">
        <v>2639095</v>
      </c>
      <c r="E22" s="35">
        <v>0</v>
      </c>
      <c r="F22" s="35">
        <v>0</v>
      </c>
      <c r="G22" s="35">
        <v>0</v>
      </c>
      <c r="H22" s="35">
        <v>0</v>
      </c>
      <c r="I22" s="35">
        <v>0</v>
      </c>
      <c r="J22" s="35">
        <v>0</v>
      </c>
      <c r="K22" s="35">
        <v>0</v>
      </c>
      <c r="L22" s="35">
        <v>0</v>
      </c>
      <c r="M22" s="35">
        <f t="shared" si="0"/>
        <v>3119409</v>
      </c>
      <c r="N22" s="35">
        <v>0</v>
      </c>
      <c r="O22" s="35">
        <v>0</v>
      </c>
      <c r="P22" s="35">
        <v>0</v>
      </c>
      <c r="Q22" s="35">
        <v>120834</v>
      </c>
      <c r="R22" s="4">
        <v>15</v>
      </c>
    </row>
    <row r="23" spans="1:18" x14ac:dyDescent="0.2">
      <c r="A23" s="4">
        <v>16</v>
      </c>
      <c r="B23" s="4" t="s">
        <v>378</v>
      </c>
      <c r="C23" s="35">
        <v>338448</v>
      </c>
      <c r="D23" s="35">
        <v>4327895</v>
      </c>
      <c r="E23" s="35">
        <v>0</v>
      </c>
      <c r="F23" s="35">
        <v>0</v>
      </c>
      <c r="G23" s="35">
        <v>0</v>
      </c>
      <c r="H23" s="35">
        <v>0</v>
      </c>
      <c r="I23" s="35">
        <v>0</v>
      </c>
      <c r="J23" s="35">
        <v>0</v>
      </c>
      <c r="K23" s="35">
        <v>0</v>
      </c>
      <c r="L23" s="35">
        <v>0</v>
      </c>
      <c r="M23" s="35">
        <f t="shared" si="0"/>
        <v>4666343</v>
      </c>
      <c r="N23" s="35">
        <v>80456</v>
      </c>
      <c r="O23" s="35">
        <v>0</v>
      </c>
      <c r="P23" s="35">
        <v>0</v>
      </c>
      <c r="Q23" s="35">
        <v>0</v>
      </c>
      <c r="R23" s="4">
        <v>16</v>
      </c>
    </row>
    <row r="24" spans="1:18" x14ac:dyDescent="0.2">
      <c r="A24" s="4">
        <v>17</v>
      </c>
      <c r="B24" s="4" t="s">
        <v>379</v>
      </c>
      <c r="C24" s="35">
        <v>793120</v>
      </c>
      <c r="D24" s="35">
        <v>13770330</v>
      </c>
      <c r="E24" s="35">
        <v>0</v>
      </c>
      <c r="F24" s="35">
        <v>0</v>
      </c>
      <c r="G24" s="35">
        <v>0</v>
      </c>
      <c r="H24" s="35">
        <v>0</v>
      </c>
      <c r="I24" s="35">
        <v>0</v>
      </c>
      <c r="J24" s="35">
        <v>0</v>
      </c>
      <c r="K24" s="35">
        <v>0</v>
      </c>
      <c r="L24" s="35">
        <v>0</v>
      </c>
      <c r="M24" s="35">
        <f t="shared" si="0"/>
        <v>14563450</v>
      </c>
      <c r="N24" s="35">
        <v>0</v>
      </c>
      <c r="O24" s="35">
        <v>0</v>
      </c>
      <c r="P24" s="35">
        <v>0</v>
      </c>
      <c r="Q24" s="35">
        <v>0</v>
      </c>
      <c r="R24" s="4">
        <v>17</v>
      </c>
    </row>
    <row r="25" spans="1:18" x14ac:dyDescent="0.2">
      <c r="A25" s="4">
        <v>18</v>
      </c>
      <c r="B25" s="4" t="s">
        <v>380</v>
      </c>
      <c r="C25" s="35">
        <v>321791</v>
      </c>
      <c r="D25" s="35">
        <v>14628276</v>
      </c>
      <c r="E25" s="35">
        <v>0</v>
      </c>
      <c r="F25" s="35">
        <v>0</v>
      </c>
      <c r="G25" s="35">
        <v>0</v>
      </c>
      <c r="H25" s="35">
        <v>0</v>
      </c>
      <c r="I25" s="35">
        <v>0</v>
      </c>
      <c r="J25" s="35">
        <v>0</v>
      </c>
      <c r="K25" s="35">
        <v>0</v>
      </c>
      <c r="L25" s="35">
        <v>0</v>
      </c>
      <c r="M25" s="35">
        <f t="shared" si="0"/>
        <v>14950067</v>
      </c>
      <c r="N25" s="35">
        <v>0</v>
      </c>
      <c r="O25" s="35">
        <v>0</v>
      </c>
      <c r="P25" s="35">
        <v>0</v>
      </c>
      <c r="Q25" s="35">
        <v>0</v>
      </c>
      <c r="R25" s="4">
        <v>18</v>
      </c>
    </row>
    <row r="26" spans="1:18" x14ac:dyDescent="0.2">
      <c r="A26" s="4">
        <v>19</v>
      </c>
      <c r="B26" s="4" t="s">
        <v>381</v>
      </c>
      <c r="C26" s="35">
        <v>195629</v>
      </c>
      <c r="D26" s="35">
        <v>647079</v>
      </c>
      <c r="E26" s="35">
        <v>0</v>
      </c>
      <c r="F26" s="35">
        <v>410480</v>
      </c>
      <c r="G26" s="35">
        <v>0</v>
      </c>
      <c r="H26" s="35">
        <v>0</v>
      </c>
      <c r="I26" s="35">
        <v>0</v>
      </c>
      <c r="J26" s="35">
        <v>0</v>
      </c>
      <c r="K26" s="35">
        <v>0</v>
      </c>
      <c r="L26" s="35">
        <v>1823</v>
      </c>
      <c r="M26" s="35">
        <f t="shared" si="0"/>
        <v>844531</v>
      </c>
      <c r="N26" s="35">
        <v>0</v>
      </c>
      <c r="O26" s="35">
        <v>0</v>
      </c>
      <c r="P26" s="35">
        <v>6548</v>
      </c>
      <c r="Q26" s="35">
        <v>0</v>
      </c>
      <c r="R26" s="4">
        <v>19</v>
      </c>
    </row>
    <row r="27" spans="1:18" x14ac:dyDescent="0.2">
      <c r="A27" s="4">
        <v>20</v>
      </c>
      <c r="B27" s="4" t="s">
        <v>382</v>
      </c>
      <c r="C27" s="35">
        <v>143020</v>
      </c>
      <c r="D27" s="35">
        <v>1768095</v>
      </c>
      <c r="E27" s="35">
        <v>0</v>
      </c>
      <c r="F27" s="35">
        <v>452461</v>
      </c>
      <c r="G27" s="35">
        <v>0</v>
      </c>
      <c r="H27" s="35">
        <v>0</v>
      </c>
      <c r="I27" s="35">
        <v>0</v>
      </c>
      <c r="J27" s="35">
        <v>0</v>
      </c>
      <c r="K27" s="35">
        <v>0</v>
      </c>
      <c r="L27" s="35">
        <v>0</v>
      </c>
      <c r="M27" s="35">
        <f t="shared" si="0"/>
        <v>1911115</v>
      </c>
      <c r="N27" s="35">
        <v>0</v>
      </c>
      <c r="O27" s="35">
        <v>0</v>
      </c>
      <c r="P27" s="35">
        <v>0</v>
      </c>
      <c r="Q27" s="35">
        <v>44047</v>
      </c>
      <c r="R27" s="4">
        <v>20</v>
      </c>
    </row>
    <row r="28" spans="1:18" x14ac:dyDescent="0.2">
      <c r="A28" s="4">
        <v>21</v>
      </c>
      <c r="B28" s="4" t="s">
        <v>337</v>
      </c>
      <c r="C28" s="35">
        <v>62392</v>
      </c>
      <c r="D28" s="35">
        <v>810844</v>
      </c>
      <c r="E28" s="35">
        <v>0</v>
      </c>
      <c r="F28" s="35">
        <v>0</v>
      </c>
      <c r="G28" s="35">
        <v>0</v>
      </c>
      <c r="H28" s="35">
        <v>0</v>
      </c>
      <c r="I28" s="35">
        <v>0</v>
      </c>
      <c r="J28" s="35">
        <v>0</v>
      </c>
      <c r="K28" s="35">
        <v>0</v>
      </c>
      <c r="L28" s="35">
        <v>0</v>
      </c>
      <c r="M28" s="35">
        <f t="shared" si="0"/>
        <v>873236</v>
      </c>
      <c r="N28" s="35">
        <v>0</v>
      </c>
      <c r="O28" s="35">
        <v>0</v>
      </c>
      <c r="P28" s="35">
        <v>0</v>
      </c>
      <c r="Q28" s="35">
        <v>22503</v>
      </c>
      <c r="R28" s="4">
        <v>21</v>
      </c>
    </row>
    <row r="29" spans="1:18" x14ac:dyDescent="0.2">
      <c r="A29" s="4">
        <v>22</v>
      </c>
      <c r="B29" s="4" t="s">
        <v>345</v>
      </c>
      <c r="C29" s="35">
        <v>156967</v>
      </c>
      <c r="D29" s="35">
        <v>1516355</v>
      </c>
      <c r="E29" s="35">
        <v>0</v>
      </c>
      <c r="F29" s="35">
        <v>0</v>
      </c>
      <c r="G29" s="35">
        <v>0</v>
      </c>
      <c r="H29" s="35">
        <v>0</v>
      </c>
      <c r="I29" s="35">
        <v>0</v>
      </c>
      <c r="J29" s="35">
        <v>0</v>
      </c>
      <c r="K29" s="35">
        <v>0</v>
      </c>
      <c r="L29" s="35">
        <v>0</v>
      </c>
      <c r="M29" s="35">
        <f t="shared" si="0"/>
        <v>1673322</v>
      </c>
      <c r="N29" s="35">
        <v>0</v>
      </c>
      <c r="O29" s="35">
        <v>0</v>
      </c>
      <c r="P29" s="35">
        <v>0</v>
      </c>
      <c r="Q29" s="35">
        <v>73581</v>
      </c>
      <c r="R29" s="4">
        <v>22</v>
      </c>
    </row>
    <row r="30" spans="1:18" x14ac:dyDescent="0.2">
      <c r="A30" s="4">
        <v>23</v>
      </c>
      <c r="B30" s="6" t="s">
        <v>383</v>
      </c>
      <c r="C30" s="35">
        <v>69700</v>
      </c>
      <c r="D30" s="35">
        <v>4245992</v>
      </c>
      <c r="E30" s="35">
        <v>0</v>
      </c>
      <c r="F30" s="35">
        <v>0</v>
      </c>
      <c r="G30" s="35">
        <v>0</v>
      </c>
      <c r="H30" s="35">
        <v>0</v>
      </c>
      <c r="I30" s="35">
        <v>0</v>
      </c>
      <c r="J30" s="35">
        <v>0</v>
      </c>
      <c r="K30" s="35">
        <v>0</v>
      </c>
      <c r="L30" s="35">
        <v>0</v>
      </c>
      <c r="M30" s="35">
        <f t="shared" si="0"/>
        <v>4315692</v>
      </c>
      <c r="N30" s="35">
        <v>21995</v>
      </c>
      <c r="O30" s="35">
        <v>0</v>
      </c>
      <c r="P30" s="35">
        <v>0</v>
      </c>
      <c r="Q30" s="35">
        <v>0</v>
      </c>
      <c r="R30" s="4">
        <v>23</v>
      </c>
    </row>
    <row r="31" spans="1:18" x14ac:dyDescent="0.2">
      <c r="A31" s="4">
        <v>24</v>
      </c>
      <c r="B31" s="4" t="s">
        <v>384</v>
      </c>
      <c r="C31" s="35">
        <v>0</v>
      </c>
      <c r="D31" s="35">
        <v>0</v>
      </c>
      <c r="E31" s="35">
        <v>0</v>
      </c>
      <c r="F31" s="35">
        <v>0</v>
      </c>
      <c r="G31" s="35">
        <v>0</v>
      </c>
      <c r="H31" s="35">
        <v>0</v>
      </c>
      <c r="I31" s="35">
        <v>0</v>
      </c>
      <c r="J31" s="35">
        <v>0</v>
      </c>
      <c r="K31" s="35">
        <v>0</v>
      </c>
      <c r="L31" s="35">
        <v>0</v>
      </c>
      <c r="M31" s="35">
        <f t="shared" si="0"/>
        <v>0</v>
      </c>
      <c r="N31" s="35">
        <v>0</v>
      </c>
      <c r="O31" s="35">
        <v>0</v>
      </c>
      <c r="P31" s="35">
        <v>0</v>
      </c>
      <c r="Q31" s="35">
        <v>0</v>
      </c>
      <c r="R31" s="4">
        <v>24</v>
      </c>
    </row>
    <row r="32" spans="1:18" x14ac:dyDescent="0.2">
      <c r="A32" s="4">
        <v>25</v>
      </c>
      <c r="B32" s="4" t="s">
        <v>385</v>
      </c>
      <c r="C32" s="35">
        <v>51037</v>
      </c>
      <c r="D32" s="35">
        <v>818078</v>
      </c>
      <c r="E32" s="35">
        <v>0</v>
      </c>
      <c r="F32" s="35">
        <v>0</v>
      </c>
      <c r="G32" s="35">
        <v>0</v>
      </c>
      <c r="H32" s="35">
        <v>0</v>
      </c>
      <c r="I32" s="35">
        <v>0</v>
      </c>
      <c r="J32" s="35">
        <v>0</v>
      </c>
      <c r="K32" s="35">
        <v>0</v>
      </c>
      <c r="L32" s="35">
        <v>0</v>
      </c>
      <c r="M32" s="35">
        <f t="shared" si="0"/>
        <v>869115</v>
      </c>
      <c r="N32" s="35">
        <v>60626</v>
      </c>
      <c r="O32" s="35">
        <v>0</v>
      </c>
      <c r="P32" s="35">
        <v>576896</v>
      </c>
      <c r="Q32" s="35">
        <v>9610</v>
      </c>
      <c r="R32" s="4">
        <v>25</v>
      </c>
    </row>
    <row r="33" spans="1:18" x14ac:dyDescent="0.2">
      <c r="A33" s="4">
        <v>26</v>
      </c>
      <c r="B33" s="4" t="s">
        <v>386</v>
      </c>
      <c r="C33" s="35">
        <v>215706</v>
      </c>
      <c r="D33" s="35">
        <v>1642621</v>
      </c>
      <c r="E33" s="35">
        <v>0</v>
      </c>
      <c r="F33" s="35">
        <v>931835</v>
      </c>
      <c r="G33" s="35">
        <v>0</v>
      </c>
      <c r="H33" s="35">
        <v>0</v>
      </c>
      <c r="I33" s="35">
        <v>0</v>
      </c>
      <c r="J33" s="35">
        <v>0</v>
      </c>
      <c r="K33" s="35">
        <v>0</v>
      </c>
      <c r="L33" s="35">
        <v>0</v>
      </c>
      <c r="M33" s="35">
        <f t="shared" si="0"/>
        <v>1858327</v>
      </c>
      <c r="N33" s="35">
        <v>0</v>
      </c>
      <c r="O33" s="35">
        <v>511036</v>
      </c>
      <c r="P33" s="35">
        <v>0</v>
      </c>
      <c r="Q33" s="35">
        <v>0</v>
      </c>
      <c r="R33" s="4">
        <v>26</v>
      </c>
    </row>
    <row r="34" spans="1:18" x14ac:dyDescent="0.2">
      <c r="A34" s="4">
        <v>27</v>
      </c>
      <c r="B34" s="4" t="s">
        <v>387</v>
      </c>
      <c r="C34" s="35">
        <v>669156</v>
      </c>
      <c r="D34" s="35">
        <v>912630</v>
      </c>
      <c r="E34" s="35">
        <v>0</v>
      </c>
      <c r="F34" s="35">
        <v>0</v>
      </c>
      <c r="G34" s="35">
        <v>0</v>
      </c>
      <c r="H34" s="35">
        <v>0</v>
      </c>
      <c r="I34" s="35">
        <v>0</v>
      </c>
      <c r="J34" s="35">
        <v>0</v>
      </c>
      <c r="K34" s="35">
        <v>0</v>
      </c>
      <c r="L34" s="35">
        <v>0</v>
      </c>
      <c r="M34" s="35">
        <f t="shared" si="0"/>
        <v>1581786</v>
      </c>
      <c r="N34" s="35">
        <v>0</v>
      </c>
      <c r="O34" s="35">
        <v>257633</v>
      </c>
      <c r="P34" s="35">
        <v>0</v>
      </c>
      <c r="Q34" s="35">
        <v>0</v>
      </c>
      <c r="R34" s="4">
        <v>27</v>
      </c>
    </row>
    <row r="35" spans="1:18" x14ac:dyDescent="0.2">
      <c r="A35" s="4">
        <v>28</v>
      </c>
      <c r="B35" s="4" t="s">
        <v>388</v>
      </c>
      <c r="C35" s="35">
        <v>64671</v>
      </c>
      <c r="D35" s="35">
        <v>2745065</v>
      </c>
      <c r="E35" s="35">
        <v>0</v>
      </c>
      <c r="F35" s="35">
        <v>0</v>
      </c>
      <c r="G35" s="35">
        <v>0</v>
      </c>
      <c r="H35" s="35">
        <v>0</v>
      </c>
      <c r="I35" s="35">
        <v>0</v>
      </c>
      <c r="J35" s="35">
        <v>0</v>
      </c>
      <c r="K35" s="35">
        <v>0</v>
      </c>
      <c r="L35" s="35">
        <v>0</v>
      </c>
      <c r="M35" s="35">
        <f t="shared" si="0"/>
        <v>2809736</v>
      </c>
      <c r="N35" s="35">
        <v>0</v>
      </c>
      <c r="O35" s="35">
        <v>0</v>
      </c>
      <c r="P35" s="35">
        <v>0</v>
      </c>
      <c r="Q35" s="35">
        <v>0</v>
      </c>
      <c r="R35" s="4">
        <v>28</v>
      </c>
    </row>
    <row r="36" spans="1:18" x14ac:dyDescent="0.2">
      <c r="A36" s="4">
        <v>29</v>
      </c>
      <c r="B36" s="4" t="s">
        <v>389</v>
      </c>
      <c r="C36" s="35">
        <v>37050</v>
      </c>
      <c r="D36" s="35">
        <v>858133</v>
      </c>
      <c r="E36" s="35">
        <v>0</v>
      </c>
      <c r="F36" s="35">
        <v>0</v>
      </c>
      <c r="G36" s="35">
        <v>0</v>
      </c>
      <c r="H36" s="35">
        <v>0</v>
      </c>
      <c r="I36" s="35">
        <v>0</v>
      </c>
      <c r="J36" s="35">
        <v>0</v>
      </c>
      <c r="K36" s="35">
        <v>0</v>
      </c>
      <c r="L36" s="35">
        <v>0</v>
      </c>
      <c r="M36" s="35">
        <f t="shared" si="0"/>
        <v>895183</v>
      </c>
      <c r="N36" s="35">
        <v>0</v>
      </c>
      <c r="O36" s="35">
        <v>0</v>
      </c>
      <c r="P36" s="35">
        <v>6450</v>
      </c>
      <c r="Q36" s="35">
        <v>0</v>
      </c>
      <c r="R36" s="4">
        <v>29</v>
      </c>
    </row>
    <row r="37" spans="1:18" x14ac:dyDescent="0.2">
      <c r="A37" s="4">
        <v>30</v>
      </c>
      <c r="B37" s="4" t="s">
        <v>358</v>
      </c>
      <c r="C37" s="35">
        <v>30545</v>
      </c>
      <c r="D37" s="35">
        <v>891640</v>
      </c>
      <c r="E37" s="35">
        <v>0</v>
      </c>
      <c r="F37" s="35">
        <v>0</v>
      </c>
      <c r="G37" s="35">
        <v>0</v>
      </c>
      <c r="H37" s="35">
        <v>0</v>
      </c>
      <c r="I37" s="35">
        <v>0</v>
      </c>
      <c r="J37" s="35">
        <v>0</v>
      </c>
      <c r="K37" s="35">
        <v>0</v>
      </c>
      <c r="L37" s="35">
        <v>0</v>
      </c>
      <c r="M37" s="35">
        <f t="shared" si="0"/>
        <v>922185</v>
      </c>
      <c r="N37" s="35">
        <v>1500</v>
      </c>
      <c r="O37" s="35">
        <v>0</v>
      </c>
      <c r="P37" s="35">
        <v>0</v>
      </c>
      <c r="Q37" s="35">
        <v>0</v>
      </c>
      <c r="R37" s="4">
        <v>30</v>
      </c>
    </row>
    <row r="38" spans="1:18" x14ac:dyDescent="0.2">
      <c r="A38" s="4">
        <v>31</v>
      </c>
      <c r="B38" s="4" t="s">
        <v>390</v>
      </c>
      <c r="C38" s="35">
        <v>618958</v>
      </c>
      <c r="D38" s="35">
        <v>6638328</v>
      </c>
      <c r="E38" s="35">
        <v>0</v>
      </c>
      <c r="F38" s="35">
        <v>0</v>
      </c>
      <c r="G38" s="35">
        <v>0</v>
      </c>
      <c r="H38" s="35">
        <v>0</v>
      </c>
      <c r="I38" s="35">
        <v>0</v>
      </c>
      <c r="J38" s="35">
        <v>0</v>
      </c>
      <c r="K38" s="35">
        <v>0</v>
      </c>
      <c r="L38" s="35">
        <v>0</v>
      </c>
      <c r="M38" s="35">
        <f t="shared" si="0"/>
        <v>7257286</v>
      </c>
      <c r="N38" s="35">
        <v>0</v>
      </c>
      <c r="O38" s="35">
        <v>663366</v>
      </c>
      <c r="P38" s="35">
        <v>0</v>
      </c>
      <c r="Q38" s="35">
        <v>138406</v>
      </c>
      <c r="R38" s="4">
        <v>31</v>
      </c>
    </row>
    <row r="39" spans="1:18" x14ac:dyDescent="0.2">
      <c r="A39" s="4">
        <v>32</v>
      </c>
      <c r="B39" s="4" t="s">
        <v>391</v>
      </c>
      <c r="C39" s="35">
        <v>0</v>
      </c>
      <c r="D39" s="35">
        <v>0</v>
      </c>
      <c r="E39" s="35">
        <v>0</v>
      </c>
      <c r="F39" s="35">
        <v>0</v>
      </c>
      <c r="G39" s="35">
        <v>0</v>
      </c>
      <c r="H39" s="35">
        <v>0</v>
      </c>
      <c r="I39" s="35">
        <v>0</v>
      </c>
      <c r="J39" s="35">
        <v>0</v>
      </c>
      <c r="K39" s="35">
        <v>0</v>
      </c>
      <c r="L39" s="35">
        <v>0</v>
      </c>
      <c r="M39" s="35">
        <f t="shared" si="0"/>
        <v>0</v>
      </c>
      <c r="N39" s="35">
        <v>0</v>
      </c>
      <c r="O39" s="35">
        <v>0</v>
      </c>
      <c r="P39" s="35">
        <v>0</v>
      </c>
      <c r="Q39" s="35">
        <v>0</v>
      </c>
      <c r="R39" s="4">
        <v>32</v>
      </c>
    </row>
    <row r="40" spans="1:18" x14ac:dyDescent="0.2">
      <c r="A40" s="4">
        <v>33</v>
      </c>
      <c r="B40" s="4" t="s">
        <v>392</v>
      </c>
      <c r="C40" s="35">
        <v>303508</v>
      </c>
      <c r="D40" s="35">
        <v>3661439</v>
      </c>
      <c r="E40" s="35">
        <v>0</v>
      </c>
      <c r="F40" s="35">
        <v>0</v>
      </c>
      <c r="G40" s="35">
        <v>0</v>
      </c>
      <c r="H40" s="35">
        <v>0</v>
      </c>
      <c r="I40" s="35">
        <v>0</v>
      </c>
      <c r="J40" s="35">
        <v>0</v>
      </c>
      <c r="K40" s="35">
        <v>0</v>
      </c>
      <c r="L40" s="35">
        <v>0</v>
      </c>
      <c r="M40" s="35">
        <f t="shared" si="0"/>
        <v>3964947</v>
      </c>
      <c r="N40" s="35">
        <v>0</v>
      </c>
      <c r="O40" s="35">
        <v>0</v>
      </c>
      <c r="P40" s="35">
        <v>0</v>
      </c>
      <c r="Q40" s="35">
        <v>0</v>
      </c>
      <c r="R40" s="4">
        <v>33</v>
      </c>
    </row>
    <row r="41" spans="1:18" x14ac:dyDescent="0.2">
      <c r="A41" s="4">
        <v>34</v>
      </c>
      <c r="B41" s="4" t="s">
        <v>393</v>
      </c>
      <c r="C41" s="35">
        <v>0</v>
      </c>
      <c r="D41" s="35">
        <v>0</v>
      </c>
      <c r="E41" s="35">
        <v>0</v>
      </c>
      <c r="F41" s="35">
        <v>0</v>
      </c>
      <c r="G41" s="35">
        <v>0</v>
      </c>
      <c r="H41" s="35">
        <v>0</v>
      </c>
      <c r="I41" s="35">
        <v>0</v>
      </c>
      <c r="J41" s="35">
        <v>0</v>
      </c>
      <c r="K41" s="35">
        <v>0</v>
      </c>
      <c r="L41" s="35">
        <v>0</v>
      </c>
      <c r="M41" s="35">
        <f t="shared" si="0"/>
        <v>0</v>
      </c>
      <c r="N41" s="35">
        <v>0</v>
      </c>
      <c r="O41" s="35">
        <v>0</v>
      </c>
      <c r="P41" s="35">
        <v>0</v>
      </c>
      <c r="Q41" s="35">
        <v>0</v>
      </c>
      <c r="R41" s="4">
        <v>34</v>
      </c>
    </row>
    <row r="42" spans="1:18" x14ac:dyDescent="0.2">
      <c r="A42" s="4">
        <v>35</v>
      </c>
      <c r="B42" s="4" t="s">
        <v>362</v>
      </c>
      <c r="C42" s="35">
        <v>50098</v>
      </c>
      <c r="D42" s="35">
        <v>541171</v>
      </c>
      <c r="E42" s="35">
        <v>0</v>
      </c>
      <c r="F42" s="35">
        <v>216885</v>
      </c>
      <c r="G42" s="35">
        <v>78406</v>
      </c>
      <c r="H42" s="35">
        <v>0</v>
      </c>
      <c r="I42" s="35">
        <v>0</v>
      </c>
      <c r="J42" s="35">
        <v>0</v>
      </c>
      <c r="K42" s="35">
        <v>14406</v>
      </c>
      <c r="L42" s="35">
        <v>0</v>
      </c>
      <c r="M42" s="35">
        <f>(C42+D42+L42)</f>
        <v>591269</v>
      </c>
      <c r="N42" s="35">
        <v>0</v>
      </c>
      <c r="O42" s="35">
        <v>0</v>
      </c>
      <c r="P42" s="35">
        <v>0</v>
      </c>
      <c r="Q42" s="35">
        <v>0</v>
      </c>
      <c r="R42" s="4">
        <v>35</v>
      </c>
    </row>
    <row r="43" spans="1:18" x14ac:dyDescent="0.2">
      <c r="A43" s="4">
        <v>36</v>
      </c>
      <c r="B43" s="4" t="s">
        <v>394</v>
      </c>
      <c r="C43" s="35">
        <v>83956</v>
      </c>
      <c r="D43" s="35">
        <v>1194027</v>
      </c>
      <c r="E43" s="35">
        <v>0</v>
      </c>
      <c r="F43" s="35">
        <v>0</v>
      </c>
      <c r="G43" s="35">
        <v>0</v>
      </c>
      <c r="H43" s="35">
        <v>0</v>
      </c>
      <c r="I43" s="35">
        <v>0</v>
      </c>
      <c r="J43" s="35">
        <v>0</v>
      </c>
      <c r="K43" s="35">
        <v>0</v>
      </c>
      <c r="L43" s="35">
        <v>0</v>
      </c>
      <c r="M43" s="35">
        <f>(C43+D43+L43)</f>
        <v>1277983</v>
      </c>
      <c r="N43" s="35">
        <v>0</v>
      </c>
      <c r="O43" s="35">
        <v>100431</v>
      </c>
      <c r="P43" s="35">
        <v>0</v>
      </c>
      <c r="Q43" s="35">
        <v>0</v>
      </c>
      <c r="R43" s="4">
        <v>36</v>
      </c>
    </row>
    <row r="44" spans="1:18" x14ac:dyDescent="0.2">
      <c r="A44" s="4">
        <v>37</v>
      </c>
      <c r="B44" s="4" t="s">
        <v>395</v>
      </c>
      <c r="C44" s="37">
        <v>0</v>
      </c>
      <c r="D44" s="37">
        <v>0</v>
      </c>
      <c r="E44" s="37">
        <v>0</v>
      </c>
      <c r="F44" s="37">
        <v>0</v>
      </c>
      <c r="G44" s="37">
        <v>0</v>
      </c>
      <c r="H44" s="37">
        <v>0</v>
      </c>
      <c r="I44" s="37">
        <v>0</v>
      </c>
      <c r="J44" s="37">
        <v>0</v>
      </c>
      <c r="K44" s="37">
        <v>0</v>
      </c>
      <c r="L44" s="37">
        <v>0</v>
      </c>
      <c r="M44" s="37">
        <f t="shared" si="0"/>
        <v>0</v>
      </c>
      <c r="N44" s="37">
        <v>0</v>
      </c>
      <c r="O44" s="37">
        <v>0</v>
      </c>
      <c r="P44" s="37">
        <v>0</v>
      </c>
      <c r="Q44" s="37">
        <v>0</v>
      </c>
      <c r="R44" s="4">
        <v>37</v>
      </c>
    </row>
    <row r="45" spans="1:18" x14ac:dyDescent="0.2">
      <c r="A45" s="17">
        <f>A44</f>
        <v>37</v>
      </c>
      <c r="B45" s="9" t="s">
        <v>21</v>
      </c>
      <c r="C45" s="38">
        <f t="shared" ref="C45:Q45" si="1">SUM(C8:C44)</f>
        <v>5667225</v>
      </c>
      <c r="D45" s="38">
        <f t="shared" si="1"/>
        <v>79089419</v>
      </c>
      <c r="E45" s="38">
        <f t="shared" si="1"/>
        <v>0</v>
      </c>
      <c r="F45" s="38">
        <f t="shared" si="1"/>
        <v>4582435</v>
      </c>
      <c r="G45" s="38">
        <f t="shared" si="1"/>
        <v>78406</v>
      </c>
      <c r="H45" s="38">
        <f t="shared" si="1"/>
        <v>0</v>
      </c>
      <c r="I45" s="38">
        <f t="shared" si="1"/>
        <v>0</v>
      </c>
      <c r="J45" s="38">
        <f t="shared" si="1"/>
        <v>0</v>
      </c>
      <c r="K45" s="38">
        <f t="shared" si="1"/>
        <v>14406</v>
      </c>
      <c r="L45" s="38">
        <f t="shared" si="1"/>
        <v>1823</v>
      </c>
      <c r="M45" s="38">
        <f t="shared" si="1"/>
        <v>84758467</v>
      </c>
      <c r="N45" s="38">
        <f t="shared" si="1"/>
        <v>166204</v>
      </c>
      <c r="O45" s="38">
        <f t="shared" si="1"/>
        <v>1939146</v>
      </c>
      <c r="P45" s="38">
        <f t="shared" si="1"/>
        <v>589894</v>
      </c>
      <c r="Q45" s="38">
        <f t="shared" si="1"/>
        <v>412401</v>
      </c>
      <c r="R45" s="17">
        <f>R44</f>
        <v>37</v>
      </c>
    </row>
  </sheetData>
  <hyperlinks>
    <hyperlink ref="A5" location="'Table of Contents'!A1" display="Back to TOC" xr:uid="{270832E6-FC3C-4A8C-AB37-C869C3919296}"/>
  </hyperlinks>
  <printOptions gridLines="1"/>
  <pageMargins left="0.5" right="0.25" top="0.5" bottom="0.5" header="0.5" footer="0.5"/>
  <pageSetup paperSize="5" scale="88" fitToWidth="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6323-E877-48A2-9E86-801988ACC754}">
  <sheetPr transitionEvaluation="1" transitionEntry="1">
    <pageSetUpPr fitToPage="1"/>
  </sheetPr>
  <dimension ref="A1:L278"/>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3.140625" style="4" bestFit="1" customWidth="1"/>
    <col min="4" max="4" width="12.140625" style="4" bestFit="1" customWidth="1"/>
    <col min="5" max="5" width="14.28515625" style="4" customWidth="1"/>
    <col min="6" max="6" width="15.5703125" style="4" customWidth="1"/>
    <col min="7" max="7" width="13.140625" style="4" bestFit="1" customWidth="1"/>
    <col min="8" max="8" width="14.42578125" style="4" customWidth="1"/>
    <col min="9" max="9" width="11.5703125" style="4" customWidth="1"/>
    <col min="10" max="10" width="11" style="4" customWidth="1"/>
    <col min="11" max="11" width="11.140625" style="4" bestFit="1" customWidth="1"/>
    <col min="12" max="12" width="3.5703125" style="4" bestFit="1" customWidth="1"/>
    <col min="13" max="256" width="12.7109375" style="4"/>
    <col min="257" max="257" width="3.5703125" style="4" bestFit="1" customWidth="1"/>
    <col min="258" max="258" width="14.140625" style="4" bestFit="1" customWidth="1"/>
    <col min="259" max="259" width="13.140625" style="4" bestFit="1" customWidth="1"/>
    <col min="260" max="260" width="12.140625" style="4" bestFit="1" customWidth="1"/>
    <col min="261" max="261" width="14.28515625" style="4" customWidth="1"/>
    <col min="262" max="262" width="15.5703125" style="4" customWidth="1"/>
    <col min="263" max="263" width="13.140625" style="4" bestFit="1" customWidth="1"/>
    <col min="264" max="264" width="14.42578125" style="4" customWidth="1"/>
    <col min="265" max="265" width="11.5703125" style="4" customWidth="1"/>
    <col min="266" max="266" width="11" style="4" customWidth="1"/>
    <col min="267" max="267" width="11.140625" style="4" bestFit="1" customWidth="1"/>
    <col min="268" max="268" width="3.5703125" style="4" bestFit="1" customWidth="1"/>
    <col min="269" max="512" width="12.7109375" style="4"/>
    <col min="513" max="513" width="3.5703125" style="4" bestFit="1" customWidth="1"/>
    <col min="514" max="514" width="14.140625" style="4" bestFit="1" customWidth="1"/>
    <col min="515" max="515" width="13.140625" style="4" bestFit="1" customWidth="1"/>
    <col min="516" max="516" width="12.140625" style="4" bestFit="1" customWidth="1"/>
    <col min="517" max="517" width="14.28515625" style="4" customWidth="1"/>
    <col min="518" max="518" width="15.5703125" style="4" customWidth="1"/>
    <col min="519" max="519" width="13.140625" style="4" bestFit="1" customWidth="1"/>
    <col min="520" max="520" width="14.42578125" style="4" customWidth="1"/>
    <col min="521" max="521" width="11.5703125" style="4" customWidth="1"/>
    <col min="522" max="522" width="11" style="4" customWidth="1"/>
    <col min="523" max="523" width="11.140625" style="4" bestFit="1" customWidth="1"/>
    <col min="524" max="524" width="3.5703125" style="4" bestFit="1" customWidth="1"/>
    <col min="525" max="768" width="12.7109375" style="4"/>
    <col min="769" max="769" width="3.5703125" style="4" bestFit="1" customWidth="1"/>
    <col min="770" max="770" width="14.140625" style="4" bestFit="1" customWidth="1"/>
    <col min="771" max="771" width="13.140625" style="4" bestFit="1" customWidth="1"/>
    <col min="772" max="772" width="12.140625" style="4" bestFit="1" customWidth="1"/>
    <col min="773" max="773" width="14.28515625" style="4" customWidth="1"/>
    <col min="774" max="774" width="15.5703125" style="4" customWidth="1"/>
    <col min="775" max="775" width="13.140625" style="4" bestFit="1" customWidth="1"/>
    <col min="776" max="776" width="14.42578125" style="4" customWidth="1"/>
    <col min="777" max="777" width="11.5703125" style="4" customWidth="1"/>
    <col min="778" max="778" width="11" style="4" customWidth="1"/>
    <col min="779" max="779" width="11.140625" style="4" bestFit="1" customWidth="1"/>
    <col min="780" max="780" width="3.5703125" style="4" bestFit="1" customWidth="1"/>
    <col min="781" max="1024" width="12.7109375" style="4"/>
    <col min="1025" max="1025" width="3.5703125" style="4" bestFit="1" customWidth="1"/>
    <col min="1026" max="1026" width="14.140625" style="4" bestFit="1" customWidth="1"/>
    <col min="1027" max="1027" width="13.140625" style="4" bestFit="1" customWidth="1"/>
    <col min="1028" max="1028" width="12.140625" style="4" bestFit="1" customWidth="1"/>
    <col min="1029" max="1029" width="14.28515625" style="4" customWidth="1"/>
    <col min="1030" max="1030" width="15.5703125" style="4" customWidth="1"/>
    <col min="1031" max="1031" width="13.140625" style="4" bestFit="1" customWidth="1"/>
    <col min="1032" max="1032" width="14.42578125" style="4" customWidth="1"/>
    <col min="1033" max="1033" width="11.5703125" style="4" customWidth="1"/>
    <col min="1034" max="1034" width="11" style="4" customWidth="1"/>
    <col min="1035" max="1035" width="11.140625" style="4" bestFit="1" customWidth="1"/>
    <col min="1036" max="1036" width="3.5703125" style="4" bestFit="1" customWidth="1"/>
    <col min="1037" max="1280" width="12.7109375" style="4"/>
    <col min="1281" max="1281" width="3.5703125" style="4" bestFit="1" customWidth="1"/>
    <col min="1282" max="1282" width="14.140625" style="4" bestFit="1" customWidth="1"/>
    <col min="1283" max="1283" width="13.140625" style="4" bestFit="1" customWidth="1"/>
    <col min="1284" max="1284" width="12.140625" style="4" bestFit="1" customWidth="1"/>
    <col min="1285" max="1285" width="14.28515625" style="4" customWidth="1"/>
    <col min="1286" max="1286" width="15.5703125" style="4" customWidth="1"/>
    <col min="1287" max="1287" width="13.140625" style="4" bestFit="1" customWidth="1"/>
    <col min="1288" max="1288" width="14.42578125" style="4" customWidth="1"/>
    <col min="1289" max="1289" width="11.5703125" style="4" customWidth="1"/>
    <col min="1290" max="1290" width="11" style="4" customWidth="1"/>
    <col min="1291" max="1291" width="11.140625" style="4" bestFit="1" customWidth="1"/>
    <col min="1292" max="1292" width="3.5703125" style="4" bestFit="1" customWidth="1"/>
    <col min="1293" max="1536" width="12.7109375" style="4"/>
    <col min="1537" max="1537" width="3.5703125" style="4" bestFit="1" customWidth="1"/>
    <col min="1538" max="1538" width="14.140625" style="4" bestFit="1" customWidth="1"/>
    <col min="1539" max="1539" width="13.140625" style="4" bestFit="1" customWidth="1"/>
    <col min="1540" max="1540" width="12.140625" style="4" bestFit="1" customWidth="1"/>
    <col min="1541" max="1541" width="14.28515625" style="4" customWidth="1"/>
    <col min="1542" max="1542" width="15.5703125" style="4" customWidth="1"/>
    <col min="1543" max="1543" width="13.140625" style="4" bestFit="1" customWidth="1"/>
    <col min="1544" max="1544" width="14.42578125" style="4" customWidth="1"/>
    <col min="1545" max="1545" width="11.5703125" style="4" customWidth="1"/>
    <col min="1546" max="1546" width="11" style="4" customWidth="1"/>
    <col min="1547" max="1547" width="11.140625" style="4" bestFit="1" customWidth="1"/>
    <col min="1548" max="1548" width="3.5703125" style="4" bestFit="1" customWidth="1"/>
    <col min="1549" max="1792" width="12.7109375" style="4"/>
    <col min="1793" max="1793" width="3.5703125" style="4" bestFit="1" customWidth="1"/>
    <col min="1794" max="1794" width="14.140625" style="4" bestFit="1" customWidth="1"/>
    <col min="1795" max="1795" width="13.140625" style="4" bestFit="1" customWidth="1"/>
    <col min="1796" max="1796" width="12.140625" style="4" bestFit="1" customWidth="1"/>
    <col min="1797" max="1797" width="14.28515625" style="4" customWidth="1"/>
    <col min="1798" max="1798" width="15.5703125" style="4" customWidth="1"/>
    <col min="1799" max="1799" width="13.140625" style="4" bestFit="1" customWidth="1"/>
    <col min="1800" max="1800" width="14.42578125" style="4" customWidth="1"/>
    <col min="1801" max="1801" width="11.5703125" style="4" customWidth="1"/>
    <col min="1802" max="1802" width="11" style="4" customWidth="1"/>
    <col min="1803" max="1803" width="11.140625" style="4" bestFit="1" customWidth="1"/>
    <col min="1804" max="1804" width="3.5703125" style="4" bestFit="1" customWidth="1"/>
    <col min="1805" max="2048" width="12.7109375" style="4"/>
    <col min="2049" max="2049" width="3.5703125" style="4" bestFit="1" customWidth="1"/>
    <col min="2050" max="2050" width="14.140625" style="4" bestFit="1" customWidth="1"/>
    <col min="2051" max="2051" width="13.140625" style="4" bestFit="1" customWidth="1"/>
    <col min="2052" max="2052" width="12.140625" style="4" bestFit="1" customWidth="1"/>
    <col min="2053" max="2053" width="14.28515625" style="4" customWidth="1"/>
    <col min="2054" max="2054" width="15.5703125" style="4" customWidth="1"/>
    <col min="2055" max="2055" width="13.140625" style="4" bestFit="1" customWidth="1"/>
    <col min="2056" max="2056" width="14.42578125" style="4" customWidth="1"/>
    <col min="2057" max="2057" width="11.5703125" style="4" customWidth="1"/>
    <col min="2058" max="2058" width="11" style="4" customWidth="1"/>
    <col min="2059" max="2059" width="11.140625" style="4" bestFit="1" customWidth="1"/>
    <col min="2060" max="2060" width="3.5703125" style="4" bestFit="1" customWidth="1"/>
    <col min="2061" max="2304" width="12.7109375" style="4"/>
    <col min="2305" max="2305" width="3.5703125" style="4" bestFit="1" customWidth="1"/>
    <col min="2306" max="2306" width="14.140625" style="4" bestFit="1" customWidth="1"/>
    <col min="2307" max="2307" width="13.140625" style="4" bestFit="1" customWidth="1"/>
    <col min="2308" max="2308" width="12.140625" style="4" bestFit="1" customWidth="1"/>
    <col min="2309" max="2309" width="14.28515625" style="4" customWidth="1"/>
    <col min="2310" max="2310" width="15.5703125" style="4" customWidth="1"/>
    <col min="2311" max="2311" width="13.140625" style="4" bestFit="1" customWidth="1"/>
    <col min="2312" max="2312" width="14.42578125" style="4" customWidth="1"/>
    <col min="2313" max="2313" width="11.5703125" style="4" customWidth="1"/>
    <col min="2314" max="2314" width="11" style="4" customWidth="1"/>
    <col min="2315" max="2315" width="11.140625" style="4" bestFit="1" customWidth="1"/>
    <col min="2316" max="2316" width="3.5703125" style="4" bestFit="1" customWidth="1"/>
    <col min="2317" max="2560" width="12.7109375" style="4"/>
    <col min="2561" max="2561" width="3.5703125" style="4" bestFit="1" customWidth="1"/>
    <col min="2562" max="2562" width="14.140625" style="4" bestFit="1" customWidth="1"/>
    <col min="2563" max="2563" width="13.140625" style="4" bestFit="1" customWidth="1"/>
    <col min="2564" max="2564" width="12.140625" style="4" bestFit="1" customWidth="1"/>
    <col min="2565" max="2565" width="14.28515625" style="4" customWidth="1"/>
    <col min="2566" max="2566" width="15.5703125" style="4" customWidth="1"/>
    <col min="2567" max="2567" width="13.140625" style="4" bestFit="1" customWidth="1"/>
    <col min="2568" max="2568" width="14.42578125" style="4" customWidth="1"/>
    <col min="2569" max="2569" width="11.5703125" style="4" customWidth="1"/>
    <col min="2570" max="2570" width="11" style="4" customWidth="1"/>
    <col min="2571" max="2571" width="11.140625" style="4" bestFit="1" customWidth="1"/>
    <col min="2572" max="2572" width="3.5703125" style="4" bestFit="1" customWidth="1"/>
    <col min="2573" max="2816" width="12.7109375" style="4"/>
    <col min="2817" max="2817" width="3.5703125" style="4" bestFit="1" customWidth="1"/>
    <col min="2818" max="2818" width="14.140625" style="4" bestFit="1" customWidth="1"/>
    <col min="2819" max="2819" width="13.140625" style="4" bestFit="1" customWidth="1"/>
    <col min="2820" max="2820" width="12.140625" style="4" bestFit="1" customWidth="1"/>
    <col min="2821" max="2821" width="14.28515625" style="4" customWidth="1"/>
    <col min="2822" max="2822" width="15.5703125" style="4" customWidth="1"/>
    <col min="2823" max="2823" width="13.140625" style="4" bestFit="1" customWidth="1"/>
    <col min="2824" max="2824" width="14.42578125" style="4" customWidth="1"/>
    <col min="2825" max="2825" width="11.5703125" style="4" customWidth="1"/>
    <col min="2826" max="2826" width="11" style="4" customWidth="1"/>
    <col min="2827" max="2827" width="11.140625" style="4" bestFit="1" customWidth="1"/>
    <col min="2828" max="2828" width="3.5703125" style="4" bestFit="1" customWidth="1"/>
    <col min="2829" max="3072" width="12.7109375" style="4"/>
    <col min="3073" max="3073" width="3.5703125" style="4" bestFit="1" customWidth="1"/>
    <col min="3074" max="3074" width="14.140625" style="4" bestFit="1" customWidth="1"/>
    <col min="3075" max="3075" width="13.140625" style="4" bestFit="1" customWidth="1"/>
    <col min="3076" max="3076" width="12.140625" style="4" bestFit="1" customWidth="1"/>
    <col min="3077" max="3077" width="14.28515625" style="4" customWidth="1"/>
    <col min="3078" max="3078" width="15.5703125" style="4" customWidth="1"/>
    <col min="3079" max="3079" width="13.140625" style="4" bestFit="1" customWidth="1"/>
    <col min="3080" max="3080" width="14.42578125" style="4" customWidth="1"/>
    <col min="3081" max="3081" width="11.5703125" style="4" customWidth="1"/>
    <col min="3082" max="3082" width="11" style="4" customWidth="1"/>
    <col min="3083" max="3083" width="11.140625" style="4" bestFit="1" customWidth="1"/>
    <col min="3084" max="3084" width="3.5703125" style="4" bestFit="1" customWidth="1"/>
    <col min="3085" max="3328" width="12.7109375" style="4"/>
    <col min="3329" max="3329" width="3.5703125" style="4" bestFit="1" customWidth="1"/>
    <col min="3330" max="3330" width="14.140625" style="4" bestFit="1" customWidth="1"/>
    <col min="3331" max="3331" width="13.140625" style="4" bestFit="1" customWidth="1"/>
    <col min="3332" max="3332" width="12.140625" style="4" bestFit="1" customWidth="1"/>
    <col min="3333" max="3333" width="14.28515625" style="4" customWidth="1"/>
    <col min="3334" max="3334" width="15.5703125" style="4" customWidth="1"/>
    <col min="3335" max="3335" width="13.140625" style="4" bestFit="1" customWidth="1"/>
    <col min="3336" max="3336" width="14.42578125" style="4" customWidth="1"/>
    <col min="3337" max="3337" width="11.5703125" style="4" customWidth="1"/>
    <col min="3338" max="3338" width="11" style="4" customWidth="1"/>
    <col min="3339" max="3339" width="11.140625" style="4" bestFit="1" customWidth="1"/>
    <col min="3340" max="3340" width="3.5703125" style="4" bestFit="1" customWidth="1"/>
    <col min="3341" max="3584" width="12.7109375" style="4"/>
    <col min="3585" max="3585" width="3.5703125" style="4" bestFit="1" customWidth="1"/>
    <col min="3586" max="3586" width="14.140625" style="4" bestFit="1" customWidth="1"/>
    <col min="3587" max="3587" width="13.140625" style="4" bestFit="1" customWidth="1"/>
    <col min="3588" max="3588" width="12.140625" style="4" bestFit="1" customWidth="1"/>
    <col min="3589" max="3589" width="14.28515625" style="4" customWidth="1"/>
    <col min="3590" max="3590" width="15.5703125" style="4" customWidth="1"/>
    <col min="3591" max="3591" width="13.140625" style="4" bestFit="1" customWidth="1"/>
    <col min="3592" max="3592" width="14.42578125" style="4" customWidth="1"/>
    <col min="3593" max="3593" width="11.5703125" style="4" customWidth="1"/>
    <col min="3594" max="3594" width="11" style="4" customWidth="1"/>
    <col min="3595" max="3595" width="11.140625" style="4" bestFit="1" customWidth="1"/>
    <col min="3596" max="3596" width="3.5703125" style="4" bestFit="1" customWidth="1"/>
    <col min="3597" max="3840" width="12.7109375" style="4"/>
    <col min="3841" max="3841" width="3.5703125" style="4" bestFit="1" customWidth="1"/>
    <col min="3842" max="3842" width="14.140625" style="4" bestFit="1" customWidth="1"/>
    <col min="3843" max="3843" width="13.140625" style="4" bestFit="1" customWidth="1"/>
    <col min="3844" max="3844" width="12.140625" style="4" bestFit="1" customWidth="1"/>
    <col min="3845" max="3845" width="14.28515625" style="4" customWidth="1"/>
    <col min="3846" max="3846" width="15.5703125" style="4" customWidth="1"/>
    <col min="3847" max="3847" width="13.140625" style="4" bestFit="1" customWidth="1"/>
    <col min="3848" max="3848" width="14.42578125" style="4" customWidth="1"/>
    <col min="3849" max="3849" width="11.5703125" style="4" customWidth="1"/>
    <col min="3850" max="3850" width="11" style="4" customWidth="1"/>
    <col min="3851" max="3851" width="11.140625" style="4" bestFit="1" customWidth="1"/>
    <col min="3852" max="3852" width="3.5703125" style="4" bestFit="1" customWidth="1"/>
    <col min="3853" max="4096" width="12.7109375" style="4"/>
    <col min="4097" max="4097" width="3.5703125" style="4" bestFit="1" customWidth="1"/>
    <col min="4098" max="4098" width="14.140625" style="4" bestFit="1" customWidth="1"/>
    <col min="4099" max="4099" width="13.140625" style="4" bestFit="1" customWidth="1"/>
    <col min="4100" max="4100" width="12.140625" style="4" bestFit="1" customWidth="1"/>
    <col min="4101" max="4101" width="14.28515625" style="4" customWidth="1"/>
    <col min="4102" max="4102" width="15.5703125" style="4" customWidth="1"/>
    <col min="4103" max="4103" width="13.140625" style="4" bestFit="1" customWidth="1"/>
    <col min="4104" max="4104" width="14.42578125" style="4" customWidth="1"/>
    <col min="4105" max="4105" width="11.5703125" style="4" customWidth="1"/>
    <col min="4106" max="4106" width="11" style="4" customWidth="1"/>
    <col min="4107" max="4107" width="11.140625" style="4" bestFit="1" customWidth="1"/>
    <col min="4108" max="4108" width="3.5703125" style="4" bestFit="1" customWidth="1"/>
    <col min="4109" max="4352" width="12.7109375" style="4"/>
    <col min="4353" max="4353" width="3.5703125" style="4" bestFit="1" customWidth="1"/>
    <col min="4354" max="4354" width="14.140625" style="4" bestFit="1" customWidth="1"/>
    <col min="4355" max="4355" width="13.140625" style="4" bestFit="1" customWidth="1"/>
    <col min="4356" max="4356" width="12.140625" style="4" bestFit="1" customWidth="1"/>
    <col min="4357" max="4357" width="14.28515625" style="4" customWidth="1"/>
    <col min="4358" max="4358" width="15.5703125" style="4" customWidth="1"/>
    <col min="4359" max="4359" width="13.140625" style="4" bestFit="1" customWidth="1"/>
    <col min="4360" max="4360" width="14.42578125" style="4" customWidth="1"/>
    <col min="4361" max="4361" width="11.5703125" style="4" customWidth="1"/>
    <col min="4362" max="4362" width="11" style="4" customWidth="1"/>
    <col min="4363" max="4363" width="11.140625" style="4" bestFit="1" customWidth="1"/>
    <col min="4364" max="4364" width="3.5703125" style="4" bestFit="1" customWidth="1"/>
    <col min="4365" max="4608" width="12.7109375" style="4"/>
    <col min="4609" max="4609" width="3.5703125" style="4" bestFit="1" customWidth="1"/>
    <col min="4610" max="4610" width="14.140625" style="4" bestFit="1" customWidth="1"/>
    <col min="4611" max="4611" width="13.140625" style="4" bestFit="1" customWidth="1"/>
    <col min="4612" max="4612" width="12.140625" style="4" bestFit="1" customWidth="1"/>
    <col min="4613" max="4613" width="14.28515625" style="4" customWidth="1"/>
    <col min="4614" max="4614" width="15.5703125" style="4" customWidth="1"/>
    <col min="4615" max="4615" width="13.140625" style="4" bestFit="1" customWidth="1"/>
    <col min="4616" max="4616" width="14.42578125" style="4" customWidth="1"/>
    <col min="4617" max="4617" width="11.5703125" style="4" customWidth="1"/>
    <col min="4618" max="4618" width="11" style="4" customWidth="1"/>
    <col min="4619" max="4619" width="11.140625" style="4" bestFit="1" customWidth="1"/>
    <col min="4620" max="4620" width="3.5703125" style="4" bestFit="1" customWidth="1"/>
    <col min="4621" max="4864" width="12.7109375" style="4"/>
    <col min="4865" max="4865" width="3.5703125" style="4" bestFit="1" customWidth="1"/>
    <col min="4866" max="4866" width="14.140625" style="4" bestFit="1" customWidth="1"/>
    <col min="4867" max="4867" width="13.140625" style="4" bestFit="1" customWidth="1"/>
    <col min="4868" max="4868" width="12.140625" style="4" bestFit="1" customWidth="1"/>
    <col min="4869" max="4869" width="14.28515625" style="4" customWidth="1"/>
    <col min="4870" max="4870" width="15.5703125" style="4" customWidth="1"/>
    <col min="4871" max="4871" width="13.140625" style="4" bestFit="1" customWidth="1"/>
    <col min="4872" max="4872" width="14.42578125" style="4" customWidth="1"/>
    <col min="4873" max="4873" width="11.5703125" style="4" customWidth="1"/>
    <col min="4874" max="4874" width="11" style="4" customWidth="1"/>
    <col min="4875" max="4875" width="11.140625" style="4" bestFit="1" customWidth="1"/>
    <col min="4876" max="4876" width="3.5703125" style="4" bestFit="1" customWidth="1"/>
    <col min="4877" max="5120" width="12.7109375" style="4"/>
    <col min="5121" max="5121" width="3.5703125" style="4" bestFit="1" customWidth="1"/>
    <col min="5122" max="5122" width="14.140625" style="4" bestFit="1" customWidth="1"/>
    <col min="5123" max="5123" width="13.140625" style="4" bestFit="1" customWidth="1"/>
    <col min="5124" max="5124" width="12.140625" style="4" bestFit="1" customWidth="1"/>
    <col min="5125" max="5125" width="14.28515625" style="4" customWidth="1"/>
    <col min="5126" max="5126" width="15.5703125" style="4" customWidth="1"/>
    <col min="5127" max="5127" width="13.140625" style="4" bestFit="1" customWidth="1"/>
    <col min="5128" max="5128" width="14.42578125" style="4" customWidth="1"/>
    <col min="5129" max="5129" width="11.5703125" style="4" customWidth="1"/>
    <col min="5130" max="5130" width="11" style="4" customWidth="1"/>
    <col min="5131" max="5131" width="11.140625" style="4" bestFit="1" customWidth="1"/>
    <col min="5132" max="5132" width="3.5703125" style="4" bestFit="1" customWidth="1"/>
    <col min="5133" max="5376" width="12.7109375" style="4"/>
    <col min="5377" max="5377" width="3.5703125" style="4" bestFit="1" customWidth="1"/>
    <col min="5378" max="5378" width="14.140625" style="4" bestFit="1" customWidth="1"/>
    <col min="5379" max="5379" width="13.140625" style="4" bestFit="1" customWidth="1"/>
    <col min="5380" max="5380" width="12.140625" style="4" bestFit="1" customWidth="1"/>
    <col min="5381" max="5381" width="14.28515625" style="4" customWidth="1"/>
    <col min="5382" max="5382" width="15.5703125" style="4" customWidth="1"/>
    <col min="5383" max="5383" width="13.140625" style="4" bestFit="1" customWidth="1"/>
    <col min="5384" max="5384" width="14.42578125" style="4" customWidth="1"/>
    <col min="5385" max="5385" width="11.5703125" style="4" customWidth="1"/>
    <col min="5386" max="5386" width="11" style="4" customWidth="1"/>
    <col min="5387" max="5387" width="11.140625" style="4" bestFit="1" customWidth="1"/>
    <col min="5388" max="5388" width="3.5703125" style="4" bestFit="1" customWidth="1"/>
    <col min="5389" max="5632" width="12.7109375" style="4"/>
    <col min="5633" max="5633" width="3.5703125" style="4" bestFit="1" customWidth="1"/>
    <col min="5634" max="5634" width="14.140625" style="4" bestFit="1" customWidth="1"/>
    <col min="5635" max="5635" width="13.140625" style="4" bestFit="1" customWidth="1"/>
    <col min="5636" max="5636" width="12.140625" style="4" bestFit="1" customWidth="1"/>
    <col min="5637" max="5637" width="14.28515625" style="4" customWidth="1"/>
    <col min="5638" max="5638" width="15.5703125" style="4" customWidth="1"/>
    <col min="5639" max="5639" width="13.140625" style="4" bestFit="1" customWidth="1"/>
    <col min="5640" max="5640" width="14.42578125" style="4" customWidth="1"/>
    <col min="5641" max="5641" width="11.5703125" style="4" customWidth="1"/>
    <col min="5642" max="5642" width="11" style="4" customWidth="1"/>
    <col min="5643" max="5643" width="11.140625" style="4" bestFit="1" customWidth="1"/>
    <col min="5644" max="5644" width="3.5703125" style="4" bestFit="1" customWidth="1"/>
    <col min="5645" max="5888" width="12.7109375" style="4"/>
    <col min="5889" max="5889" width="3.5703125" style="4" bestFit="1" customWidth="1"/>
    <col min="5890" max="5890" width="14.140625" style="4" bestFit="1" customWidth="1"/>
    <col min="5891" max="5891" width="13.140625" style="4" bestFit="1" customWidth="1"/>
    <col min="5892" max="5892" width="12.140625" style="4" bestFit="1" customWidth="1"/>
    <col min="5893" max="5893" width="14.28515625" style="4" customWidth="1"/>
    <col min="5894" max="5894" width="15.5703125" style="4" customWidth="1"/>
    <col min="5895" max="5895" width="13.140625" style="4" bestFit="1" customWidth="1"/>
    <col min="5896" max="5896" width="14.42578125" style="4" customWidth="1"/>
    <col min="5897" max="5897" width="11.5703125" style="4" customWidth="1"/>
    <col min="5898" max="5898" width="11" style="4" customWidth="1"/>
    <col min="5899" max="5899" width="11.140625" style="4" bestFit="1" customWidth="1"/>
    <col min="5900" max="5900" width="3.5703125" style="4" bestFit="1" customWidth="1"/>
    <col min="5901" max="6144" width="12.7109375" style="4"/>
    <col min="6145" max="6145" width="3.5703125" style="4" bestFit="1" customWidth="1"/>
    <col min="6146" max="6146" width="14.140625" style="4" bestFit="1" customWidth="1"/>
    <col min="6147" max="6147" width="13.140625" style="4" bestFit="1" customWidth="1"/>
    <col min="6148" max="6148" width="12.140625" style="4" bestFit="1" customWidth="1"/>
    <col min="6149" max="6149" width="14.28515625" style="4" customWidth="1"/>
    <col min="6150" max="6150" width="15.5703125" style="4" customWidth="1"/>
    <col min="6151" max="6151" width="13.140625" style="4" bestFit="1" customWidth="1"/>
    <col min="6152" max="6152" width="14.42578125" style="4" customWidth="1"/>
    <col min="6153" max="6153" width="11.5703125" style="4" customWidth="1"/>
    <col min="6154" max="6154" width="11" style="4" customWidth="1"/>
    <col min="6155" max="6155" width="11.140625" style="4" bestFit="1" customWidth="1"/>
    <col min="6156" max="6156" width="3.5703125" style="4" bestFit="1" customWidth="1"/>
    <col min="6157" max="6400" width="12.7109375" style="4"/>
    <col min="6401" max="6401" width="3.5703125" style="4" bestFit="1" customWidth="1"/>
    <col min="6402" max="6402" width="14.140625" style="4" bestFit="1" customWidth="1"/>
    <col min="6403" max="6403" width="13.140625" style="4" bestFit="1" customWidth="1"/>
    <col min="6404" max="6404" width="12.140625" style="4" bestFit="1" customWidth="1"/>
    <col min="6405" max="6405" width="14.28515625" style="4" customWidth="1"/>
    <col min="6406" max="6406" width="15.5703125" style="4" customWidth="1"/>
    <col min="6407" max="6407" width="13.140625" style="4" bestFit="1" customWidth="1"/>
    <col min="6408" max="6408" width="14.42578125" style="4" customWidth="1"/>
    <col min="6409" max="6409" width="11.5703125" style="4" customWidth="1"/>
    <col min="6410" max="6410" width="11" style="4" customWidth="1"/>
    <col min="6411" max="6411" width="11.140625" style="4" bestFit="1" customWidth="1"/>
    <col min="6412" max="6412" width="3.5703125" style="4" bestFit="1" customWidth="1"/>
    <col min="6413" max="6656" width="12.7109375" style="4"/>
    <col min="6657" max="6657" width="3.5703125" style="4" bestFit="1" customWidth="1"/>
    <col min="6658" max="6658" width="14.140625" style="4" bestFit="1" customWidth="1"/>
    <col min="6659" max="6659" width="13.140625" style="4" bestFit="1" customWidth="1"/>
    <col min="6660" max="6660" width="12.140625" style="4" bestFit="1" customWidth="1"/>
    <col min="6661" max="6661" width="14.28515625" style="4" customWidth="1"/>
    <col min="6662" max="6662" width="15.5703125" style="4" customWidth="1"/>
    <col min="6663" max="6663" width="13.140625" style="4" bestFit="1" customWidth="1"/>
    <col min="6664" max="6664" width="14.42578125" style="4" customWidth="1"/>
    <col min="6665" max="6665" width="11.5703125" style="4" customWidth="1"/>
    <col min="6666" max="6666" width="11" style="4" customWidth="1"/>
    <col min="6667" max="6667" width="11.140625" style="4" bestFit="1" customWidth="1"/>
    <col min="6668" max="6668" width="3.5703125" style="4" bestFit="1" customWidth="1"/>
    <col min="6669" max="6912" width="12.7109375" style="4"/>
    <col min="6913" max="6913" width="3.5703125" style="4" bestFit="1" customWidth="1"/>
    <col min="6914" max="6914" width="14.140625" style="4" bestFit="1" customWidth="1"/>
    <col min="6915" max="6915" width="13.140625" style="4" bestFit="1" customWidth="1"/>
    <col min="6916" max="6916" width="12.140625" style="4" bestFit="1" customWidth="1"/>
    <col min="6917" max="6917" width="14.28515625" style="4" customWidth="1"/>
    <col min="6918" max="6918" width="15.5703125" style="4" customWidth="1"/>
    <col min="6919" max="6919" width="13.140625" style="4" bestFit="1" customWidth="1"/>
    <col min="6920" max="6920" width="14.42578125" style="4" customWidth="1"/>
    <col min="6921" max="6921" width="11.5703125" style="4" customWidth="1"/>
    <col min="6922" max="6922" width="11" style="4" customWidth="1"/>
    <col min="6923" max="6923" width="11.140625" style="4" bestFit="1" customWidth="1"/>
    <col min="6924" max="6924" width="3.5703125" style="4" bestFit="1" customWidth="1"/>
    <col min="6925" max="7168" width="12.7109375" style="4"/>
    <col min="7169" max="7169" width="3.5703125" style="4" bestFit="1" customWidth="1"/>
    <col min="7170" max="7170" width="14.140625" style="4" bestFit="1" customWidth="1"/>
    <col min="7171" max="7171" width="13.140625" style="4" bestFit="1" customWidth="1"/>
    <col min="7172" max="7172" width="12.140625" style="4" bestFit="1" customWidth="1"/>
    <col min="7173" max="7173" width="14.28515625" style="4" customWidth="1"/>
    <col min="7174" max="7174" width="15.5703125" style="4" customWidth="1"/>
    <col min="7175" max="7175" width="13.140625" style="4" bestFit="1" customWidth="1"/>
    <col min="7176" max="7176" width="14.42578125" style="4" customWidth="1"/>
    <col min="7177" max="7177" width="11.5703125" style="4" customWidth="1"/>
    <col min="7178" max="7178" width="11" style="4" customWidth="1"/>
    <col min="7179" max="7179" width="11.140625" style="4" bestFit="1" customWidth="1"/>
    <col min="7180" max="7180" width="3.5703125" style="4" bestFit="1" customWidth="1"/>
    <col min="7181" max="7424" width="12.7109375" style="4"/>
    <col min="7425" max="7425" width="3.5703125" style="4" bestFit="1" customWidth="1"/>
    <col min="7426" max="7426" width="14.140625" style="4" bestFit="1" customWidth="1"/>
    <col min="7427" max="7427" width="13.140625" style="4" bestFit="1" customWidth="1"/>
    <col min="7428" max="7428" width="12.140625" style="4" bestFit="1" customWidth="1"/>
    <col min="7429" max="7429" width="14.28515625" style="4" customWidth="1"/>
    <col min="7430" max="7430" width="15.5703125" style="4" customWidth="1"/>
    <col min="7431" max="7431" width="13.140625" style="4" bestFit="1" customWidth="1"/>
    <col min="7432" max="7432" width="14.42578125" style="4" customWidth="1"/>
    <col min="7433" max="7433" width="11.5703125" style="4" customWidth="1"/>
    <col min="7434" max="7434" width="11" style="4" customWidth="1"/>
    <col min="7435" max="7435" width="11.140625" style="4" bestFit="1" customWidth="1"/>
    <col min="7436" max="7436" width="3.5703125" style="4" bestFit="1" customWidth="1"/>
    <col min="7437" max="7680" width="12.7109375" style="4"/>
    <col min="7681" max="7681" width="3.5703125" style="4" bestFit="1" customWidth="1"/>
    <col min="7682" max="7682" width="14.140625" style="4" bestFit="1" customWidth="1"/>
    <col min="7683" max="7683" width="13.140625" style="4" bestFit="1" customWidth="1"/>
    <col min="7684" max="7684" width="12.140625" style="4" bestFit="1" customWidth="1"/>
    <col min="7685" max="7685" width="14.28515625" style="4" customWidth="1"/>
    <col min="7686" max="7686" width="15.5703125" style="4" customWidth="1"/>
    <col min="7687" max="7687" width="13.140625" style="4" bestFit="1" customWidth="1"/>
    <col min="7688" max="7688" width="14.42578125" style="4" customWidth="1"/>
    <col min="7689" max="7689" width="11.5703125" style="4" customWidth="1"/>
    <col min="7690" max="7690" width="11" style="4" customWidth="1"/>
    <col min="7691" max="7691" width="11.140625" style="4" bestFit="1" customWidth="1"/>
    <col min="7692" max="7692" width="3.5703125" style="4" bestFit="1" customWidth="1"/>
    <col min="7693" max="7936" width="12.7109375" style="4"/>
    <col min="7937" max="7937" width="3.5703125" style="4" bestFit="1" customWidth="1"/>
    <col min="7938" max="7938" width="14.140625" style="4" bestFit="1" customWidth="1"/>
    <col min="7939" max="7939" width="13.140625" style="4" bestFit="1" customWidth="1"/>
    <col min="7940" max="7940" width="12.140625" style="4" bestFit="1" customWidth="1"/>
    <col min="7941" max="7941" width="14.28515625" style="4" customWidth="1"/>
    <col min="7942" max="7942" width="15.5703125" style="4" customWidth="1"/>
    <col min="7943" max="7943" width="13.140625" style="4" bestFit="1" customWidth="1"/>
    <col min="7944" max="7944" width="14.42578125" style="4" customWidth="1"/>
    <col min="7945" max="7945" width="11.5703125" style="4" customWidth="1"/>
    <col min="7946" max="7946" width="11" style="4" customWidth="1"/>
    <col min="7947" max="7947" width="11.140625" style="4" bestFit="1" customWidth="1"/>
    <col min="7948" max="7948" width="3.5703125" style="4" bestFit="1" customWidth="1"/>
    <col min="7949" max="8192" width="12.7109375" style="4"/>
    <col min="8193" max="8193" width="3.5703125" style="4" bestFit="1" customWidth="1"/>
    <col min="8194" max="8194" width="14.140625" style="4" bestFit="1" customWidth="1"/>
    <col min="8195" max="8195" width="13.140625" style="4" bestFit="1" customWidth="1"/>
    <col min="8196" max="8196" width="12.140625" style="4" bestFit="1" customWidth="1"/>
    <col min="8197" max="8197" width="14.28515625" style="4" customWidth="1"/>
    <col min="8198" max="8198" width="15.5703125" style="4" customWidth="1"/>
    <col min="8199" max="8199" width="13.140625" style="4" bestFit="1" customWidth="1"/>
    <col min="8200" max="8200" width="14.42578125" style="4" customWidth="1"/>
    <col min="8201" max="8201" width="11.5703125" style="4" customWidth="1"/>
    <col min="8202" max="8202" width="11" style="4" customWidth="1"/>
    <col min="8203" max="8203" width="11.140625" style="4" bestFit="1" customWidth="1"/>
    <col min="8204" max="8204" width="3.5703125" style="4" bestFit="1" customWidth="1"/>
    <col min="8205" max="8448" width="12.7109375" style="4"/>
    <col min="8449" max="8449" width="3.5703125" style="4" bestFit="1" customWidth="1"/>
    <col min="8450" max="8450" width="14.140625" style="4" bestFit="1" customWidth="1"/>
    <col min="8451" max="8451" width="13.140625" style="4" bestFit="1" customWidth="1"/>
    <col min="8452" max="8452" width="12.140625" style="4" bestFit="1" customWidth="1"/>
    <col min="8453" max="8453" width="14.28515625" style="4" customWidth="1"/>
    <col min="8454" max="8454" width="15.5703125" style="4" customWidth="1"/>
    <col min="8455" max="8455" width="13.140625" style="4" bestFit="1" customWidth="1"/>
    <col min="8456" max="8456" width="14.42578125" style="4" customWidth="1"/>
    <col min="8457" max="8457" width="11.5703125" style="4" customWidth="1"/>
    <col min="8458" max="8458" width="11" style="4" customWidth="1"/>
    <col min="8459" max="8459" width="11.140625" style="4" bestFit="1" customWidth="1"/>
    <col min="8460" max="8460" width="3.5703125" style="4" bestFit="1" customWidth="1"/>
    <col min="8461" max="8704" width="12.7109375" style="4"/>
    <col min="8705" max="8705" width="3.5703125" style="4" bestFit="1" customWidth="1"/>
    <col min="8706" max="8706" width="14.140625" style="4" bestFit="1" customWidth="1"/>
    <col min="8707" max="8707" width="13.140625" style="4" bestFit="1" customWidth="1"/>
    <col min="8708" max="8708" width="12.140625" style="4" bestFit="1" customWidth="1"/>
    <col min="8709" max="8709" width="14.28515625" style="4" customWidth="1"/>
    <col min="8710" max="8710" width="15.5703125" style="4" customWidth="1"/>
    <col min="8711" max="8711" width="13.140625" style="4" bestFit="1" customWidth="1"/>
    <col min="8712" max="8712" width="14.42578125" style="4" customWidth="1"/>
    <col min="8713" max="8713" width="11.5703125" style="4" customWidth="1"/>
    <col min="8714" max="8714" width="11" style="4" customWidth="1"/>
    <col min="8715" max="8715" width="11.140625" style="4" bestFit="1" customWidth="1"/>
    <col min="8716" max="8716" width="3.5703125" style="4" bestFit="1" customWidth="1"/>
    <col min="8717" max="8960" width="12.7109375" style="4"/>
    <col min="8961" max="8961" width="3.5703125" style="4" bestFit="1" customWidth="1"/>
    <col min="8962" max="8962" width="14.140625" style="4" bestFit="1" customWidth="1"/>
    <col min="8963" max="8963" width="13.140625" style="4" bestFit="1" customWidth="1"/>
    <col min="8964" max="8964" width="12.140625" style="4" bestFit="1" customWidth="1"/>
    <col min="8965" max="8965" width="14.28515625" style="4" customWidth="1"/>
    <col min="8966" max="8966" width="15.5703125" style="4" customWidth="1"/>
    <col min="8967" max="8967" width="13.140625" style="4" bestFit="1" customWidth="1"/>
    <col min="8968" max="8968" width="14.42578125" style="4" customWidth="1"/>
    <col min="8969" max="8969" width="11.5703125" style="4" customWidth="1"/>
    <col min="8970" max="8970" width="11" style="4" customWidth="1"/>
    <col min="8971" max="8971" width="11.140625" style="4" bestFit="1" customWidth="1"/>
    <col min="8972" max="8972" width="3.5703125" style="4" bestFit="1" customWidth="1"/>
    <col min="8973" max="9216" width="12.7109375" style="4"/>
    <col min="9217" max="9217" width="3.5703125" style="4" bestFit="1" customWidth="1"/>
    <col min="9218" max="9218" width="14.140625" style="4" bestFit="1" customWidth="1"/>
    <col min="9219" max="9219" width="13.140625" style="4" bestFit="1" customWidth="1"/>
    <col min="9220" max="9220" width="12.140625" style="4" bestFit="1" customWidth="1"/>
    <col min="9221" max="9221" width="14.28515625" style="4" customWidth="1"/>
    <col min="9222" max="9222" width="15.5703125" style="4" customWidth="1"/>
    <col min="9223" max="9223" width="13.140625" style="4" bestFit="1" customWidth="1"/>
    <col min="9224" max="9224" width="14.42578125" style="4" customWidth="1"/>
    <col min="9225" max="9225" width="11.5703125" style="4" customWidth="1"/>
    <col min="9226" max="9226" width="11" style="4" customWidth="1"/>
    <col min="9227" max="9227" width="11.140625" style="4" bestFit="1" customWidth="1"/>
    <col min="9228" max="9228" width="3.5703125" style="4" bestFit="1" customWidth="1"/>
    <col min="9229" max="9472" width="12.7109375" style="4"/>
    <col min="9473" max="9473" width="3.5703125" style="4" bestFit="1" customWidth="1"/>
    <col min="9474" max="9474" width="14.140625" style="4" bestFit="1" customWidth="1"/>
    <col min="9475" max="9475" width="13.140625" style="4" bestFit="1" customWidth="1"/>
    <col min="9476" max="9476" width="12.140625" style="4" bestFit="1" customWidth="1"/>
    <col min="9477" max="9477" width="14.28515625" style="4" customWidth="1"/>
    <col min="9478" max="9478" width="15.5703125" style="4" customWidth="1"/>
    <col min="9479" max="9479" width="13.140625" style="4" bestFit="1" customWidth="1"/>
    <col min="9480" max="9480" width="14.42578125" style="4" customWidth="1"/>
    <col min="9481" max="9481" width="11.5703125" style="4" customWidth="1"/>
    <col min="9482" max="9482" width="11" style="4" customWidth="1"/>
    <col min="9483" max="9483" width="11.140625" style="4" bestFit="1" customWidth="1"/>
    <col min="9484" max="9484" width="3.5703125" style="4" bestFit="1" customWidth="1"/>
    <col min="9485" max="9728" width="12.7109375" style="4"/>
    <col min="9729" max="9729" width="3.5703125" style="4" bestFit="1" customWidth="1"/>
    <col min="9730" max="9730" width="14.140625" style="4" bestFit="1" customWidth="1"/>
    <col min="9731" max="9731" width="13.140625" style="4" bestFit="1" customWidth="1"/>
    <col min="9732" max="9732" width="12.140625" style="4" bestFit="1" customWidth="1"/>
    <col min="9733" max="9733" width="14.28515625" style="4" customWidth="1"/>
    <col min="9734" max="9734" width="15.5703125" style="4" customWidth="1"/>
    <col min="9735" max="9735" width="13.140625" style="4" bestFit="1" customWidth="1"/>
    <col min="9736" max="9736" width="14.42578125" style="4" customWidth="1"/>
    <col min="9737" max="9737" width="11.5703125" style="4" customWidth="1"/>
    <col min="9738" max="9738" width="11" style="4" customWidth="1"/>
    <col min="9739" max="9739" width="11.140625" style="4" bestFit="1" customWidth="1"/>
    <col min="9740" max="9740" width="3.5703125" style="4" bestFit="1" customWidth="1"/>
    <col min="9741" max="9984" width="12.7109375" style="4"/>
    <col min="9985" max="9985" width="3.5703125" style="4" bestFit="1" customWidth="1"/>
    <col min="9986" max="9986" width="14.140625" style="4" bestFit="1" customWidth="1"/>
    <col min="9987" max="9987" width="13.140625" style="4" bestFit="1" customWidth="1"/>
    <col min="9988" max="9988" width="12.140625" style="4" bestFit="1" customWidth="1"/>
    <col min="9989" max="9989" width="14.28515625" style="4" customWidth="1"/>
    <col min="9990" max="9990" width="15.5703125" style="4" customWidth="1"/>
    <col min="9991" max="9991" width="13.140625" style="4" bestFit="1" customWidth="1"/>
    <col min="9992" max="9992" width="14.42578125" style="4" customWidth="1"/>
    <col min="9993" max="9993" width="11.5703125" style="4" customWidth="1"/>
    <col min="9994" max="9994" width="11" style="4" customWidth="1"/>
    <col min="9995" max="9995" width="11.140625" style="4" bestFit="1" customWidth="1"/>
    <col min="9996" max="9996" width="3.5703125" style="4" bestFit="1" customWidth="1"/>
    <col min="9997" max="10240" width="12.7109375" style="4"/>
    <col min="10241" max="10241" width="3.5703125" style="4" bestFit="1" customWidth="1"/>
    <col min="10242" max="10242" width="14.140625" style="4" bestFit="1" customWidth="1"/>
    <col min="10243" max="10243" width="13.140625" style="4" bestFit="1" customWidth="1"/>
    <col min="10244" max="10244" width="12.140625" style="4" bestFit="1" customWidth="1"/>
    <col min="10245" max="10245" width="14.28515625" style="4" customWidth="1"/>
    <col min="10246" max="10246" width="15.5703125" style="4" customWidth="1"/>
    <col min="10247" max="10247" width="13.140625" style="4" bestFit="1" customWidth="1"/>
    <col min="10248" max="10248" width="14.42578125" style="4" customWidth="1"/>
    <col min="10249" max="10249" width="11.5703125" style="4" customWidth="1"/>
    <col min="10250" max="10250" width="11" style="4" customWidth="1"/>
    <col min="10251" max="10251" width="11.140625" style="4" bestFit="1" customWidth="1"/>
    <col min="10252" max="10252" width="3.5703125" style="4" bestFit="1" customWidth="1"/>
    <col min="10253" max="10496" width="12.7109375" style="4"/>
    <col min="10497" max="10497" width="3.5703125" style="4" bestFit="1" customWidth="1"/>
    <col min="10498" max="10498" width="14.140625" style="4" bestFit="1" customWidth="1"/>
    <col min="10499" max="10499" width="13.140625" style="4" bestFit="1" customWidth="1"/>
    <col min="10500" max="10500" width="12.140625" style="4" bestFit="1" customWidth="1"/>
    <col min="10501" max="10501" width="14.28515625" style="4" customWidth="1"/>
    <col min="10502" max="10502" width="15.5703125" style="4" customWidth="1"/>
    <col min="10503" max="10503" width="13.140625" style="4" bestFit="1" customWidth="1"/>
    <col min="10504" max="10504" width="14.42578125" style="4" customWidth="1"/>
    <col min="10505" max="10505" width="11.5703125" style="4" customWidth="1"/>
    <col min="10506" max="10506" width="11" style="4" customWidth="1"/>
    <col min="10507" max="10507" width="11.140625" style="4" bestFit="1" customWidth="1"/>
    <col min="10508" max="10508" width="3.5703125" style="4" bestFit="1" customWidth="1"/>
    <col min="10509" max="10752" width="12.7109375" style="4"/>
    <col min="10753" max="10753" width="3.5703125" style="4" bestFit="1" customWidth="1"/>
    <col min="10754" max="10754" width="14.140625" style="4" bestFit="1" customWidth="1"/>
    <col min="10755" max="10755" width="13.140625" style="4" bestFit="1" customWidth="1"/>
    <col min="10756" max="10756" width="12.140625" style="4" bestFit="1" customWidth="1"/>
    <col min="10757" max="10757" width="14.28515625" style="4" customWidth="1"/>
    <col min="10758" max="10758" width="15.5703125" style="4" customWidth="1"/>
    <col min="10759" max="10759" width="13.140625" style="4" bestFit="1" customWidth="1"/>
    <col min="10760" max="10760" width="14.42578125" style="4" customWidth="1"/>
    <col min="10761" max="10761" width="11.5703125" style="4" customWidth="1"/>
    <col min="10762" max="10762" width="11" style="4" customWidth="1"/>
    <col min="10763" max="10763" width="11.140625" style="4" bestFit="1" customWidth="1"/>
    <col min="10764" max="10764" width="3.5703125" style="4" bestFit="1" customWidth="1"/>
    <col min="10765" max="11008" width="12.7109375" style="4"/>
    <col min="11009" max="11009" width="3.5703125" style="4" bestFit="1" customWidth="1"/>
    <col min="11010" max="11010" width="14.140625" style="4" bestFit="1" customWidth="1"/>
    <col min="11011" max="11011" width="13.140625" style="4" bestFit="1" customWidth="1"/>
    <col min="11012" max="11012" width="12.140625" style="4" bestFit="1" customWidth="1"/>
    <col min="11013" max="11013" width="14.28515625" style="4" customWidth="1"/>
    <col min="11014" max="11014" width="15.5703125" style="4" customWidth="1"/>
    <col min="11015" max="11015" width="13.140625" style="4" bestFit="1" customWidth="1"/>
    <col min="11016" max="11016" width="14.42578125" style="4" customWidth="1"/>
    <col min="11017" max="11017" width="11.5703125" style="4" customWidth="1"/>
    <col min="11018" max="11018" width="11" style="4" customWidth="1"/>
    <col min="11019" max="11019" width="11.140625" style="4" bestFit="1" customWidth="1"/>
    <col min="11020" max="11020" width="3.5703125" style="4" bestFit="1" customWidth="1"/>
    <col min="11021" max="11264" width="12.7109375" style="4"/>
    <col min="11265" max="11265" width="3.5703125" style="4" bestFit="1" customWidth="1"/>
    <col min="11266" max="11266" width="14.140625" style="4" bestFit="1" customWidth="1"/>
    <col min="11267" max="11267" width="13.140625" style="4" bestFit="1" customWidth="1"/>
    <col min="11268" max="11268" width="12.140625" style="4" bestFit="1" customWidth="1"/>
    <col min="11269" max="11269" width="14.28515625" style="4" customWidth="1"/>
    <col min="11270" max="11270" width="15.5703125" style="4" customWidth="1"/>
    <col min="11271" max="11271" width="13.140625" style="4" bestFit="1" customWidth="1"/>
    <col min="11272" max="11272" width="14.42578125" style="4" customWidth="1"/>
    <col min="11273" max="11273" width="11.5703125" style="4" customWidth="1"/>
    <col min="11274" max="11274" width="11" style="4" customWidth="1"/>
    <col min="11275" max="11275" width="11.140625" style="4" bestFit="1" customWidth="1"/>
    <col min="11276" max="11276" width="3.5703125" style="4" bestFit="1" customWidth="1"/>
    <col min="11277" max="11520" width="12.7109375" style="4"/>
    <col min="11521" max="11521" width="3.5703125" style="4" bestFit="1" customWidth="1"/>
    <col min="11522" max="11522" width="14.140625" style="4" bestFit="1" customWidth="1"/>
    <col min="11523" max="11523" width="13.140625" style="4" bestFit="1" customWidth="1"/>
    <col min="11524" max="11524" width="12.140625" style="4" bestFit="1" customWidth="1"/>
    <col min="11525" max="11525" width="14.28515625" style="4" customWidth="1"/>
    <col min="11526" max="11526" width="15.5703125" style="4" customWidth="1"/>
    <col min="11527" max="11527" width="13.140625" style="4" bestFit="1" customWidth="1"/>
    <col min="11528" max="11528" width="14.42578125" style="4" customWidth="1"/>
    <col min="11529" max="11529" width="11.5703125" style="4" customWidth="1"/>
    <col min="11530" max="11530" width="11" style="4" customWidth="1"/>
    <col min="11531" max="11531" width="11.140625" style="4" bestFit="1" customWidth="1"/>
    <col min="11532" max="11532" width="3.5703125" style="4" bestFit="1" customWidth="1"/>
    <col min="11533" max="11776" width="12.7109375" style="4"/>
    <col min="11777" max="11777" width="3.5703125" style="4" bestFit="1" customWidth="1"/>
    <col min="11778" max="11778" width="14.140625" style="4" bestFit="1" customWidth="1"/>
    <col min="11779" max="11779" width="13.140625" style="4" bestFit="1" customWidth="1"/>
    <col min="11780" max="11780" width="12.140625" style="4" bestFit="1" customWidth="1"/>
    <col min="11781" max="11781" width="14.28515625" style="4" customWidth="1"/>
    <col min="11782" max="11782" width="15.5703125" style="4" customWidth="1"/>
    <col min="11783" max="11783" width="13.140625" style="4" bestFit="1" customWidth="1"/>
    <col min="11784" max="11784" width="14.42578125" style="4" customWidth="1"/>
    <col min="11785" max="11785" width="11.5703125" style="4" customWidth="1"/>
    <col min="11786" max="11786" width="11" style="4" customWidth="1"/>
    <col min="11787" max="11787" width="11.140625" style="4" bestFit="1" customWidth="1"/>
    <col min="11788" max="11788" width="3.5703125" style="4" bestFit="1" customWidth="1"/>
    <col min="11789" max="12032" width="12.7109375" style="4"/>
    <col min="12033" max="12033" width="3.5703125" style="4" bestFit="1" customWidth="1"/>
    <col min="12034" max="12034" width="14.140625" style="4" bestFit="1" customWidth="1"/>
    <col min="12035" max="12035" width="13.140625" style="4" bestFit="1" customWidth="1"/>
    <col min="12036" max="12036" width="12.140625" style="4" bestFit="1" customWidth="1"/>
    <col min="12037" max="12037" width="14.28515625" style="4" customWidth="1"/>
    <col min="12038" max="12038" width="15.5703125" style="4" customWidth="1"/>
    <col min="12039" max="12039" width="13.140625" style="4" bestFit="1" customWidth="1"/>
    <col min="12040" max="12040" width="14.42578125" style="4" customWidth="1"/>
    <col min="12041" max="12041" width="11.5703125" style="4" customWidth="1"/>
    <col min="12042" max="12042" width="11" style="4" customWidth="1"/>
    <col min="12043" max="12043" width="11.140625" style="4" bestFit="1" customWidth="1"/>
    <col min="12044" max="12044" width="3.5703125" style="4" bestFit="1" customWidth="1"/>
    <col min="12045" max="12288" width="12.7109375" style="4"/>
    <col min="12289" max="12289" width="3.5703125" style="4" bestFit="1" customWidth="1"/>
    <col min="12290" max="12290" width="14.140625" style="4" bestFit="1" customWidth="1"/>
    <col min="12291" max="12291" width="13.140625" style="4" bestFit="1" customWidth="1"/>
    <col min="12292" max="12292" width="12.140625" style="4" bestFit="1" customWidth="1"/>
    <col min="12293" max="12293" width="14.28515625" style="4" customWidth="1"/>
    <col min="12294" max="12294" width="15.5703125" style="4" customWidth="1"/>
    <col min="12295" max="12295" width="13.140625" style="4" bestFit="1" customWidth="1"/>
    <col min="12296" max="12296" width="14.42578125" style="4" customWidth="1"/>
    <col min="12297" max="12297" width="11.5703125" style="4" customWidth="1"/>
    <col min="12298" max="12298" width="11" style="4" customWidth="1"/>
    <col min="12299" max="12299" width="11.140625" style="4" bestFit="1" customWidth="1"/>
    <col min="12300" max="12300" width="3.5703125" style="4" bestFit="1" customWidth="1"/>
    <col min="12301" max="12544" width="12.7109375" style="4"/>
    <col min="12545" max="12545" width="3.5703125" style="4" bestFit="1" customWidth="1"/>
    <col min="12546" max="12546" width="14.140625" style="4" bestFit="1" customWidth="1"/>
    <col min="12547" max="12547" width="13.140625" style="4" bestFit="1" customWidth="1"/>
    <col min="12548" max="12548" width="12.140625" style="4" bestFit="1" customWidth="1"/>
    <col min="12549" max="12549" width="14.28515625" style="4" customWidth="1"/>
    <col min="12550" max="12550" width="15.5703125" style="4" customWidth="1"/>
    <col min="12551" max="12551" width="13.140625" style="4" bestFit="1" customWidth="1"/>
    <col min="12552" max="12552" width="14.42578125" style="4" customWidth="1"/>
    <col min="12553" max="12553" width="11.5703125" style="4" customWidth="1"/>
    <col min="12554" max="12554" width="11" style="4" customWidth="1"/>
    <col min="12555" max="12555" width="11.140625" style="4" bestFit="1" customWidth="1"/>
    <col min="12556" max="12556" width="3.5703125" style="4" bestFit="1" customWidth="1"/>
    <col min="12557" max="12800" width="12.7109375" style="4"/>
    <col min="12801" max="12801" width="3.5703125" style="4" bestFit="1" customWidth="1"/>
    <col min="12802" max="12802" width="14.140625" style="4" bestFit="1" customWidth="1"/>
    <col min="12803" max="12803" width="13.140625" style="4" bestFit="1" customWidth="1"/>
    <col min="12804" max="12804" width="12.140625" style="4" bestFit="1" customWidth="1"/>
    <col min="12805" max="12805" width="14.28515625" style="4" customWidth="1"/>
    <col min="12806" max="12806" width="15.5703125" style="4" customWidth="1"/>
    <col min="12807" max="12807" width="13.140625" style="4" bestFit="1" customWidth="1"/>
    <col min="12808" max="12808" width="14.42578125" style="4" customWidth="1"/>
    <col min="12809" max="12809" width="11.5703125" style="4" customWidth="1"/>
    <col min="12810" max="12810" width="11" style="4" customWidth="1"/>
    <col min="12811" max="12811" width="11.140625" style="4" bestFit="1" customWidth="1"/>
    <col min="12812" max="12812" width="3.5703125" style="4" bestFit="1" customWidth="1"/>
    <col min="12813" max="13056" width="12.7109375" style="4"/>
    <col min="13057" max="13057" width="3.5703125" style="4" bestFit="1" customWidth="1"/>
    <col min="13058" max="13058" width="14.140625" style="4" bestFit="1" customWidth="1"/>
    <col min="13059" max="13059" width="13.140625" style="4" bestFit="1" customWidth="1"/>
    <col min="13060" max="13060" width="12.140625" style="4" bestFit="1" customWidth="1"/>
    <col min="13061" max="13061" width="14.28515625" style="4" customWidth="1"/>
    <col min="13062" max="13062" width="15.5703125" style="4" customWidth="1"/>
    <col min="13063" max="13063" width="13.140625" style="4" bestFit="1" customWidth="1"/>
    <col min="13064" max="13064" width="14.42578125" style="4" customWidth="1"/>
    <col min="13065" max="13065" width="11.5703125" style="4" customWidth="1"/>
    <col min="13066" max="13066" width="11" style="4" customWidth="1"/>
    <col min="13067" max="13067" width="11.140625" style="4" bestFit="1" customWidth="1"/>
    <col min="13068" max="13068" width="3.5703125" style="4" bestFit="1" customWidth="1"/>
    <col min="13069" max="13312" width="12.7109375" style="4"/>
    <col min="13313" max="13313" width="3.5703125" style="4" bestFit="1" customWidth="1"/>
    <col min="13314" max="13314" width="14.140625" style="4" bestFit="1" customWidth="1"/>
    <col min="13315" max="13315" width="13.140625" style="4" bestFit="1" customWidth="1"/>
    <col min="13316" max="13316" width="12.140625" style="4" bestFit="1" customWidth="1"/>
    <col min="13317" max="13317" width="14.28515625" style="4" customWidth="1"/>
    <col min="13318" max="13318" width="15.5703125" style="4" customWidth="1"/>
    <col min="13319" max="13319" width="13.140625" style="4" bestFit="1" customWidth="1"/>
    <col min="13320" max="13320" width="14.42578125" style="4" customWidth="1"/>
    <col min="13321" max="13321" width="11.5703125" style="4" customWidth="1"/>
    <col min="13322" max="13322" width="11" style="4" customWidth="1"/>
    <col min="13323" max="13323" width="11.140625" style="4" bestFit="1" customWidth="1"/>
    <col min="13324" max="13324" width="3.5703125" style="4" bestFit="1" customWidth="1"/>
    <col min="13325" max="13568" width="12.7109375" style="4"/>
    <col min="13569" max="13569" width="3.5703125" style="4" bestFit="1" customWidth="1"/>
    <col min="13570" max="13570" width="14.140625" style="4" bestFit="1" customWidth="1"/>
    <col min="13571" max="13571" width="13.140625" style="4" bestFit="1" customWidth="1"/>
    <col min="13572" max="13572" width="12.140625" style="4" bestFit="1" customWidth="1"/>
    <col min="13573" max="13573" width="14.28515625" style="4" customWidth="1"/>
    <col min="13574" max="13574" width="15.5703125" style="4" customWidth="1"/>
    <col min="13575" max="13575" width="13.140625" style="4" bestFit="1" customWidth="1"/>
    <col min="13576" max="13576" width="14.42578125" style="4" customWidth="1"/>
    <col min="13577" max="13577" width="11.5703125" style="4" customWidth="1"/>
    <col min="13578" max="13578" width="11" style="4" customWidth="1"/>
    <col min="13579" max="13579" width="11.140625" style="4" bestFit="1" customWidth="1"/>
    <col min="13580" max="13580" width="3.5703125" style="4" bestFit="1" customWidth="1"/>
    <col min="13581" max="13824" width="12.7109375" style="4"/>
    <col min="13825" max="13825" width="3.5703125" style="4" bestFit="1" customWidth="1"/>
    <col min="13826" max="13826" width="14.140625" style="4" bestFit="1" customWidth="1"/>
    <col min="13827" max="13827" width="13.140625" style="4" bestFit="1" customWidth="1"/>
    <col min="13828" max="13828" width="12.140625" style="4" bestFit="1" customWidth="1"/>
    <col min="13829" max="13829" width="14.28515625" style="4" customWidth="1"/>
    <col min="13830" max="13830" width="15.5703125" style="4" customWidth="1"/>
    <col min="13831" max="13831" width="13.140625" style="4" bestFit="1" customWidth="1"/>
    <col min="13832" max="13832" width="14.42578125" style="4" customWidth="1"/>
    <col min="13833" max="13833" width="11.5703125" style="4" customWidth="1"/>
    <col min="13834" max="13834" width="11" style="4" customWidth="1"/>
    <col min="13835" max="13835" width="11.140625" style="4" bestFit="1" customWidth="1"/>
    <col min="13836" max="13836" width="3.5703125" style="4" bestFit="1" customWidth="1"/>
    <col min="13837" max="14080" width="12.7109375" style="4"/>
    <col min="14081" max="14081" width="3.5703125" style="4" bestFit="1" customWidth="1"/>
    <col min="14082" max="14082" width="14.140625" style="4" bestFit="1" customWidth="1"/>
    <col min="14083" max="14083" width="13.140625" style="4" bestFit="1" customWidth="1"/>
    <col min="14084" max="14084" width="12.140625" style="4" bestFit="1" customWidth="1"/>
    <col min="14085" max="14085" width="14.28515625" style="4" customWidth="1"/>
    <col min="14086" max="14086" width="15.5703125" style="4" customWidth="1"/>
    <col min="14087" max="14087" width="13.140625" style="4" bestFit="1" customWidth="1"/>
    <col min="14088" max="14088" width="14.42578125" style="4" customWidth="1"/>
    <col min="14089" max="14089" width="11.5703125" style="4" customWidth="1"/>
    <col min="14090" max="14090" width="11" style="4" customWidth="1"/>
    <col min="14091" max="14091" width="11.140625" style="4" bestFit="1" customWidth="1"/>
    <col min="14092" max="14092" width="3.5703125" style="4" bestFit="1" customWidth="1"/>
    <col min="14093" max="14336" width="12.7109375" style="4"/>
    <col min="14337" max="14337" width="3.5703125" style="4" bestFit="1" customWidth="1"/>
    <col min="14338" max="14338" width="14.140625" style="4" bestFit="1" customWidth="1"/>
    <col min="14339" max="14339" width="13.140625" style="4" bestFit="1" customWidth="1"/>
    <col min="14340" max="14340" width="12.140625" style="4" bestFit="1" customWidth="1"/>
    <col min="14341" max="14341" width="14.28515625" style="4" customWidth="1"/>
    <col min="14342" max="14342" width="15.5703125" style="4" customWidth="1"/>
    <col min="14343" max="14343" width="13.140625" style="4" bestFit="1" customWidth="1"/>
    <col min="14344" max="14344" width="14.42578125" style="4" customWidth="1"/>
    <col min="14345" max="14345" width="11.5703125" style="4" customWidth="1"/>
    <col min="14346" max="14346" width="11" style="4" customWidth="1"/>
    <col min="14347" max="14347" width="11.140625" style="4" bestFit="1" customWidth="1"/>
    <col min="14348" max="14348" width="3.5703125" style="4" bestFit="1" customWidth="1"/>
    <col min="14349" max="14592" width="12.7109375" style="4"/>
    <col min="14593" max="14593" width="3.5703125" style="4" bestFit="1" customWidth="1"/>
    <col min="14594" max="14594" width="14.140625" style="4" bestFit="1" customWidth="1"/>
    <col min="14595" max="14595" width="13.140625" style="4" bestFit="1" customWidth="1"/>
    <col min="14596" max="14596" width="12.140625" style="4" bestFit="1" customWidth="1"/>
    <col min="14597" max="14597" width="14.28515625" style="4" customWidth="1"/>
    <col min="14598" max="14598" width="15.5703125" style="4" customWidth="1"/>
    <col min="14599" max="14599" width="13.140625" style="4" bestFit="1" customWidth="1"/>
    <col min="14600" max="14600" width="14.42578125" style="4" customWidth="1"/>
    <col min="14601" max="14601" width="11.5703125" style="4" customWidth="1"/>
    <col min="14602" max="14602" width="11" style="4" customWidth="1"/>
    <col min="14603" max="14603" width="11.140625" style="4" bestFit="1" customWidth="1"/>
    <col min="14604" max="14604" width="3.5703125" style="4" bestFit="1" customWidth="1"/>
    <col min="14605" max="14848" width="12.7109375" style="4"/>
    <col min="14849" max="14849" width="3.5703125" style="4" bestFit="1" customWidth="1"/>
    <col min="14850" max="14850" width="14.140625" style="4" bestFit="1" customWidth="1"/>
    <col min="14851" max="14851" width="13.140625" style="4" bestFit="1" customWidth="1"/>
    <col min="14852" max="14852" width="12.140625" style="4" bestFit="1" customWidth="1"/>
    <col min="14853" max="14853" width="14.28515625" style="4" customWidth="1"/>
    <col min="14854" max="14854" width="15.5703125" style="4" customWidth="1"/>
    <col min="14855" max="14855" width="13.140625" style="4" bestFit="1" customWidth="1"/>
    <col min="14856" max="14856" width="14.42578125" style="4" customWidth="1"/>
    <col min="14857" max="14857" width="11.5703125" style="4" customWidth="1"/>
    <col min="14858" max="14858" width="11" style="4" customWidth="1"/>
    <col min="14859" max="14859" width="11.140625" style="4" bestFit="1" customWidth="1"/>
    <col min="14860" max="14860" width="3.5703125" style="4" bestFit="1" customWidth="1"/>
    <col min="14861" max="15104" width="12.7109375" style="4"/>
    <col min="15105" max="15105" width="3.5703125" style="4" bestFit="1" customWidth="1"/>
    <col min="15106" max="15106" width="14.140625" style="4" bestFit="1" customWidth="1"/>
    <col min="15107" max="15107" width="13.140625" style="4" bestFit="1" customWidth="1"/>
    <col min="15108" max="15108" width="12.140625" style="4" bestFit="1" customWidth="1"/>
    <col min="15109" max="15109" width="14.28515625" style="4" customWidth="1"/>
    <col min="15110" max="15110" width="15.5703125" style="4" customWidth="1"/>
    <col min="15111" max="15111" width="13.140625" style="4" bestFit="1" customWidth="1"/>
    <col min="15112" max="15112" width="14.42578125" style="4" customWidth="1"/>
    <col min="15113" max="15113" width="11.5703125" style="4" customWidth="1"/>
    <col min="15114" max="15114" width="11" style="4" customWidth="1"/>
    <col min="15115" max="15115" width="11.140625" style="4" bestFit="1" customWidth="1"/>
    <col min="15116" max="15116" width="3.5703125" style="4" bestFit="1" customWidth="1"/>
    <col min="15117" max="15360" width="12.7109375" style="4"/>
    <col min="15361" max="15361" width="3.5703125" style="4" bestFit="1" customWidth="1"/>
    <col min="15362" max="15362" width="14.140625" style="4" bestFit="1" customWidth="1"/>
    <col min="15363" max="15363" width="13.140625" style="4" bestFit="1" customWidth="1"/>
    <col min="15364" max="15364" width="12.140625" style="4" bestFit="1" customWidth="1"/>
    <col min="15365" max="15365" width="14.28515625" style="4" customWidth="1"/>
    <col min="15366" max="15366" width="15.5703125" style="4" customWidth="1"/>
    <col min="15367" max="15367" width="13.140625" style="4" bestFit="1" customWidth="1"/>
    <col min="15368" max="15368" width="14.42578125" style="4" customWidth="1"/>
    <col min="15369" max="15369" width="11.5703125" style="4" customWidth="1"/>
    <col min="15370" max="15370" width="11" style="4" customWidth="1"/>
    <col min="15371" max="15371" width="11.140625" style="4" bestFit="1" customWidth="1"/>
    <col min="15372" max="15372" width="3.5703125" style="4" bestFit="1" customWidth="1"/>
    <col min="15373" max="15616" width="12.7109375" style="4"/>
    <col min="15617" max="15617" width="3.5703125" style="4" bestFit="1" customWidth="1"/>
    <col min="15618" max="15618" width="14.140625" style="4" bestFit="1" customWidth="1"/>
    <col min="15619" max="15619" width="13.140625" style="4" bestFit="1" customWidth="1"/>
    <col min="15620" max="15620" width="12.140625" style="4" bestFit="1" customWidth="1"/>
    <col min="15621" max="15621" width="14.28515625" style="4" customWidth="1"/>
    <col min="15622" max="15622" width="15.5703125" style="4" customWidth="1"/>
    <col min="15623" max="15623" width="13.140625" style="4" bestFit="1" customWidth="1"/>
    <col min="15624" max="15624" width="14.42578125" style="4" customWidth="1"/>
    <col min="15625" max="15625" width="11.5703125" style="4" customWidth="1"/>
    <col min="15626" max="15626" width="11" style="4" customWidth="1"/>
    <col min="15627" max="15627" width="11.140625" style="4" bestFit="1" customWidth="1"/>
    <col min="15628" max="15628" width="3.5703125" style="4" bestFit="1" customWidth="1"/>
    <col min="15629" max="15872" width="12.7109375" style="4"/>
    <col min="15873" max="15873" width="3.5703125" style="4" bestFit="1" customWidth="1"/>
    <col min="15874" max="15874" width="14.140625" style="4" bestFit="1" customWidth="1"/>
    <col min="15875" max="15875" width="13.140625" style="4" bestFit="1" customWidth="1"/>
    <col min="15876" max="15876" width="12.140625" style="4" bestFit="1" customWidth="1"/>
    <col min="15877" max="15877" width="14.28515625" style="4" customWidth="1"/>
    <col min="15878" max="15878" width="15.5703125" style="4" customWidth="1"/>
    <col min="15879" max="15879" width="13.140625" style="4" bestFit="1" customWidth="1"/>
    <col min="15880" max="15880" width="14.42578125" style="4" customWidth="1"/>
    <col min="15881" max="15881" width="11.5703125" style="4" customWidth="1"/>
    <col min="15882" max="15882" width="11" style="4" customWidth="1"/>
    <col min="15883" max="15883" width="11.140625" style="4" bestFit="1" customWidth="1"/>
    <col min="15884" max="15884" width="3.5703125" style="4" bestFit="1" customWidth="1"/>
    <col min="15885" max="16128" width="12.7109375" style="4"/>
    <col min="16129" max="16129" width="3.5703125" style="4" bestFit="1" customWidth="1"/>
    <col min="16130" max="16130" width="14.140625" style="4" bestFit="1" customWidth="1"/>
    <col min="16131" max="16131" width="13.140625" style="4" bestFit="1" customWidth="1"/>
    <col min="16132" max="16132" width="12.140625" style="4" bestFit="1" customWidth="1"/>
    <col min="16133" max="16133" width="14.28515625" style="4" customWidth="1"/>
    <col min="16134" max="16134" width="15.5703125" style="4" customWidth="1"/>
    <col min="16135" max="16135" width="13.140625" style="4" bestFit="1" customWidth="1"/>
    <col min="16136" max="16136" width="14.42578125" style="4" customWidth="1"/>
    <col min="16137" max="16137" width="11.5703125" style="4" customWidth="1"/>
    <col min="16138" max="16138" width="11" style="4" customWidth="1"/>
    <col min="16139" max="16139" width="11.140625" style="4" bestFit="1" customWidth="1"/>
    <col min="16140" max="16140" width="3.5703125" style="4" bestFit="1" customWidth="1"/>
    <col min="16141" max="16384" width="12.7109375" style="4"/>
  </cols>
  <sheetData>
    <row r="1" spans="1:12" ht="12.75" x14ac:dyDescent="0.2">
      <c r="A1" s="4" t="s">
        <v>1</v>
      </c>
    </row>
    <row r="2" spans="1:12" ht="12.75" x14ac:dyDescent="0.2">
      <c r="A2" s="4" t="s">
        <v>172</v>
      </c>
      <c r="C2" s="56" t="s">
        <v>155</v>
      </c>
      <c r="G2" s="5"/>
      <c r="H2" s="50"/>
      <c r="L2" s="5"/>
    </row>
    <row r="3" spans="1:12" ht="12.75" x14ac:dyDescent="0.2">
      <c r="A3" s="57" t="str">
        <f>'Exhibit A - City'!A3</f>
        <v>FOR THE YEAR ENDED JUNE 30, 2025</v>
      </c>
      <c r="G3" s="5"/>
      <c r="H3" s="50"/>
      <c r="L3" s="5"/>
    </row>
    <row r="4" spans="1:12" ht="15.75" x14ac:dyDescent="0.25">
      <c r="A4" s="82" t="s">
        <v>273</v>
      </c>
    </row>
    <row r="5" spans="1:12" ht="12.75" x14ac:dyDescent="0.2">
      <c r="A5" s="100" t="s">
        <v>452</v>
      </c>
      <c r="C5" s="8" t="s">
        <v>59</v>
      </c>
      <c r="D5" s="8"/>
      <c r="E5" s="8"/>
      <c r="H5" s="7"/>
      <c r="I5" s="7"/>
      <c r="J5" s="7"/>
    </row>
    <row r="6" spans="1:12" ht="12.75" x14ac:dyDescent="0.2">
      <c r="D6" s="8" t="s">
        <v>45</v>
      </c>
      <c r="E6" s="8"/>
      <c r="H6" s="8" t="s">
        <v>46</v>
      </c>
      <c r="I6" s="8"/>
      <c r="J6" s="8"/>
      <c r="K6" s="8"/>
    </row>
    <row r="7" spans="1:12" s="55" customFormat="1" ht="38.25" x14ac:dyDescent="0.2">
      <c r="A7" s="53" t="s">
        <v>8</v>
      </c>
      <c r="B7" s="53" t="s">
        <v>9</v>
      </c>
      <c r="C7" s="53" t="s">
        <v>48</v>
      </c>
      <c r="D7" s="54" t="s">
        <v>60</v>
      </c>
      <c r="E7" s="53" t="s">
        <v>61</v>
      </c>
      <c r="F7" s="13" t="s">
        <v>62</v>
      </c>
      <c r="G7" s="53" t="s">
        <v>21</v>
      </c>
      <c r="H7" s="13" t="s">
        <v>57</v>
      </c>
      <c r="I7" s="13" t="s">
        <v>11</v>
      </c>
      <c r="J7" s="13" t="s">
        <v>12</v>
      </c>
      <c r="K7" s="13" t="s">
        <v>58</v>
      </c>
      <c r="L7" s="53" t="s">
        <v>8</v>
      </c>
    </row>
    <row r="8" spans="1:12" ht="12.75" x14ac:dyDescent="0.2">
      <c r="A8" s="4">
        <v>1</v>
      </c>
      <c r="B8" s="4" t="s">
        <v>234</v>
      </c>
      <c r="C8" s="78">
        <v>26281426</v>
      </c>
      <c r="D8" s="78">
        <v>2403654</v>
      </c>
      <c r="E8" s="78">
        <v>9896509</v>
      </c>
      <c r="F8" s="78">
        <v>4164785</v>
      </c>
      <c r="G8" s="35">
        <f t="shared" ref="G8:G45" si="0">(C8+F8)</f>
        <v>30446211</v>
      </c>
      <c r="H8" s="78">
        <v>5924134</v>
      </c>
      <c r="I8" s="78">
        <v>261705</v>
      </c>
      <c r="J8" s="78">
        <v>59379</v>
      </c>
      <c r="K8" s="78">
        <v>170016</v>
      </c>
      <c r="L8" s="4">
        <v>1</v>
      </c>
    </row>
    <row r="9" spans="1:12" ht="12.75" x14ac:dyDescent="0.2">
      <c r="A9" s="4">
        <v>2</v>
      </c>
      <c r="B9" s="4" t="s">
        <v>235</v>
      </c>
      <c r="C9" s="78">
        <v>2720128</v>
      </c>
      <c r="D9" s="78">
        <v>667413</v>
      </c>
      <c r="E9" s="78">
        <v>1548078</v>
      </c>
      <c r="F9" s="78">
        <v>1132233</v>
      </c>
      <c r="G9" s="35">
        <f t="shared" si="0"/>
        <v>3852361</v>
      </c>
      <c r="H9" s="78">
        <v>1740732</v>
      </c>
      <c r="I9" s="78">
        <v>64663</v>
      </c>
      <c r="J9" s="78">
        <v>0</v>
      </c>
      <c r="K9" s="78">
        <v>38725</v>
      </c>
      <c r="L9" s="4">
        <v>2</v>
      </c>
    </row>
    <row r="10" spans="1:12" ht="12.75" x14ac:dyDescent="0.2">
      <c r="A10" s="4">
        <v>3</v>
      </c>
      <c r="B10" s="4" t="s">
        <v>237</v>
      </c>
      <c r="C10" s="78">
        <v>1429665</v>
      </c>
      <c r="D10" s="78">
        <v>294086</v>
      </c>
      <c r="E10" s="78">
        <v>1112554</v>
      </c>
      <c r="F10" s="78">
        <v>386278</v>
      </c>
      <c r="G10" s="35">
        <f t="shared" si="0"/>
        <v>1815943</v>
      </c>
      <c r="H10" s="78">
        <v>784341</v>
      </c>
      <c r="I10" s="78">
        <v>43296</v>
      </c>
      <c r="J10" s="78">
        <v>6276</v>
      </c>
      <c r="K10" s="78">
        <v>24115</v>
      </c>
      <c r="L10" s="4">
        <v>3</v>
      </c>
    </row>
    <row r="11" spans="1:12" ht="12.75" x14ac:dyDescent="0.2">
      <c r="A11" s="4">
        <v>4</v>
      </c>
      <c r="B11" s="4" t="s">
        <v>238</v>
      </c>
      <c r="C11" s="78">
        <v>0</v>
      </c>
      <c r="D11" s="78">
        <v>0</v>
      </c>
      <c r="E11" s="78">
        <v>0</v>
      </c>
      <c r="F11" s="78">
        <v>0</v>
      </c>
      <c r="G11" s="35">
        <f t="shared" si="0"/>
        <v>0</v>
      </c>
      <c r="H11" s="78">
        <v>0</v>
      </c>
      <c r="I11" s="78">
        <v>0</v>
      </c>
      <c r="J11" s="78">
        <v>0</v>
      </c>
      <c r="K11" s="78">
        <v>0</v>
      </c>
      <c r="L11" s="4">
        <v>4</v>
      </c>
    </row>
    <row r="12" spans="1:12" ht="12.75" x14ac:dyDescent="0.2">
      <c r="A12" s="4">
        <v>5</v>
      </c>
      <c r="B12" s="4" t="s">
        <v>239</v>
      </c>
      <c r="C12" s="78">
        <v>27324738</v>
      </c>
      <c r="D12" s="78">
        <v>3714285</v>
      </c>
      <c r="E12" s="78">
        <v>22021881</v>
      </c>
      <c r="F12" s="78">
        <v>6726933</v>
      </c>
      <c r="G12" s="35">
        <f t="shared" si="0"/>
        <v>34051671</v>
      </c>
      <c r="H12" s="78">
        <v>11249122</v>
      </c>
      <c r="I12" s="78">
        <v>203650</v>
      </c>
      <c r="J12" s="78">
        <v>41700</v>
      </c>
      <c r="K12" s="78">
        <v>1311077</v>
      </c>
      <c r="L12" s="4">
        <v>5</v>
      </c>
    </row>
    <row r="13" spans="1:12" ht="12.75" x14ac:dyDescent="0.2">
      <c r="A13" s="4">
        <v>6</v>
      </c>
      <c r="B13" s="4" t="s">
        <v>240</v>
      </c>
      <c r="C13" s="78">
        <v>0</v>
      </c>
      <c r="D13" s="78">
        <v>0</v>
      </c>
      <c r="E13" s="78">
        <v>0</v>
      </c>
      <c r="F13" s="78">
        <v>0</v>
      </c>
      <c r="G13" s="35">
        <f t="shared" si="0"/>
        <v>0</v>
      </c>
      <c r="H13" s="78">
        <v>0</v>
      </c>
      <c r="I13" s="78">
        <v>0</v>
      </c>
      <c r="J13" s="78">
        <v>0</v>
      </c>
      <c r="K13" s="78">
        <v>0</v>
      </c>
      <c r="L13" s="4">
        <v>6</v>
      </c>
    </row>
    <row r="14" spans="1:12" ht="12.75" x14ac:dyDescent="0.2">
      <c r="A14" s="4">
        <v>7</v>
      </c>
      <c r="B14" s="4" t="s">
        <v>241</v>
      </c>
      <c r="C14" s="78">
        <v>274686</v>
      </c>
      <c r="D14" s="78">
        <v>63045</v>
      </c>
      <c r="E14" s="78">
        <v>136219</v>
      </c>
      <c r="F14" s="78">
        <v>74055</v>
      </c>
      <c r="G14" s="35">
        <f t="shared" si="0"/>
        <v>348741</v>
      </c>
      <c r="H14" s="78">
        <v>0</v>
      </c>
      <c r="I14" s="78">
        <v>0</v>
      </c>
      <c r="J14" s="78">
        <v>0</v>
      </c>
      <c r="K14" s="78">
        <v>316</v>
      </c>
      <c r="L14" s="4">
        <v>7</v>
      </c>
    </row>
    <row r="15" spans="1:12" ht="12.75" x14ac:dyDescent="0.2">
      <c r="A15" s="4">
        <v>8</v>
      </c>
      <c r="B15" s="4" t="s">
        <v>242</v>
      </c>
      <c r="C15" s="78">
        <v>0</v>
      </c>
      <c r="D15" s="78">
        <v>0</v>
      </c>
      <c r="E15" s="78">
        <v>0</v>
      </c>
      <c r="F15" s="78">
        <v>0</v>
      </c>
      <c r="G15" s="35">
        <f t="shared" si="0"/>
        <v>0</v>
      </c>
      <c r="H15" s="78">
        <v>0</v>
      </c>
      <c r="I15" s="78">
        <v>0</v>
      </c>
      <c r="J15" s="78">
        <v>0</v>
      </c>
      <c r="K15" s="78">
        <v>0</v>
      </c>
      <c r="L15" s="4">
        <v>8</v>
      </c>
    </row>
    <row r="16" spans="1:12" ht="12.75" x14ac:dyDescent="0.2">
      <c r="A16" s="4">
        <v>9</v>
      </c>
      <c r="B16" s="4" t="s">
        <v>243</v>
      </c>
      <c r="C16" s="78">
        <v>0</v>
      </c>
      <c r="D16" s="78">
        <v>0</v>
      </c>
      <c r="E16" s="78">
        <v>0</v>
      </c>
      <c r="F16" s="78">
        <v>0</v>
      </c>
      <c r="G16" s="35">
        <f t="shared" si="0"/>
        <v>0</v>
      </c>
      <c r="H16" s="78">
        <v>0</v>
      </c>
      <c r="I16" s="78">
        <v>0</v>
      </c>
      <c r="J16" s="78">
        <v>0</v>
      </c>
      <c r="K16" s="78">
        <v>0</v>
      </c>
      <c r="L16" s="4">
        <v>9</v>
      </c>
    </row>
    <row r="17" spans="1:12" ht="12.75" x14ac:dyDescent="0.2">
      <c r="A17" s="4">
        <v>10</v>
      </c>
      <c r="B17" s="4" t="s">
        <v>244</v>
      </c>
      <c r="C17" s="78">
        <v>1482309</v>
      </c>
      <c r="D17" s="78">
        <v>72256</v>
      </c>
      <c r="E17" s="78">
        <v>0</v>
      </c>
      <c r="F17" s="78">
        <v>256502</v>
      </c>
      <c r="G17" s="35">
        <f t="shared" si="0"/>
        <v>1738811</v>
      </c>
      <c r="H17" s="78">
        <v>0</v>
      </c>
      <c r="I17" s="78">
        <v>0</v>
      </c>
      <c r="J17" s="78">
        <v>0</v>
      </c>
      <c r="K17" s="78">
        <v>1668</v>
      </c>
      <c r="L17" s="4">
        <v>10</v>
      </c>
    </row>
    <row r="18" spans="1:12" ht="12.75" x14ac:dyDescent="0.2">
      <c r="A18" s="4">
        <v>11</v>
      </c>
      <c r="B18" s="4" t="s">
        <v>245</v>
      </c>
      <c r="C18" s="78">
        <v>1248462</v>
      </c>
      <c r="D18" s="78">
        <v>279363</v>
      </c>
      <c r="E18" s="78">
        <v>926293</v>
      </c>
      <c r="F18" s="78">
        <v>268789</v>
      </c>
      <c r="G18" s="35">
        <f t="shared" si="0"/>
        <v>1517251</v>
      </c>
      <c r="H18" s="78">
        <v>177469</v>
      </c>
      <c r="I18" s="78">
        <v>8389</v>
      </c>
      <c r="J18" s="78">
        <v>0</v>
      </c>
      <c r="K18" s="78">
        <v>20840</v>
      </c>
      <c r="L18" s="4">
        <v>11</v>
      </c>
    </row>
    <row r="19" spans="1:12" ht="12.75" x14ac:dyDescent="0.2">
      <c r="A19" s="4">
        <v>12</v>
      </c>
      <c r="B19" s="4" t="s">
        <v>246</v>
      </c>
      <c r="C19" s="78">
        <v>0</v>
      </c>
      <c r="D19" s="78">
        <v>0</v>
      </c>
      <c r="E19" s="78">
        <v>0</v>
      </c>
      <c r="F19" s="78">
        <v>0</v>
      </c>
      <c r="G19" s="35">
        <f t="shared" si="0"/>
        <v>0</v>
      </c>
      <c r="H19" s="78">
        <v>0</v>
      </c>
      <c r="I19" s="78">
        <v>0</v>
      </c>
      <c r="J19" s="78">
        <v>0</v>
      </c>
      <c r="K19" s="78">
        <v>0</v>
      </c>
      <c r="L19" s="4">
        <v>12</v>
      </c>
    </row>
    <row r="20" spans="1:12" ht="12.75" x14ac:dyDescent="0.2">
      <c r="A20" s="4">
        <v>13</v>
      </c>
      <c r="B20" s="4" t="s">
        <v>247</v>
      </c>
      <c r="C20" s="78">
        <v>4816982</v>
      </c>
      <c r="D20" s="78">
        <v>887663</v>
      </c>
      <c r="E20" s="78">
        <v>3195565</v>
      </c>
      <c r="F20" s="78">
        <v>1901673</v>
      </c>
      <c r="G20" s="35">
        <f t="shared" si="0"/>
        <v>6718655</v>
      </c>
      <c r="H20" s="78">
        <v>2272535</v>
      </c>
      <c r="I20" s="78">
        <v>24764</v>
      </c>
      <c r="J20" s="78">
        <v>0</v>
      </c>
      <c r="K20" s="78">
        <v>148605</v>
      </c>
      <c r="L20" s="4">
        <v>13</v>
      </c>
    </row>
    <row r="21" spans="1:12" ht="12.75" x14ac:dyDescent="0.2">
      <c r="A21" s="4">
        <v>14</v>
      </c>
      <c r="B21" s="4" t="s">
        <v>248</v>
      </c>
      <c r="C21" s="78">
        <v>988622</v>
      </c>
      <c r="D21" s="78">
        <v>0</v>
      </c>
      <c r="E21" s="78">
        <v>0</v>
      </c>
      <c r="F21" s="78">
        <v>0</v>
      </c>
      <c r="G21" s="35">
        <f t="shared" si="0"/>
        <v>988622</v>
      </c>
      <c r="H21" s="78">
        <v>0</v>
      </c>
      <c r="I21" s="78">
        <v>0</v>
      </c>
      <c r="J21" s="78">
        <v>0</v>
      </c>
      <c r="K21" s="78">
        <v>0</v>
      </c>
      <c r="L21" s="4">
        <v>14</v>
      </c>
    </row>
    <row r="22" spans="1:12" ht="12.75" x14ac:dyDescent="0.2">
      <c r="A22" s="4">
        <v>15</v>
      </c>
      <c r="B22" s="4" t="s">
        <v>249</v>
      </c>
      <c r="C22" s="78">
        <v>5130487</v>
      </c>
      <c r="D22" s="78">
        <v>2139379</v>
      </c>
      <c r="E22" s="78">
        <v>2145304</v>
      </c>
      <c r="F22" s="78">
        <v>5858541</v>
      </c>
      <c r="G22" s="35">
        <f t="shared" si="0"/>
        <v>10989028</v>
      </c>
      <c r="H22" s="78">
        <v>2774314</v>
      </c>
      <c r="I22" s="78">
        <v>311962</v>
      </c>
      <c r="J22" s="78">
        <v>0</v>
      </c>
      <c r="K22" s="78">
        <v>203612</v>
      </c>
      <c r="L22" s="4">
        <v>15</v>
      </c>
    </row>
    <row r="23" spans="1:12" ht="12.75" x14ac:dyDescent="0.2">
      <c r="A23" s="4">
        <v>16</v>
      </c>
      <c r="B23" s="4" t="s">
        <v>250</v>
      </c>
      <c r="C23" s="78">
        <v>2818978</v>
      </c>
      <c r="D23" s="78">
        <v>591449</v>
      </c>
      <c r="E23" s="78">
        <v>1140984</v>
      </c>
      <c r="F23" s="78">
        <v>938856</v>
      </c>
      <c r="G23" s="35">
        <f t="shared" si="0"/>
        <v>3757834</v>
      </c>
      <c r="H23" s="78">
        <v>0</v>
      </c>
      <c r="I23" s="78">
        <v>0</v>
      </c>
      <c r="J23" s="78">
        <v>0</v>
      </c>
      <c r="K23" s="78">
        <v>0</v>
      </c>
      <c r="L23" s="4">
        <v>16</v>
      </c>
    </row>
    <row r="24" spans="1:12" ht="12.75" x14ac:dyDescent="0.2">
      <c r="A24" s="4">
        <v>17</v>
      </c>
      <c r="B24" s="4" t="s">
        <v>251</v>
      </c>
      <c r="C24" s="78">
        <v>0</v>
      </c>
      <c r="D24" s="78">
        <v>0</v>
      </c>
      <c r="E24" s="78">
        <v>0</v>
      </c>
      <c r="F24" s="78">
        <v>0</v>
      </c>
      <c r="G24" s="35">
        <f t="shared" si="0"/>
        <v>0</v>
      </c>
      <c r="H24" s="78">
        <v>0</v>
      </c>
      <c r="I24" s="78">
        <v>0</v>
      </c>
      <c r="J24" s="78">
        <v>0</v>
      </c>
      <c r="K24" s="78">
        <v>0</v>
      </c>
      <c r="L24" s="4">
        <v>17</v>
      </c>
    </row>
    <row r="25" spans="1:12" ht="12.75" x14ac:dyDescent="0.2">
      <c r="A25" s="4">
        <v>18</v>
      </c>
      <c r="B25" s="4" t="s">
        <v>252</v>
      </c>
      <c r="C25" s="78">
        <v>430882</v>
      </c>
      <c r="D25" s="78">
        <v>0</v>
      </c>
      <c r="E25" s="78">
        <v>0</v>
      </c>
      <c r="F25" s="78">
        <v>0</v>
      </c>
      <c r="G25" s="35">
        <f t="shared" si="0"/>
        <v>430882</v>
      </c>
      <c r="H25" s="78">
        <v>4500</v>
      </c>
      <c r="I25" s="78">
        <v>0</v>
      </c>
      <c r="J25" s="78">
        <v>0</v>
      </c>
      <c r="K25" s="78">
        <v>0</v>
      </c>
      <c r="L25" s="4">
        <v>18</v>
      </c>
    </row>
    <row r="26" spans="1:12" ht="12.75" x14ac:dyDescent="0.2">
      <c r="A26" s="4">
        <v>19</v>
      </c>
      <c r="B26" s="4" t="s">
        <v>253</v>
      </c>
      <c r="C26" s="78">
        <v>5859891</v>
      </c>
      <c r="D26" s="78">
        <v>1483646</v>
      </c>
      <c r="E26" s="78">
        <v>3195202</v>
      </c>
      <c r="F26" s="78">
        <v>3165641</v>
      </c>
      <c r="G26" s="35">
        <f t="shared" si="0"/>
        <v>9025532</v>
      </c>
      <c r="H26" s="78">
        <v>4787912</v>
      </c>
      <c r="I26" s="78">
        <v>268730</v>
      </c>
      <c r="J26" s="78">
        <v>132478</v>
      </c>
      <c r="K26" s="78">
        <v>315736</v>
      </c>
      <c r="L26" s="4">
        <v>19</v>
      </c>
    </row>
    <row r="27" spans="1:12" ht="12.75" x14ac:dyDescent="0.2">
      <c r="A27" s="4">
        <v>20</v>
      </c>
      <c r="B27" s="4" t="s">
        <v>254</v>
      </c>
      <c r="C27" s="78">
        <v>1731567</v>
      </c>
      <c r="D27" s="78">
        <v>572981</v>
      </c>
      <c r="E27" s="78">
        <v>1158586</v>
      </c>
      <c r="F27" s="78">
        <v>516117</v>
      </c>
      <c r="G27" s="35">
        <f t="shared" si="0"/>
        <v>2247684</v>
      </c>
      <c r="H27" s="78">
        <v>0</v>
      </c>
      <c r="I27" s="78">
        <v>0</v>
      </c>
      <c r="J27" s="78">
        <v>0</v>
      </c>
      <c r="K27" s="78">
        <v>0</v>
      </c>
      <c r="L27" s="4">
        <v>20</v>
      </c>
    </row>
    <row r="28" spans="1:12" ht="12.75" x14ac:dyDescent="0.2">
      <c r="A28" s="4">
        <v>21</v>
      </c>
      <c r="B28" s="4" t="s">
        <v>255</v>
      </c>
      <c r="C28" s="78">
        <v>0</v>
      </c>
      <c r="D28" s="78">
        <v>0</v>
      </c>
      <c r="E28" s="78">
        <v>0</v>
      </c>
      <c r="F28" s="78">
        <v>0</v>
      </c>
      <c r="G28" s="35">
        <f t="shared" si="0"/>
        <v>0</v>
      </c>
      <c r="H28" s="78">
        <v>0</v>
      </c>
      <c r="I28" s="78">
        <v>0</v>
      </c>
      <c r="J28" s="78">
        <v>0</v>
      </c>
      <c r="K28" s="78">
        <v>0</v>
      </c>
      <c r="L28" s="4">
        <v>21</v>
      </c>
    </row>
    <row r="29" spans="1:12" ht="12.75" x14ac:dyDescent="0.2">
      <c r="A29" s="4">
        <v>22</v>
      </c>
      <c r="B29" s="4" t="s">
        <v>256</v>
      </c>
      <c r="C29" s="78">
        <v>0</v>
      </c>
      <c r="D29" s="78">
        <v>0</v>
      </c>
      <c r="E29" s="78">
        <v>0</v>
      </c>
      <c r="F29" s="78">
        <v>0</v>
      </c>
      <c r="G29" s="35">
        <f t="shared" si="0"/>
        <v>0</v>
      </c>
      <c r="H29" s="78">
        <v>0</v>
      </c>
      <c r="I29" s="78">
        <v>0</v>
      </c>
      <c r="J29" s="78">
        <v>0</v>
      </c>
      <c r="K29" s="78">
        <v>0</v>
      </c>
      <c r="L29" s="4">
        <v>22</v>
      </c>
    </row>
    <row r="30" spans="1:12" ht="12.75" x14ac:dyDescent="0.2">
      <c r="A30" s="4">
        <v>23</v>
      </c>
      <c r="B30" s="4" t="s">
        <v>257</v>
      </c>
      <c r="C30" s="78">
        <v>9797699</v>
      </c>
      <c r="D30" s="78">
        <v>2658275</v>
      </c>
      <c r="E30" s="78">
        <v>4457343</v>
      </c>
      <c r="F30" s="78">
        <v>9183329</v>
      </c>
      <c r="G30" s="35">
        <f t="shared" si="0"/>
        <v>18981028</v>
      </c>
      <c r="H30" s="78">
        <v>4691571</v>
      </c>
      <c r="I30" s="78">
        <v>258084</v>
      </c>
      <c r="J30" s="78">
        <v>0</v>
      </c>
      <c r="K30" s="78">
        <v>1371910</v>
      </c>
      <c r="L30" s="4">
        <v>23</v>
      </c>
    </row>
    <row r="31" spans="1:12" ht="12.75" x14ac:dyDescent="0.2">
      <c r="A31" s="4">
        <v>24</v>
      </c>
      <c r="B31" s="4" t="s">
        <v>258</v>
      </c>
      <c r="C31" s="78">
        <v>11676322</v>
      </c>
      <c r="D31" s="78">
        <v>3062102</v>
      </c>
      <c r="E31" s="78">
        <v>5835852</v>
      </c>
      <c r="F31" s="78">
        <v>9549148</v>
      </c>
      <c r="G31" s="35">
        <f t="shared" si="0"/>
        <v>21225470</v>
      </c>
      <c r="H31" s="78">
        <v>9156172</v>
      </c>
      <c r="I31" s="78">
        <v>674927</v>
      </c>
      <c r="J31" s="78">
        <v>613704</v>
      </c>
      <c r="K31" s="78">
        <v>1005007</v>
      </c>
      <c r="L31" s="4">
        <v>24</v>
      </c>
    </row>
    <row r="32" spans="1:12" ht="12.75" x14ac:dyDescent="0.2">
      <c r="A32" s="4">
        <v>25</v>
      </c>
      <c r="B32" s="4" t="s">
        <v>259</v>
      </c>
      <c r="C32" s="78">
        <v>0</v>
      </c>
      <c r="D32" s="78">
        <v>0</v>
      </c>
      <c r="E32" s="78">
        <v>0</v>
      </c>
      <c r="F32" s="78">
        <v>0</v>
      </c>
      <c r="G32" s="35">
        <f t="shared" si="0"/>
        <v>0</v>
      </c>
      <c r="H32" s="78">
        <v>0</v>
      </c>
      <c r="I32" s="78">
        <v>0</v>
      </c>
      <c r="J32" s="78">
        <v>0</v>
      </c>
      <c r="K32" s="78">
        <v>0</v>
      </c>
      <c r="L32" s="4">
        <v>25</v>
      </c>
    </row>
    <row r="33" spans="1:12" ht="12.75" x14ac:dyDescent="0.2">
      <c r="A33" s="4">
        <v>26</v>
      </c>
      <c r="B33" s="4" t="s">
        <v>260</v>
      </c>
      <c r="C33" s="78">
        <v>3806446</v>
      </c>
      <c r="D33" s="78">
        <v>957337</v>
      </c>
      <c r="E33" s="78">
        <v>2230052</v>
      </c>
      <c r="F33" s="78">
        <v>1581354</v>
      </c>
      <c r="G33" s="35">
        <f t="shared" si="0"/>
        <v>5387800</v>
      </c>
      <c r="H33" s="78">
        <v>2480864</v>
      </c>
      <c r="I33" s="78">
        <v>0</v>
      </c>
      <c r="J33" s="78">
        <v>0</v>
      </c>
      <c r="K33" s="78">
        <v>321117</v>
      </c>
      <c r="L33" s="4">
        <v>26</v>
      </c>
    </row>
    <row r="34" spans="1:12" ht="12.75" x14ac:dyDescent="0.2">
      <c r="A34" s="4">
        <v>27</v>
      </c>
      <c r="B34" s="4" t="s">
        <v>261</v>
      </c>
      <c r="C34" s="78">
        <v>661581</v>
      </c>
      <c r="D34" s="78">
        <v>0</v>
      </c>
      <c r="E34" s="78">
        <v>0</v>
      </c>
      <c r="F34" s="78">
        <v>0</v>
      </c>
      <c r="G34" s="35">
        <f t="shared" si="0"/>
        <v>661581</v>
      </c>
      <c r="H34" s="78">
        <v>0</v>
      </c>
      <c r="I34" s="78">
        <v>0</v>
      </c>
      <c r="J34" s="78">
        <v>0</v>
      </c>
      <c r="K34" s="78">
        <v>0</v>
      </c>
      <c r="L34" s="4">
        <v>27</v>
      </c>
    </row>
    <row r="35" spans="1:12" ht="12.75" x14ac:dyDescent="0.2">
      <c r="A35" s="4">
        <v>28</v>
      </c>
      <c r="B35" s="4" t="s">
        <v>262</v>
      </c>
      <c r="C35" s="78">
        <v>0</v>
      </c>
      <c r="D35" s="78">
        <v>0</v>
      </c>
      <c r="E35" s="78">
        <v>0</v>
      </c>
      <c r="F35" s="78">
        <v>0</v>
      </c>
      <c r="G35" s="35">
        <f t="shared" si="0"/>
        <v>0</v>
      </c>
      <c r="H35" s="78">
        <v>0</v>
      </c>
      <c r="I35" s="78">
        <v>0</v>
      </c>
      <c r="J35" s="78">
        <v>0</v>
      </c>
      <c r="K35" s="78">
        <v>0</v>
      </c>
      <c r="L35" s="4">
        <v>28</v>
      </c>
    </row>
    <row r="36" spans="1:12" ht="12.75" x14ac:dyDescent="0.2">
      <c r="A36" s="4">
        <v>29</v>
      </c>
      <c r="B36" s="4" t="s">
        <v>263</v>
      </c>
      <c r="C36" s="78">
        <v>0</v>
      </c>
      <c r="D36" s="78">
        <v>0</v>
      </c>
      <c r="E36" s="78">
        <v>0</v>
      </c>
      <c r="F36" s="78">
        <v>0</v>
      </c>
      <c r="G36" s="35">
        <f t="shared" si="0"/>
        <v>0</v>
      </c>
      <c r="H36" s="78">
        <v>0</v>
      </c>
      <c r="I36" s="78">
        <v>0</v>
      </c>
      <c r="J36" s="78">
        <v>0</v>
      </c>
      <c r="K36" s="78">
        <v>0</v>
      </c>
      <c r="L36" s="4">
        <v>29</v>
      </c>
    </row>
    <row r="37" spans="1:12" ht="12.75" x14ac:dyDescent="0.2">
      <c r="A37" s="4">
        <v>30</v>
      </c>
      <c r="B37" s="4" t="s">
        <v>264</v>
      </c>
      <c r="C37" s="78">
        <v>0</v>
      </c>
      <c r="D37" s="78">
        <v>0</v>
      </c>
      <c r="E37" s="78">
        <v>0</v>
      </c>
      <c r="F37" s="78">
        <v>0</v>
      </c>
      <c r="G37" s="35">
        <f t="shared" si="0"/>
        <v>0</v>
      </c>
      <c r="H37" s="78">
        <v>0</v>
      </c>
      <c r="I37" s="78">
        <v>0</v>
      </c>
      <c r="J37" s="78">
        <v>0</v>
      </c>
      <c r="K37" s="78">
        <v>0</v>
      </c>
      <c r="L37" s="4">
        <v>30</v>
      </c>
    </row>
    <row r="38" spans="1:12" ht="12.75" x14ac:dyDescent="0.2">
      <c r="A38" s="4">
        <v>31</v>
      </c>
      <c r="B38" s="4" t="s">
        <v>265</v>
      </c>
      <c r="C38" s="78">
        <v>0</v>
      </c>
      <c r="D38" s="78">
        <v>0</v>
      </c>
      <c r="E38" s="78">
        <v>0</v>
      </c>
      <c r="F38" s="78">
        <v>0</v>
      </c>
      <c r="G38" s="35">
        <f t="shared" si="0"/>
        <v>0</v>
      </c>
      <c r="H38" s="78">
        <v>0</v>
      </c>
      <c r="I38" s="78">
        <v>0</v>
      </c>
      <c r="J38" s="78">
        <v>0</v>
      </c>
      <c r="K38" s="78">
        <v>0</v>
      </c>
      <c r="L38" s="4">
        <v>31</v>
      </c>
    </row>
    <row r="39" spans="1:12" ht="12.75" x14ac:dyDescent="0.2">
      <c r="A39" s="4">
        <v>32</v>
      </c>
      <c r="B39" s="4" t="s">
        <v>266</v>
      </c>
      <c r="C39" s="78">
        <v>2541494</v>
      </c>
      <c r="D39" s="78">
        <v>853526</v>
      </c>
      <c r="E39" s="78">
        <v>1507061</v>
      </c>
      <c r="F39" s="78">
        <v>1000269</v>
      </c>
      <c r="G39" s="35">
        <f t="shared" si="0"/>
        <v>3541763</v>
      </c>
      <c r="H39" s="78">
        <v>1479138</v>
      </c>
      <c r="I39" s="78">
        <v>101229</v>
      </c>
      <c r="J39" s="78">
        <v>0</v>
      </c>
      <c r="K39" s="78">
        <v>102670</v>
      </c>
      <c r="L39" s="4">
        <v>32</v>
      </c>
    </row>
    <row r="40" spans="1:12" ht="12.75" x14ac:dyDescent="0.2">
      <c r="A40" s="4">
        <v>33</v>
      </c>
      <c r="B40" s="4" t="s">
        <v>267</v>
      </c>
      <c r="C40" s="78">
        <v>2326996</v>
      </c>
      <c r="D40" s="78">
        <v>740106</v>
      </c>
      <c r="E40" s="78">
        <v>1279032</v>
      </c>
      <c r="F40" s="78">
        <v>1227894</v>
      </c>
      <c r="G40" s="35">
        <f t="shared" si="0"/>
        <v>3554890</v>
      </c>
      <c r="H40" s="78">
        <v>1767084</v>
      </c>
      <c r="I40" s="78">
        <v>68921</v>
      </c>
      <c r="J40" s="78">
        <v>0</v>
      </c>
      <c r="K40" s="78">
        <v>86454</v>
      </c>
      <c r="L40" s="4">
        <v>33</v>
      </c>
    </row>
    <row r="41" spans="1:12" ht="12.75" x14ac:dyDescent="0.2">
      <c r="A41" s="4">
        <v>34</v>
      </c>
      <c r="B41" s="4" t="s">
        <v>268</v>
      </c>
      <c r="C41" s="78">
        <v>8474607</v>
      </c>
      <c r="D41" s="78">
        <v>2166533</v>
      </c>
      <c r="E41" s="78">
        <v>4469182</v>
      </c>
      <c r="F41" s="78">
        <v>5024252</v>
      </c>
      <c r="G41" s="35">
        <f t="shared" si="0"/>
        <v>13498859</v>
      </c>
      <c r="H41" s="78">
        <v>3995378</v>
      </c>
      <c r="I41" s="78">
        <v>50022</v>
      </c>
      <c r="J41" s="78">
        <v>0</v>
      </c>
      <c r="K41" s="78">
        <v>241188</v>
      </c>
      <c r="L41" s="4">
        <v>34</v>
      </c>
    </row>
    <row r="42" spans="1:12" ht="12.75" x14ac:dyDescent="0.2">
      <c r="A42" s="4">
        <v>35</v>
      </c>
      <c r="B42" s="4" t="s">
        <v>269</v>
      </c>
      <c r="C42" s="78">
        <v>14277286</v>
      </c>
      <c r="D42" s="78">
        <v>5676919</v>
      </c>
      <c r="E42" s="78">
        <v>6269279</v>
      </c>
      <c r="F42" s="78">
        <v>15049824</v>
      </c>
      <c r="G42" s="35">
        <f t="shared" si="0"/>
        <v>29327110</v>
      </c>
      <c r="H42" s="78">
        <v>9750204</v>
      </c>
      <c r="I42" s="78">
        <v>82335</v>
      </c>
      <c r="J42" s="78">
        <v>546293</v>
      </c>
      <c r="K42" s="78">
        <v>1799711</v>
      </c>
      <c r="L42" s="4">
        <v>35</v>
      </c>
    </row>
    <row r="43" spans="1:12" ht="12.75" x14ac:dyDescent="0.2">
      <c r="A43" s="4">
        <v>36</v>
      </c>
      <c r="B43" s="4" t="s">
        <v>270</v>
      </c>
      <c r="C43" s="78">
        <v>1742626</v>
      </c>
      <c r="D43" s="78">
        <v>444530</v>
      </c>
      <c r="E43" s="78">
        <v>998425</v>
      </c>
      <c r="F43" s="78">
        <v>1027609</v>
      </c>
      <c r="G43" s="35">
        <f t="shared" si="0"/>
        <v>2770235</v>
      </c>
      <c r="H43" s="78">
        <v>1426536</v>
      </c>
      <c r="I43" s="78">
        <v>0</v>
      </c>
      <c r="J43" s="78">
        <v>0</v>
      </c>
      <c r="K43" s="78">
        <v>47213</v>
      </c>
      <c r="L43" s="4">
        <v>36</v>
      </c>
    </row>
    <row r="44" spans="1:12" ht="12.75" x14ac:dyDescent="0.2">
      <c r="A44" s="4">
        <v>37</v>
      </c>
      <c r="B44" s="4" t="s">
        <v>271</v>
      </c>
      <c r="C44" s="78">
        <v>685642</v>
      </c>
      <c r="D44" s="78">
        <v>0</v>
      </c>
      <c r="E44" s="78">
        <v>0</v>
      </c>
      <c r="F44" s="78">
        <v>0</v>
      </c>
      <c r="G44" s="35">
        <f t="shared" si="0"/>
        <v>685642</v>
      </c>
      <c r="H44" s="78">
        <v>0</v>
      </c>
      <c r="I44" s="78">
        <v>0</v>
      </c>
      <c r="J44" s="78">
        <v>0</v>
      </c>
      <c r="K44" s="78">
        <v>0</v>
      </c>
      <c r="L44" s="4">
        <v>37</v>
      </c>
    </row>
    <row r="45" spans="1:12" ht="12.75" x14ac:dyDescent="0.2">
      <c r="A45" s="17">
        <v>38</v>
      </c>
      <c r="B45" s="4" t="s">
        <v>272</v>
      </c>
      <c r="C45" s="80">
        <v>4002743</v>
      </c>
      <c r="D45" s="80">
        <v>1211353</v>
      </c>
      <c r="E45" s="80">
        <v>2095118</v>
      </c>
      <c r="F45" s="80">
        <v>2214813</v>
      </c>
      <c r="G45" s="37">
        <f t="shared" si="0"/>
        <v>6217556</v>
      </c>
      <c r="H45" s="80">
        <v>2295847</v>
      </c>
      <c r="I45" s="80">
        <v>97187</v>
      </c>
      <c r="J45" s="80">
        <v>0</v>
      </c>
      <c r="K45" s="80">
        <v>186457</v>
      </c>
      <c r="L45" s="17">
        <v>38</v>
      </c>
    </row>
    <row r="46" spans="1:12" ht="12.75" x14ac:dyDescent="0.2">
      <c r="A46" s="17">
        <f>A45</f>
        <v>38</v>
      </c>
      <c r="B46" s="9" t="s">
        <v>21</v>
      </c>
      <c r="C46" s="38">
        <f t="shared" ref="C46:K46" si="1">SUM(C8:C45)</f>
        <v>142532265</v>
      </c>
      <c r="D46" s="38">
        <f t="shared" si="1"/>
        <v>30939901</v>
      </c>
      <c r="E46" s="38">
        <f t="shared" si="1"/>
        <v>75618519</v>
      </c>
      <c r="F46" s="38">
        <f t="shared" si="1"/>
        <v>71248895</v>
      </c>
      <c r="G46" s="38">
        <f t="shared" si="1"/>
        <v>213781160</v>
      </c>
      <c r="H46" s="38">
        <f t="shared" si="1"/>
        <v>66757853</v>
      </c>
      <c r="I46" s="38">
        <f t="shared" si="1"/>
        <v>2519864</v>
      </c>
      <c r="J46" s="38">
        <f t="shared" si="1"/>
        <v>1399830</v>
      </c>
      <c r="K46" s="38">
        <f t="shared" si="1"/>
        <v>7396437</v>
      </c>
      <c r="L46" s="17">
        <f>L45</f>
        <v>38</v>
      </c>
    </row>
    <row r="50" ht="10.5" customHeight="1" x14ac:dyDescent="0.2"/>
    <row r="51" ht="10.5" customHeight="1" x14ac:dyDescent="0.2"/>
    <row r="52" ht="10.5" customHeight="1" x14ac:dyDescent="0.2"/>
    <row r="53" ht="10.5" customHeight="1" x14ac:dyDescent="0.2"/>
    <row r="55" ht="10.5" customHeight="1" x14ac:dyDescent="0.2"/>
    <row r="56" ht="10.5" customHeight="1" x14ac:dyDescent="0.2"/>
    <row r="57" ht="10.5" customHeight="1" x14ac:dyDescent="0.2"/>
    <row r="58" ht="10.5" customHeight="1" x14ac:dyDescent="0.2"/>
    <row r="59" ht="10.5" customHeight="1" x14ac:dyDescent="0.2"/>
    <row r="60" ht="10.5" customHeight="1" x14ac:dyDescent="0.2"/>
    <row r="61" ht="10.5" customHeight="1" x14ac:dyDescent="0.2"/>
    <row r="62" ht="10.5" customHeight="1" x14ac:dyDescent="0.2"/>
    <row r="63" ht="10.5" customHeight="1" x14ac:dyDescent="0.2"/>
    <row r="126" ht="10.5" customHeight="1" x14ac:dyDescent="0.2"/>
    <row r="127" ht="10.5" customHeight="1" x14ac:dyDescent="0.2"/>
    <row r="128"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35" ht="10.5" customHeight="1" x14ac:dyDescent="0.2"/>
    <row r="136" ht="10.5" customHeight="1" x14ac:dyDescent="0.2"/>
    <row r="137" ht="10.5" customHeight="1" x14ac:dyDescent="0.2"/>
    <row r="138" ht="10.5" customHeight="1" x14ac:dyDescent="0.2"/>
    <row r="139" ht="10.5" customHeight="1" x14ac:dyDescent="0.2"/>
    <row r="202" ht="10.5" customHeight="1" x14ac:dyDescent="0.2"/>
    <row r="203" ht="10.5" customHeight="1" x14ac:dyDescent="0.2"/>
    <row r="204" ht="10.5" customHeight="1" x14ac:dyDescent="0.2"/>
    <row r="205" ht="10.5" customHeight="1" x14ac:dyDescent="0.2"/>
    <row r="206" ht="10.5" customHeight="1" x14ac:dyDescent="0.2"/>
    <row r="207" ht="10.5" customHeight="1" x14ac:dyDescent="0.2"/>
    <row r="208" ht="10.5" customHeight="1" x14ac:dyDescent="0.2"/>
    <row r="209" ht="10.5" customHeight="1" x14ac:dyDescent="0.2"/>
    <row r="210" ht="10.5" customHeight="1" x14ac:dyDescent="0.2"/>
    <row r="211" ht="10.5" customHeight="1" x14ac:dyDescent="0.2"/>
    <row r="212" ht="10.5" customHeight="1" x14ac:dyDescent="0.2"/>
    <row r="213" ht="10.5" customHeight="1" x14ac:dyDescent="0.2"/>
    <row r="214" ht="10.5" customHeight="1" x14ac:dyDescent="0.2"/>
    <row r="215" ht="10.5" customHeight="1" x14ac:dyDescent="0.2"/>
    <row r="261" ht="12" customHeight="1" x14ac:dyDescent="0.2"/>
    <row r="278" ht="10.5" customHeight="1" x14ac:dyDescent="0.2"/>
  </sheetData>
  <hyperlinks>
    <hyperlink ref="A5" location="'Table of Contents'!A1" display="Back to TOC" xr:uid="{150A9646-2297-474A-9F4C-E4A41149C244}"/>
  </hyperlinks>
  <printOptions gridLines="1" gridLinesSet="0"/>
  <pageMargins left="0.75" right="0.5" top="0.5" bottom="0.18" header="0.5" footer="0.5"/>
  <pageSetup paperSize="5" scale="94" fitToWidth="0" pageOrder="overThenDown" orientation="landscape" r:id="rId1"/>
  <headerFooter alignWithMargins="0"/>
  <rowBreaks count="1" manualBreakCount="1">
    <brk id="202" max="3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EE60-4BEB-4481-99EC-A7F000C7010B}">
  <dimension ref="A1:L103"/>
  <sheetViews>
    <sheetView zoomScale="110" zoomScaleNormal="110" workbookViewId="0"/>
  </sheetViews>
  <sheetFormatPr defaultRowHeight="12.75" x14ac:dyDescent="0.2"/>
  <cols>
    <col min="1" max="1" width="4.85546875" style="4" customWidth="1"/>
    <col min="2" max="2" width="14.7109375" style="4" customWidth="1"/>
    <col min="3" max="3" width="13.140625" style="4" bestFit="1" customWidth="1"/>
    <col min="4" max="4" width="13.140625" style="4" customWidth="1"/>
    <col min="5" max="5" width="13.7109375" style="4" customWidth="1"/>
    <col min="6" max="6" width="15.5703125" style="4" customWidth="1"/>
    <col min="7" max="7" width="13.140625" style="4" bestFit="1" customWidth="1"/>
    <col min="8" max="8" width="13.7109375" style="4" customWidth="1"/>
    <col min="9" max="9" width="13" style="4" customWidth="1"/>
    <col min="10" max="10" width="13.85546875" style="4" bestFit="1" customWidth="1"/>
    <col min="11" max="11" width="12.140625" style="4" bestFit="1" customWidth="1"/>
    <col min="12" max="12" width="4.5703125" style="4" bestFit="1" customWidth="1"/>
    <col min="13" max="256" width="9.140625" style="4"/>
    <col min="257" max="257" width="4.5703125" style="4" bestFit="1" customWidth="1"/>
    <col min="258" max="258" width="14.5703125" style="4" customWidth="1"/>
    <col min="259" max="259" width="13.140625" style="4" bestFit="1" customWidth="1"/>
    <col min="260" max="260" width="13.140625" style="4" customWidth="1"/>
    <col min="261" max="261" width="13.7109375" style="4" customWidth="1"/>
    <col min="262" max="262" width="15.5703125" style="4" customWidth="1"/>
    <col min="263" max="263" width="13.140625" style="4" bestFit="1" customWidth="1"/>
    <col min="264" max="264" width="13.7109375" style="4" customWidth="1"/>
    <col min="265" max="265" width="13" style="4" customWidth="1"/>
    <col min="266" max="266" width="13.85546875" style="4" bestFit="1" customWidth="1"/>
    <col min="267" max="267" width="12.140625" style="4" bestFit="1" customWidth="1"/>
    <col min="268" max="268" width="4.5703125" style="4" bestFit="1" customWidth="1"/>
    <col min="269" max="512" width="9.140625" style="4"/>
    <col min="513" max="513" width="4.5703125" style="4" bestFit="1" customWidth="1"/>
    <col min="514" max="514" width="14.5703125" style="4" customWidth="1"/>
    <col min="515" max="515" width="13.140625" style="4" bestFit="1" customWidth="1"/>
    <col min="516" max="516" width="13.140625" style="4" customWidth="1"/>
    <col min="517" max="517" width="13.7109375" style="4" customWidth="1"/>
    <col min="518" max="518" width="15.5703125" style="4" customWidth="1"/>
    <col min="519" max="519" width="13.140625" style="4" bestFit="1" customWidth="1"/>
    <col min="520" max="520" width="13.7109375" style="4" customWidth="1"/>
    <col min="521" max="521" width="13" style="4" customWidth="1"/>
    <col min="522" max="522" width="13.85546875" style="4" bestFit="1" customWidth="1"/>
    <col min="523" max="523" width="12.140625" style="4" bestFit="1" customWidth="1"/>
    <col min="524" max="524" width="4.5703125" style="4" bestFit="1" customWidth="1"/>
    <col min="525" max="768" width="9.140625" style="4"/>
    <col min="769" max="769" width="4.5703125" style="4" bestFit="1" customWidth="1"/>
    <col min="770" max="770" width="14.5703125" style="4" customWidth="1"/>
    <col min="771" max="771" width="13.140625" style="4" bestFit="1" customWidth="1"/>
    <col min="772" max="772" width="13.140625" style="4" customWidth="1"/>
    <col min="773" max="773" width="13.7109375" style="4" customWidth="1"/>
    <col min="774" max="774" width="15.5703125" style="4" customWidth="1"/>
    <col min="775" max="775" width="13.140625" style="4" bestFit="1" customWidth="1"/>
    <col min="776" max="776" width="13.7109375" style="4" customWidth="1"/>
    <col min="777" max="777" width="13" style="4" customWidth="1"/>
    <col min="778" max="778" width="13.85546875" style="4" bestFit="1" customWidth="1"/>
    <col min="779" max="779" width="12.140625" style="4" bestFit="1" customWidth="1"/>
    <col min="780" max="780" width="4.5703125" style="4" bestFit="1" customWidth="1"/>
    <col min="781" max="1024" width="9.140625" style="4"/>
    <col min="1025" max="1025" width="4.5703125" style="4" bestFit="1" customWidth="1"/>
    <col min="1026" max="1026" width="14.5703125" style="4" customWidth="1"/>
    <col min="1027" max="1027" width="13.140625" style="4" bestFit="1" customWidth="1"/>
    <col min="1028" max="1028" width="13.140625" style="4" customWidth="1"/>
    <col min="1029" max="1029" width="13.7109375" style="4" customWidth="1"/>
    <col min="1030" max="1030" width="15.5703125" style="4" customWidth="1"/>
    <col min="1031" max="1031" width="13.140625" style="4" bestFit="1" customWidth="1"/>
    <col min="1032" max="1032" width="13.7109375" style="4" customWidth="1"/>
    <col min="1033" max="1033" width="13" style="4" customWidth="1"/>
    <col min="1034" max="1034" width="13.85546875" style="4" bestFit="1" customWidth="1"/>
    <col min="1035" max="1035" width="12.140625" style="4" bestFit="1" customWidth="1"/>
    <col min="1036" max="1036" width="4.5703125" style="4" bestFit="1" customWidth="1"/>
    <col min="1037" max="1280" width="9.140625" style="4"/>
    <col min="1281" max="1281" width="4.5703125" style="4" bestFit="1" customWidth="1"/>
    <col min="1282" max="1282" width="14.5703125" style="4" customWidth="1"/>
    <col min="1283" max="1283" width="13.140625" style="4" bestFit="1" customWidth="1"/>
    <col min="1284" max="1284" width="13.140625" style="4" customWidth="1"/>
    <col min="1285" max="1285" width="13.7109375" style="4" customWidth="1"/>
    <col min="1286" max="1286" width="15.5703125" style="4" customWidth="1"/>
    <col min="1287" max="1287" width="13.140625" style="4" bestFit="1" customWidth="1"/>
    <col min="1288" max="1288" width="13.7109375" style="4" customWidth="1"/>
    <col min="1289" max="1289" width="13" style="4" customWidth="1"/>
    <col min="1290" max="1290" width="13.85546875" style="4" bestFit="1" customWidth="1"/>
    <col min="1291" max="1291" width="12.140625" style="4" bestFit="1" customWidth="1"/>
    <col min="1292" max="1292" width="4.5703125" style="4" bestFit="1" customWidth="1"/>
    <col min="1293" max="1536" width="9.140625" style="4"/>
    <col min="1537" max="1537" width="4.5703125" style="4" bestFit="1" customWidth="1"/>
    <col min="1538" max="1538" width="14.5703125" style="4" customWidth="1"/>
    <col min="1539" max="1539" width="13.140625" style="4" bestFit="1" customWidth="1"/>
    <col min="1540" max="1540" width="13.140625" style="4" customWidth="1"/>
    <col min="1541" max="1541" width="13.7109375" style="4" customWidth="1"/>
    <col min="1542" max="1542" width="15.5703125" style="4" customWidth="1"/>
    <col min="1543" max="1543" width="13.140625" style="4" bestFit="1" customWidth="1"/>
    <col min="1544" max="1544" width="13.7109375" style="4" customWidth="1"/>
    <col min="1545" max="1545" width="13" style="4" customWidth="1"/>
    <col min="1546" max="1546" width="13.85546875" style="4" bestFit="1" customWidth="1"/>
    <col min="1547" max="1547" width="12.140625" style="4" bestFit="1" customWidth="1"/>
    <col min="1548" max="1548" width="4.5703125" style="4" bestFit="1" customWidth="1"/>
    <col min="1549" max="1792" width="9.140625" style="4"/>
    <col min="1793" max="1793" width="4.5703125" style="4" bestFit="1" customWidth="1"/>
    <col min="1794" max="1794" width="14.5703125" style="4" customWidth="1"/>
    <col min="1795" max="1795" width="13.140625" style="4" bestFit="1" customWidth="1"/>
    <col min="1796" max="1796" width="13.140625" style="4" customWidth="1"/>
    <col min="1797" max="1797" width="13.7109375" style="4" customWidth="1"/>
    <col min="1798" max="1798" width="15.5703125" style="4" customWidth="1"/>
    <col min="1799" max="1799" width="13.140625" style="4" bestFit="1" customWidth="1"/>
    <col min="1800" max="1800" width="13.7109375" style="4" customWidth="1"/>
    <col min="1801" max="1801" width="13" style="4" customWidth="1"/>
    <col min="1802" max="1802" width="13.85546875" style="4" bestFit="1" customWidth="1"/>
    <col min="1803" max="1803" width="12.140625" style="4" bestFit="1" customWidth="1"/>
    <col min="1804" max="1804" width="4.5703125" style="4" bestFit="1" customWidth="1"/>
    <col min="1805" max="2048" width="9.140625" style="4"/>
    <col min="2049" max="2049" width="4.5703125" style="4" bestFit="1" customWidth="1"/>
    <col min="2050" max="2050" width="14.5703125" style="4" customWidth="1"/>
    <col min="2051" max="2051" width="13.140625" style="4" bestFit="1" customWidth="1"/>
    <col min="2052" max="2052" width="13.140625" style="4" customWidth="1"/>
    <col min="2053" max="2053" width="13.7109375" style="4" customWidth="1"/>
    <col min="2054" max="2054" width="15.5703125" style="4" customWidth="1"/>
    <col min="2055" max="2055" width="13.140625" style="4" bestFit="1" customWidth="1"/>
    <col min="2056" max="2056" width="13.7109375" style="4" customWidth="1"/>
    <col min="2057" max="2057" width="13" style="4" customWidth="1"/>
    <col min="2058" max="2058" width="13.85546875" style="4" bestFit="1" customWidth="1"/>
    <col min="2059" max="2059" width="12.140625" style="4" bestFit="1" customWidth="1"/>
    <col min="2060" max="2060" width="4.5703125" style="4" bestFit="1" customWidth="1"/>
    <col min="2061" max="2304" width="9.140625" style="4"/>
    <col min="2305" max="2305" width="4.5703125" style="4" bestFit="1" customWidth="1"/>
    <col min="2306" max="2306" width="14.5703125" style="4" customWidth="1"/>
    <col min="2307" max="2307" width="13.140625" style="4" bestFit="1" customWidth="1"/>
    <col min="2308" max="2308" width="13.140625" style="4" customWidth="1"/>
    <col min="2309" max="2309" width="13.7109375" style="4" customWidth="1"/>
    <col min="2310" max="2310" width="15.5703125" style="4" customWidth="1"/>
    <col min="2311" max="2311" width="13.140625" style="4" bestFit="1" customWidth="1"/>
    <col min="2312" max="2312" width="13.7109375" style="4" customWidth="1"/>
    <col min="2313" max="2313" width="13" style="4" customWidth="1"/>
    <col min="2314" max="2314" width="13.85546875" style="4" bestFit="1" customWidth="1"/>
    <col min="2315" max="2315" width="12.140625" style="4" bestFit="1" customWidth="1"/>
    <col min="2316" max="2316" width="4.5703125" style="4" bestFit="1" customWidth="1"/>
    <col min="2317" max="2560" width="9.140625" style="4"/>
    <col min="2561" max="2561" width="4.5703125" style="4" bestFit="1" customWidth="1"/>
    <col min="2562" max="2562" width="14.5703125" style="4" customWidth="1"/>
    <col min="2563" max="2563" width="13.140625" style="4" bestFit="1" customWidth="1"/>
    <col min="2564" max="2564" width="13.140625" style="4" customWidth="1"/>
    <col min="2565" max="2565" width="13.7109375" style="4" customWidth="1"/>
    <col min="2566" max="2566" width="15.5703125" style="4" customWidth="1"/>
    <col min="2567" max="2567" width="13.140625" style="4" bestFit="1" customWidth="1"/>
    <col min="2568" max="2568" width="13.7109375" style="4" customWidth="1"/>
    <col min="2569" max="2569" width="13" style="4" customWidth="1"/>
    <col min="2570" max="2570" width="13.85546875" style="4" bestFit="1" customWidth="1"/>
    <col min="2571" max="2571" width="12.140625" style="4" bestFit="1" customWidth="1"/>
    <col min="2572" max="2572" width="4.5703125" style="4" bestFit="1" customWidth="1"/>
    <col min="2573" max="2816" width="9.140625" style="4"/>
    <col min="2817" max="2817" width="4.5703125" style="4" bestFit="1" customWidth="1"/>
    <col min="2818" max="2818" width="14.5703125" style="4" customWidth="1"/>
    <col min="2819" max="2819" width="13.140625" style="4" bestFit="1" customWidth="1"/>
    <col min="2820" max="2820" width="13.140625" style="4" customWidth="1"/>
    <col min="2821" max="2821" width="13.7109375" style="4" customWidth="1"/>
    <col min="2822" max="2822" width="15.5703125" style="4" customWidth="1"/>
    <col min="2823" max="2823" width="13.140625" style="4" bestFit="1" customWidth="1"/>
    <col min="2824" max="2824" width="13.7109375" style="4" customWidth="1"/>
    <col min="2825" max="2825" width="13" style="4" customWidth="1"/>
    <col min="2826" max="2826" width="13.85546875" style="4" bestFit="1" customWidth="1"/>
    <col min="2827" max="2827" width="12.140625" style="4" bestFit="1" customWidth="1"/>
    <col min="2828" max="2828" width="4.5703125" style="4" bestFit="1" customWidth="1"/>
    <col min="2829" max="3072" width="9.140625" style="4"/>
    <col min="3073" max="3073" width="4.5703125" style="4" bestFit="1" customWidth="1"/>
    <col min="3074" max="3074" width="14.5703125" style="4" customWidth="1"/>
    <col min="3075" max="3075" width="13.140625" style="4" bestFit="1" customWidth="1"/>
    <col min="3076" max="3076" width="13.140625" style="4" customWidth="1"/>
    <col min="3077" max="3077" width="13.7109375" style="4" customWidth="1"/>
    <col min="3078" max="3078" width="15.5703125" style="4" customWidth="1"/>
    <col min="3079" max="3079" width="13.140625" style="4" bestFit="1" customWidth="1"/>
    <col min="3080" max="3080" width="13.7109375" style="4" customWidth="1"/>
    <col min="3081" max="3081" width="13" style="4" customWidth="1"/>
    <col min="3082" max="3082" width="13.85546875" style="4" bestFit="1" customWidth="1"/>
    <col min="3083" max="3083" width="12.140625" style="4" bestFit="1" customWidth="1"/>
    <col min="3084" max="3084" width="4.5703125" style="4" bestFit="1" customWidth="1"/>
    <col min="3085" max="3328" width="9.140625" style="4"/>
    <col min="3329" max="3329" width="4.5703125" style="4" bestFit="1" customWidth="1"/>
    <col min="3330" max="3330" width="14.5703125" style="4" customWidth="1"/>
    <col min="3331" max="3331" width="13.140625" style="4" bestFit="1" customWidth="1"/>
    <col min="3332" max="3332" width="13.140625" style="4" customWidth="1"/>
    <col min="3333" max="3333" width="13.7109375" style="4" customWidth="1"/>
    <col min="3334" max="3334" width="15.5703125" style="4" customWidth="1"/>
    <col min="3335" max="3335" width="13.140625" style="4" bestFit="1" customWidth="1"/>
    <col min="3336" max="3336" width="13.7109375" style="4" customWidth="1"/>
    <col min="3337" max="3337" width="13" style="4" customWidth="1"/>
    <col min="3338" max="3338" width="13.85546875" style="4" bestFit="1" customWidth="1"/>
    <col min="3339" max="3339" width="12.140625" style="4" bestFit="1" customWidth="1"/>
    <col min="3340" max="3340" width="4.5703125" style="4" bestFit="1" customWidth="1"/>
    <col min="3341" max="3584" width="9.140625" style="4"/>
    <col min="3585" max="3585" width="4.5703125" style="4" bestFit="1" customWidth="1"/>
    <col min="3586" max="3586" width="14.5703125" style="4" customWidth="1"/>
    <col min="3587" max="3587" width="13.140625" style="4" bestFit="1" customWidth="1"/>
    <col min="3588" max="3588" width="13.140625" style="4" customWidth="1"/>
    <col min="3589" max="3589" width="13.7109375" style="4" customWidth="1"/>
    <col min="3590" max="3590" width="15.5703125" style="4" customWidth="1"/>
    <col min="3591" max="3591" width="13.140625" style="4" bestFit="1" customWidth="1"/>
    <col min="3592" max="3592" width="13.7109375" style="4" customWidth="1"/>
    <col min="3593" max="3593" width="13" style="4" customWidth="1"/>
    <col min="3594" max="3594" width="13.85546875" style="4" bestFit="1" customWidth="1"/>
    <col min="3595" max="3595" width="12.140625" style="4" bestFit="1" customWidth="1"/>
    <col min="3596" max="3596" width="4.5703125" style="4" bestFit="1" customWidth="1"/>
    <col min="3597" max="3840" width="9.140625" style="4"/>
    <col min="3841" max="3841" width="4.5703125" style="4" bestFit="1" customWidth="1"/>
    <col min="3842" max="3842" width="14.5703125" style="4" customWidth="1"/>
    <col min="3843" max="3843" width="13.140625" style="4" bestFit="1" customWidth="1"/>
    <col min="3844" max="3844" width="13.140625" style="4" customWidth="1"/>
    <col min="3845" max="3845" width="13.7109375" style="4" customWidth="1"/>
    <col min="3846" max="3846" width="15.5703125" style="4" customWidth="1"/>
    <col min="3847" max="3847" width="13.140625" style="4" bestFit="1" customWidth="1"/>
    <col min="3848" max="3848" width="13.7109375" style="4" customWidth="1"/>
    <col min="3849" max="3849" width="13" style="4" customWidth="1"/>
    <col min="3850" max="3850" width="13.85546875" style="4" bestFit="1" customWidth="1"/>
    <col min="3851" max="3851" width="12.140625" style="4" bestFit="1" customWidth="1"/>
    <col min="3852" max="3852" width="4.5703125" style="4" bestFit="1" customWidth="1"/>
    <col min="3853" max="4096" width="9.140625" style="4"/>
    <col min="4097" max="4097" width="4.5703125" style="4" bestFit="1" customWidth="1"/>
    <col min="4098" max="4098" width="14.5703125" style="4" customWidth="1"/>
    <col min="4099" max="4099" width="13.140625" style="4" bestFit="1" customWidth="1"/>
    <col min="4100" max="4100" width="13.140625" style="4" customWidth="1"/>
    <col min="4101" max="4101" width="13.7109375" style="4" customWidth="1"/>
    <col min="4102" max="4102" width="15.5703125" style="4" customWidth="1"/>
    <col min="4103" max="4103" width="13.140625" style="4" bestFit="1" customWidth="1"/>
    <col min="4104" max="4104" width="13.7109375" style="4" customWidth="1"/>
    <col min="4105" max="4105" width="13" style="4" customWidth="1"/>
    <col min="4106" max="4106" width="13.85546875" style="4" bestFit="1" customWidth="1"/>
    <col min="4107" max="4107" width="12.140625" style="4" bestFit="1" customWidth="1"/>
    <col min="4108" max="4108" width="4.5703125" style="4" bestFit="1" customWidth="1"/>
    <col min="4109" max="4352" width="9.140625" style="4"/>
    <col min="4353" max="4353" width="4.5703125" style="4" bestFit="1" customWidth="1"/>
    <col min="4354" max="4354" width="14.5703125" style="4" customWidth="1"/>
    <col min="4355" max="4355" width="13.140625" style="4" bestFit="1" customWidth="1"/>
    <col min="4356" max="4356" width="13.140625" style="4" customWidth="1"/>
    <col min="4357" max="4357" width="13.7109375" style="4" customWidth="1"/>
    <col min="4358" max="4358" width="15.5703125" style="4" customWidth="1"/>
    <col min="4359" max="4359" width="13.140625" style="4" bestFit="1" customWidth="1"/>
    <col min="4360" max="4360" width="13.7109375" style="4" customWidth="1"/>
    <col min="4361" max="4361" width="13" style="4" customWidth="1"/>
    <col min="4362" max="4362" width="13.85546875" style="4" bestFit="1" customWidth="1"/>
    <col min="4363" max="4363" width="12.140625" style="4" bestFit="1" customWidth="1"/>
    <col min="4364" max="4364" width="4.5703125" style="4" bestFit="1" customWidth="1"/>
    <col min="4365" max="4608" width="9.140625" style="4"/>
    <col min="4609" max="4609" width="4.5703125" style="4" bestFit="1" customWidth="1"/>
    <col min="4610" max="4610" width="14.5703125" style="4" customWidth="1"/>
    <col min="4611" max="4611" width="13.140625" style="4" bestFit="1" customWidth="1"/>
    <col min="4612" max="4612" width="13.140625" style="4" customWidth="1"/>
    <col min="4613" max="4613" width="13.7109375" style="4" customWidth="1"/>
    <col min="4614" max="4614" width="15.5703125" style="4" customWidth="1"/>
    <col min="4615" max="4615" width="13.140625" style="4" bestFit="1" customWidth="1"/>
    <col min="4616" max="4616" width="13.7109375" style="4" customWidth="1"/>
    <col min="4617" max="4617" width="13" style="4" customWidth="1"/>
    <col min="4618" max="4618" width="13.85546875" style="4" bestFit="1" customWidth="1"/>
    <col min="4619" max="4619" width="12.140625" style="4" bestFit="1" customWidth="1"/>
    <col min="4620" max="4620" width="4.5703125" style="4" bestFit="1" customWidth="1"/>
    <col min="4621" max="4864" width="9.140625" style="4"/>
    <col min="4865" max="4865" width="4.5703125" style="4" bestFit="1" customWidth="1"/>
    <col min="4866" max="4866" width="14.5703125" style="4" customWidth="1"/>
    <col min="4867" max="4867" width="13.140625" style="4" bestFit="1" customWidth="1"/>
    <col min="4868" max="4868" width="13.140625" style="4" customWidth="1"/>
    <col min="4869" max="4869" width="13.7109375" style="4" customWidth="1"/>
    <col min="4870" max="4870" width="15.5703125" style="4" customWidth="1"/>
    <col min="4871" max="4871" width="13.140625" style="4" bestFit="1" customWidth="1"/>
    <col min="4872" max="4872" width="13.7109375" style="4" customWidth="1"/>
    <col min="4873" max="4873" width="13" style="4" customWidth="1"/>
    <col min="4874" max="4874" width="13.85546875" style="4" bestFit="1" customWidth="1"/>
    <col min="4875" max="4875" width="12.140625" style="4" bestFit="1" customWidth="1"/>
    <col min="4876" max="4876" width="4.5703125" style="4" bestFit="1" customWidth="1"/>
    <col min="4877" max="5120" width="9.140625" style="4"/>
    <col min="5121" max="5121" width="4.5703125" style="4" bestFit="1" customWidth="1"/>
    <col min="5122" max="5122" width="14.5703125" style="4" customWidth="1"/>
    <col min="5123" max="5123" width="13.140625" style="4" bestFit="1" customWidth="1"/>
    <col min="5124" max="5124" width="13.140625" style="4" customWidth="1"/>
    <col min="5125" max="5125" width="13.7109375" style="4" customWidth="1"/>
    <col min="5126" max="5126" width="15.5703125" style="4" customWidth="1"/>
    <col min="5127" max="5127" width="13.140625" style="4" bestFit="1" customWidth="1"/>
    <col min="5128" max="5128" width="13.7109375" style="4" customWidth="1"/>
    <col min="5129" max="5129" width="13" style="4" customWidth="1"/>
    <col min="5130" max="5130" width="13.85546875" style="4" bestFit="1" customWidth="1"/>
    <col min="5131" max="5131" width="12.140625" style="4" bestFit="1" customWidth="1"/>
    <col min="5132" max="5132" width="4.5703125" style="4" bestFit="1" customWidth="1"/>
    <col min="5133" max="5376" width="9.140625" style="4"/>
    <col min="5377" max="5377" width="4.5703125" style="4" bestFit="1" customWidth="1"/>
    <col min="5378" max="5378" width="14.5703125" style="4" customWidth="1"/>
    <col min="5379" max="5379" width="13.140625" style="4" bestFit="1" customWidth="1"/>
    <col min="5380" max="5380" width="13.140625" style="4" customWidth="1"/>
    <col min="5381" max="5381" width="13.7109375" style="4" customWidth="1"/>
    <col min="5382" max="5382" width="15.5703125" style="4" customWidth="1"/>
    <col min="5383" max="5383" width="13.140625" style="4" bestFit="1" customWidth="1"/>
    <col min="5384" max="5384" width="13.7109375" style="4" customWidth="1"/>
    <col min="5385" max="5385" width="13" style="4" customWidth="1"/>
    <col min="5386" max="5386" width="13.85546875" style="4" bestFit="1" customWidth="1"/>
    <col min="5387" max="5387" width="12.140625" style="4" bestFit="1" customWidth="1"/>
    <col min="5388" max="5388" width="4.5703125" style="4" bestFit="1" customWidth="1"/>
    <col min="5389" max="5632" width="9.140625" style="4"/>
    <col min="5633" max="5633" width="4.5703125" style="4" bestFit="1" customWidth="1"/>
    <col min="5634" max="5634" width="14.5703125" style="4" customWidth="1"/>
    <col min="5635" max="5635" width="13.140625" style="4" bestFit="1" customWidth="1"/>
    <col min="5636" max="5636" width="13.140625" style="4" customWidth="1"/>
    <col min="5637" max="5637" width="13.7109375" style="4" customWidth="1"/>
    <col min="5638" max="5638" width="15.5703125" style="4" customWidth="1"/>
    <col min="5639" max="5639" width="13.140625" style="4" bestFit="1" customWidth="1"/>
    <col min="5640" max="5640" width="13.7109375" style="4" customWidth="1"/>
    <col min="5641" max="5641" width="13" style="4" customWidth="1"/>
    <col min="5642" max="5642" width="13.85546875" style="4" bestFit="1" customWidth="1"/>
    <col min="5643" max="5643" width="12.140625" style="4" bestFit="1" customWidth="1"/>
    <col min="5644" max="5644" width="4.5703125" style="4" bestFit="1" customWidth="1"/>
    <col min="5645" max="5888" width="9.140625" style="4"/>
    <col min="5889" max="5889" width="4.5703125" style="4" bestFit="1" customWidth="1"/>
    <col min="5890" max="5890" width="14.5703125" style="4" customWidth="1"/>
    <col min="5891" max="5891" width="13.140625" style="4" bestFit="1" customWidth="1"/>
    <col min="5892" max="5892" width="13.140625" style="4" customWidth="1"/>
    <col min="5893" max="5893" width="13.7109375" style="4" customWidth="1"/>
    <col min="5894" max="5894" width="15.5703125" style="4" customWidth="1"/>
    <col min="5895" max="5895" width="13.140625" style="4" bestFit="1" customWidth="1"/>
    <col min="5896" max="5896" width="13.7109375" style="4" customWidth="1"/>
    <col min="5897" max="5897" width="13" style="4" customWidth="1"/>
    <col min="5898" max="5898" width="13.85546875" style="4" bestFit="1" customWidth="1"/>
    <col min="5899" max="5899" width="12.140625" style="4" bestFit="1" customWidth="1"/>
    <col min="5900" max="5900" width="4.5703125" style="4" bestFit="1" customWidth="1"/>
    <col min="5901" max="6144" width="9.140625" style="4"/>
    <col min="6145" max="6145" width="4.5703125" style="4" bestFit="1" customWidth="1"/>
    <col min="6146" max="6146" width="14.5703125" style="4" customWidth="1"/>
    <col min="6147" max="6147" width="13.140625" style="4" bestFit="1" customWidth="1"/>
    <col min="6148" max="6148" width="13.140625" style="4" customWidth="1"/>
    <col min="6149" max="6149" width="13.7109375" style="4" customWidth="1"/>
    <col min="6150" max="6150" width="15.5703125" style="4" customWidth="1"/>
    <col min="6151" max="6151" width="13.140625" style="4" bestFit="1" customWidth="1"/>
    <col min="6152" max="6152" width="13.7109375" style="4" customWidth="1"/>
    <col min="6153" max="6153" width="13" style="4" customWidth="1"/>
    <col min="6154" max="6154" width="13.85546875" style="4" bestFit="1" customWidth="1"/>
    <col min="6155" max="6155" width="12.140625" style="4" bestFit="1" customWidth="1"/>
    <col min="6156" max="6156" width="4.5703125" style="4" bestFit="1" customWidth="1"/>
    <col min="6157" max="6400" width="9.140625" style="4"/>
    <col min="6401" max="6401" width="4.5703125" style="4" bestFit="1" customWidth="1"/>
    <col min="6402" max="6402" width="14.5703125" style="4" customWidth="1"/>
    <col min="6403" max="6403" width="13.140625" style="4" bestFit="1" customWidth="1"/>
    <col min="6404" max="6404" width="13.140625" style="4" customWidth="1"/>
    <col min="6405" max="6405" width="13.7109375" style="4" customWidth="1"/>
    <col min="6406" max="6406" width="15.5703125" style="4" customWidth="1"/>
    <col min="6407" max="6407" width="13.140625" style="4" bestFit="1" customWidth="1"/>
    <col min="6408" max="6408" width="13.7109375" style="4" customWidth="1"/>
    <col min="6409" max="6409" width="13" style="4" customWidth="1"/>
    <col min="6410" max="6410" width="13.85546875" style="4" bestFit="1" customWidth="1"/>
    <col min="6411" max="6411" width="12.140625" style="4" bestFit="1" customWidth="1"/>
    <col min="6412" max="6412" width="4.5703125" style="4" bestFit="1" customWidth="1"/>
    <col min="6413" max="6656" width="9.140625" style="4"/>
    <col min="6657" max="6657" width="4.5703125" style="4" bestFit="1" customWidth="1"/>
    <col min="6658" max="6658" width="14.5703125" style="4" customWidth="1"/>
    <col min="6659" max="6659" width="13.140625" style="4" bestFit="1" customWidth="1"/>
    <col min="6660" max="6660" width="13.140625" style="4" customWidth="1"/>
    <col min="6661" max="6661" width="13.7109375" style="4" customWidth="1"/>
    <col min="6662" max="6662" width="15.5703125" style="4" customWidth="1"/>
    <col min="6663" max="6663" width="13.140625" style="4" bestFit="1" customWidth="1"/>
    <col min="6664" max="6664" width="13.7109375" style="4" customWidth="1"/>
    <col min="6665" max="6665" width="13" style="4" customWidth="1"/>
    <col min="6666" max="6666" width="13.85546875" style="4" bestFit="1" customWidth="1"/>
    <col min="6667" max="6667" width="12.140625" style="4" bestFit="1" customWidth="1"/>
    <col min="6668" max="6668" width="4.5703125" style="4" bestFit="1" customWidth="1"/>
    <col min="6669" max="6912" width="9.140625" style="4"/>
    <col min="6913" max="6913" width="4.5703125" style="4" bestFit="1" customWidth="1"/>
    <col min="6914" max="6914" width="14.5703125" style="4" customWidth="1"/>
    <col min="6915" max="6915" width="13.140625" style="4" bestFit="1" customWidth="1"/>
    <col min="6916" max="6916" width="13.140625" style="4" customWidth="1"/>
    <col min="6917" max="6917" width="13.7109375" style="4" customWidth="1"/>
    <col min="6918" max="6918" width="15.5703125" style="4" customWidth="1"/>
    <col min="6919" max="6919" width="13.140625" style="4" bestFit="1" customWidth="1"/>
    <col min="6920" max="6920" width="13.7109375" style="4" customWidth="1"/>
    <col min="6921" max="6921" width="13" style="4" customWidth="1"/>
    <col min="6922" max="6922" width="13.85546875" style="4" bestFit="1" customWidth="1"/>
    <col min="6923" max="6923" width="12.140625" style="4" bestFit="1" customWidth="1"/>
    <col min="6924" max="6924" width="4.5703125" style="4" bestFit="1" customWidth="1"/>
    <col min="6925" max="7168" width="9.140625" style="4"/>
    <col min="7169" max="7169" width="4.5703125" style="4" bestFit="1" customWidth="1"/>
    <col min="7170" max="7170" width="14.5703125" style="4" customWidth="1"/>
    <col min="7171" max="7171" width="13.140625" style="4" bestFit="1" customWidth="1"/>
    <col min="7172" max="7172" width="13.140625" style="4" customWidth="1"/>
    <col min="7173" max="7173" width="13.7109375" style="4" customWidth="1"/>
    <col min="7174" max="7174" width="15.5703125" style="4" customWidth="1"/>
    <col min="7175" max="7175" width="13.140625" style="4" bestFit="1" customWidth="1"/>
    <col min="7176" max="7176" width="13.7109375" style="4" customWidth="1"/>
    <col min="7177" max="7177" width="13" style="4" customWidth="1"/>
    <col min="7178" max="7178" width="13.85546875" style="4" bestFit="1" customWidth="1"/>
    <col min="7179" max="7179" width="12.140625" style="4" bestFit="1" customWidth="1"/>
    <col min="7180" max="7180" width="4.5703125" style="4" bestFit="1" customWidth="1"/>
    <col min="7181" max="7424" width="9.140625" style="4"/>
    <col min="7425" max="7425" width="4.5703125" style="4" bestFit="1" customWidth="1"/>
    <col min="7426" max="7426" width="14.5703125" style="4" customWidth="1"/>
    <col min="7427" max="7427" width="13.140625" style="4" bestFit="1" customWidth="1"/>
    <col min="7428" max="7428" width="13.140625" style="4" customWidth="1"/>
    <col min="7429" max="7429" width="13.7109375" style="4" customWidth="1"/>
    <col min="7430" max="7430" width="15.5703125" style="4" customWidth="1"/>
    <col min="7431" max="7431" width="13.140625" style="4" bestFit="1" customWidth="1"/>
    <col min="7432" max="7432" width="13.7109375" style="4" customWidth="1"/>
    <col min="7433" max="7433" width="13" style="4" customWidth="1"/>
    <col min="7434" max="7434" width="13.85546875" style="4" bestFit="1" customWidth="1"/>
    <col min="7435" max="7435" width="12.140625" style="4" bestFit="1" customWidth="1"/>
    <col min="7436" max="7436" width="4.5703125" style="4" bestFit="1" customWidth="1"/>
    <col min="7437" max="7680" width="9.140625" style="4"/>
    <col min="7681" max="7681" width="4.5703125" style="4" bestFit="1" customWidth="1"/>
    <col min="7682" max="7682" width="14.5703125" style="4" customWidth="1"/>
    <col min="7683" max="7683" width="13.140625" style="4" bestFit="1" customWidth="1"/>
    <col min="7684" max="7684" width="13.140625" style="4" customWidth="1"/>
    <col min="7685" max="7685" width="13.7109375" style="4" customWidth="1"/>
    <col min="7686" max="7686" width="15.5703125" style="4" customWidth="1"/>
    <col min="7687" max="7687" width="13.140625" style="4" bestFit="1" customWidth="1"/>
    <col min="7688" max="7688" width="13.7109375" style="4" customWidth="1"/>
    <col min="7689" max="7689" width="13" style="4" customWidth="1"/>
    <col min="7690" max="7690" width="13.85546875" style="4" bestFit="1" customWidth="1"/>
    <col min="7691" max="7691" width="12.140625" style="4" bestFit="1" customWidth="1"/>
    <col min="7692" max="7692" width="4.5703125" style="4" bestFit="1" customWidth="1"/>
    <col min="7693" max="7936" width="9.140625" style="4"/>
    <col min="7937" max="7937" width="4.5703125" style="4" bestFit="1" customWidth="1"/>
    <col min="7938" max="7938" width="14.5703125" style="4" customWidth="1"/>
    <col min="7939" max="7939" width="13.140625" style="4" bestFit="1" customWidth="1"/>
    <col min="7940" max="7940" width="13.140625" style="4" customWidth="1"/>
    <col min="7941" max="7941" width="13.7109375" style="4" customWidth="1"/>
    <col min="7942" max="7942" width="15.5703125" style="4" customWidth="1"/>
    <col min="7943" max="7943" width="13.140625" style="4" bestFit="1" customWidth="1"/>
    <col min="7944" max="7944" width="13.7109375" style="4" customWidth="1"/>
    <col min="7945" max="7945" width="13" style="4" customWidth="1"/>
    <col min="7946" max="7946" width="13.85546875" style="4" bestFit="1" customWidth="1"/>
    <col min="7947" max="7947" width="12.140625" style="4" bestFit="1" customWidth="1"/>
    <col min="7948" max="7948" width="4.5703125" style="4" bestFit="1" customWidth="1"/>
    <col min="7949" max="8192" width="9.140625" style="4"/>
    <col min="8193" max="8193" width="4.5703125" style="4" bestFit="1" customWidth="1"/>
    <col min="8194" max="8194" width="14.5703125" style="4" customWidth="1"/>
    <col min="8195" max="8195" width="13.140625" style="4" bestFit="1" customWidth="1"/>
    <col min="8196" max="8196" width="13.140625" style="4" customWidth="1"/>
    <col min="8197" max="8197" width="13.7109375" style="4" customWidth="1"/>
    <col min="8198" max="8198" width="15.5703125" style="4" customWidth="1"/>
    <col min="8199" max="8199" width="13.140625" style="4" bestFit="1" customWidth="1"/>
    <col min="8200" max="8200" width="13.7109375" style="4" customWidth="1"/>
    <col min="8201" max="8201" width="13" style="4" customWidth="1"/>
    <col min="8202" max="8202" width="13.85546875" style="4" bestFit="1" customWidth="1"/>
    <col min="8203" max="8203" width="12.140625" style="4" bestFit="1" customWidth="1"/>
    <col min="8204" max="8204" width="4.5703125" style="4" bestFit="1" customWidth="1"/>
    <col min="8205" max="8448" width="9.140625" style="4"/>
    <col min="8449" max="8449" width="4.5703125" style="4" bestFit="1" customWidth="1"/>
    <col min="8450" max="8450" width="14.5703125" style="4" customWidth="1"/>
    <col min="8451" max="8451" width="13.140625" style="4" bestFit="1" customWidth="1"/>
    <col min="8452" max="8452" width="13.140625" style="4" customWidth="1"/>
    <col min="8453" max="8453" width="13.7109375" style="4" customWidth="1"/>
    <col min="8454" max="8454" width="15.5703125" style="4" customWidth="1"/>
    <col min="8455" max="8455" width="13.140625" style="4" bestFit="1" customWidth="1"/>
    <col min="8456" max="8456" width="13.7109375" style="4" customWidth="1"/>
    <col min="8457" max="8457" width="13" style="4" customWidth="1"/>
    <col min="8458" max="8458" width="13.85546875" style="4" bestFit="1" customWidth="1"/>
    <col min="8459" max="8459" width="12.140625" style="4" bestFit="1" customWidth="1"/>
    <col min="8460" max="8460" width="4.5703125" style="4" bestFit="1" customWidth="1"/>
    <col min="8461" max="8704" width="9.140625" style="4"/>
    <col min="8705" max="8705" width="4.5703125" style="4" bestFit="1" customWidth="1"/>
    <col min="8706" max="8706" width="14.5703125" style="4" customWidth="1"/>
    <col min="8707" max="8707" width="13.140625" style="4" bestFit="1" customWidth="1"/>
    <col min="8708" max="8708" width="13.140625" style="4" customWidth="1"/>
    <col min="8709" max="8709" width="13.7109375" style="4" customWidth="1"/>
    <col min="8710" max="8710" width="15.5703125" style="4" customWidth="1"/>
    <col min="8711" max="8711" width="13.140625" style="4" bestFit="1" customWidth="1"/>
    <col min="8712" max="8712" width="13.7109375" style="4" customWidth="1"/>
    <col min="8713" max="8713" width="13" style="4" customWidth="1"/>
    <col min="8714" max="8714" width="13.85546875" style="4" bestFit="1" customWidth="1"/>
    <col min="8715" max="8715" width="12.140625" style="4" bestFit="1" customWidth="1"/>
    <col min="8716" max="8716" width="4.5703125" style="4" bestFit="1" customWidth="1"/>
    <col min="8717" max="8960" width="9.140625" style="4"/>
    <col min="8961" max="8961" width="4.5703125" style="4" bestFit="1" customWidth="1"/>
    <col min="8962" max="8962" width="14.5703125" style="4" customWidth="1"/>
    <col min="8963" max="8963" width="13.140625" style="4" bestFit="1" customWidth="1"/>
    <col min="8964" max="8964" width="13.140625" style="4" customWidth="1"/>
    <col min="8965" max="8965" width="13.7109375" style="4" customWidth="1"/>
    <col min="8966" max="8966" width="15.5703125" style="4" customWidth="1"/>
    <col min="8967" max="8967" width="13.140625" style="4" bestFit="1" customWidth="1"/>
    <col min="8968" max="8968" width="13.7109375" style="4" customWidth="1"/>
    <col min="8969" max="8969" width="13" style="4" customWidth="1"/>
    <col min="8970" max="8970" width="13.85546875" style="4" bestFit="1" customWidth="1"/>
    <col min="8971" max="8971" width="12.140625" style="4" bestFit="1" customWidth="1"/>
    <col min="8972" max="8972" width="4.5703125" style="4" bestFit="1" customWidth="1"/>
    <col min="8973" max="9216" width="9.140625" style="4"/>
    <col min="9217" max="9217" width="4.5703125" style="4" bestFit="1" customWidth="1"/>
    <col min="9218" max="9218" width="14.5703125" style="4" customWidth="1"/>
    <col min="9219" max="9219" width="13.140625" style="4" bestFit="1" customWidth="1"/>
    <col min="9220" max="9220" width="13.140625" style="4" customWidth="1"/>
    <col min="9221" max="9221" width="13.7109375" style="4" customWidth="1"/>
    <col min="9222" max="9222" width="15.5703125" style="4" customWidth="1"/>
    <col min="9223" max="9223" width="13.140625" style="4" bestFit="1" customWidth="1"/>
    <col min="9224" max="9224" width="13.7109375" style="4" customWidth="1"/>
    <col min="9225" max="9225" width="13" style="4" customWidth="1"/>
    <col min="9226" max="9226" width="13.85546875" style="4" bestFit="1" customWidth="1"/>
    <col min="9227" max="9227" width="12.140625" style="4" bestFit="1" customWidth="1"/>
    <col min="9228" max="9228" width="4.5703125" style="4" bestFit="1" customWidth="1"/>
    <col min="9229" max="9472" width="9.140625" style="4"/>
    <col min="9473" max="9473" width="4.5703125" style="4" bestFit="1" customWidth="1"/>
    <col min="9474" max="9474" width="14.5703125" style="4" customWidth="1"/>
    <col min="9475" max="9475" width="13.140625" style="4" bestFit="1" customWidth="1"/>
    <col min="9476" max="9476" width="13.140625" style="4" customWidth="1"/>
    <col min="9477" max="9477" width="13.7109375" style="4" customWidth="1"/>
    <col min="9478" max="9478" width="15.5703125" style="4" customWidth="1"/>
    <col min="9479" max="9479" width="13.140625" style="4" bestFit="1" customWidth="1"/>
    <col min="9480" max="9480" width="13.7109375" style="4" customWidth="1"/>
    <col min="9481" max="9481" width="13" style="4" customWidth="1"/>
    <col min="9482" max="9482" width="13.85546875" style="4" bestFit="1" customWidth="1"/>
    <col min="9483" max="9483" width="12.140625" style="4" bestFit="1" customWidth="1"/>
    <col min="9484" max="9484" width="4.5703125" style="4" bestFit="1" customWidth="1"/>
    <col min="9485" max="9728" width="9.140625" style="4"/>
    <col min="9729" max="9729" width="4.5703125" style="4" bestFit="1" customWidth="1"/>
    <col min="9730" max="9730" width="14.5703125" style="4" customWidth="1"/>
    <col min="9731" max="9731" width="13.140625" style="4" bestFit="1" customWidth="1"/>
    <col min="9732" max="9732" width="13.140625" style="4" customWidth="1"/>
    <col min="9733" max="9733" width="13.7109375" style="4" customWidth="1"/>
    <col min="9734" max="9734" width="15.5703125" style="4" customWidth="1"/>
    <col min="9735" max="9735" width="13.140625" style="4" bestFit="1" customWidth="1"/>
    <col min="9736" max="9736" width="13.7109375" style="4" customWidth="1"/>
    <col min="9737" max="9737" width="13" style="4" customWidth="1"/>
    <col min="9738" max="9738" width="13.85546875" style="4" bestFit="1" customWidth="1"/>
    <col min="9739" max="9739" width="12.140625" style="4" bestFit="1" customWidth="1"/>
    <col min="9740" max="9740" width="4.5703125" style="4" bestFit="1" customWidth="1"/>
    <col min="9741" max="9984" width="9.140625" style="4"/>
    <col min="9985" max="9985" width="4.5703125" style="4" bestFit="1" customWidth="1"/>
    <col min="9986" max="9986" width="14.5703125" style="4" customWidth="1"/>
    <col min="9987" max="9987" width="13.140625" style="4" bestFit="1" customWidth="1"/>
    <col min="9988" max="9988" width="13.140625" style="4" customWidth="1"/>
    <col min="9989" max="9989" width="13.7109375" style="4" customWidth="1"/>
    <col min="9990" max="9990" width="15.5703125" style="4" customWidth="1"/>
    <col min="9991" max="9991" width="13.140625" style="4" bestFit="1" customWidth="1"/>
    <col min="9992" max="9992" width="13.7109375" style="4" customWidth="1"/>
    <col min="9993" max="9993" width="13" style="4" customWidth="1"/>
    <col min="9994" max="9994" width="13.85546875" style="4" bestFit="1" customWidth="1"/>
    <col min="9995" max="9995" width="12.140625" style="4" bestFit="1" customWidth="1"/>
    <col min="9996" max="9996" width="4.5703125" style="4" bestFit="1" customWidth="1"/>
    <col min="9997" max="10240" width="9.140625" style="4"/>
    <col min="10241" max="10241" width="4.5703125" style="4" bestFit="1" customWidth="1"/>
    <col min="10242" max="10242" width="14.5703125" style="4" customWidth="1"/>
    <col min="10243" max="10243" width="13.140625" style="4" bestFit="1" customWidth="1"/>
    <col min="10244" max="10244" width="13.140625" style="4" customWidth="1"/>
    <col min="10245" max="10245" width="13.7109375" style="4" customWidth="1"/>
    <col min="10246" max="10246" width="15.5703125" style="4" customWidth="1"/>
    <col min="10247" max="10247" width="13.140625" style="4" bestFit="1" customWidth="1"/>
    <col min="10248" max="10248" width="13.7109375" style="4" customWidth="1"/>
    <col min="10249" max="10249" width="13" style="4" customWidth="1"/>
    <col min="10250" max="10250" width="13.85546875" style="4" bestFit="1" customWidth="1"/>
    <col min="10251" max="10251" width="12.140625" style="4" bestFit="1" customWidth="1"/>
    <col min="10252" max="10252" width="4.5703125" style="4" bestFit="1" customWidth="1"/>
    <col min="10253" max="10496" width="9.140625" style="4"/>
    <col min="10497" max="10497" width="4.5703125" style="4" bestFit="1" customWidth="1"/>
    <col min="10498" max="10498" width="14.5703125" style="4" customWidth="1"/>
    <col min="10499" max="10499" width="13.140625" style="4" bestFit="1" customWidth="1"/>
    <col min="10500" max="10500" width="13.140625" style="4" customWidth="1"/>
    <col min="10501" max="10501" width="13.7109375" style="4" customWidth="1"/>
    <col min="10502" max="10502" width="15.5703125" style="4" customWidth="1"/>
    <col min="10503" max="10503" width="13.140625" style="4" bestFit="1" customWidth="1"/>
    <col min="10504" max="10504" width="13.7109375" style="4" customWidth="1"/>
    <col min="10505" max="10505" width="13" style="4" customWidth="1"/>
    <col min="10506" max="10506" width="13.85546875" style="4" bestFit="1" customWidth="1"/>
    <col min="10507" max="10507" width="12.140625" style="4" bestFit="1" customWidth="1"/>
    <col min="10508" max="10508" width="4.5703125" style="4" bestFit="1" customWidth="1"/>
    <col min="10509" max="10752" width="9.140625" style="4"/>
    <col min="10753" max="10753" width="4.5703125" style="4" bestFit="1" customWidth="1"/>
    <col min="10754" max="10754" width="14.5703125" style="4" customWidth="1"/>
    <col min="10755" max="10755" width="13.140625" style="4" bestFit="1" customWidth="1"/>
    <col min="10756" max="10756" width="13.140625" style="4" customWidth="1"/>
    <col min="10757" max="10757" width="13.7109375" style="4" customWidth="1"/>
    <col min="10758" max="10758" width="15.5703125" style="4" customWidth="1"/>
    <col min="10759" max="10759" width="13.140625" style="4" bestFit="1" customWidth="1"/>
    <col min="10760" max="10760" width="13.7109375" style="4" customWidth="1"/>
    <col min="10761" max="10761" width="13" style="4" customWidth="1"/>
    <col min="10762" max="10762" width="13.85546875" style="4" bestFit="1" customWidth="1"/>
    <col min="10763" max="10763" width="12.140625" style="4" bestFit="1" customWidth="1"/>
    <col min="10764" max="10764" width="4.5703125" style="4" bestFit="1" customWidth="1"/>
    <col min="10765" max="11008" width="9.140625" style="4"/>
    <col min="11009" max="11009" width="4.5703125" style="4" bestFit="1" customWidth="1"/>
    <col min="11010" max="11010" width="14.5703125" style="4" customWidth="1"/>
    <col min="11011" max="11011" width="13.140625" style="4" bestFit="1" customWidth="1"/>
    <col min="11012" max="11012" width="13.140625" style="4" customWidth="1"/>
    <col min="11013" max="11013" width="13.7109375" style="4" customWidth="1"/>
    <col min="11014" max="11014" width="15.5703125" style="4" customWidth="1"/>
    <col min="11015" max="11015" width="13.140625" style="4" bestFit="1" customWidth="1"/>
    <col min="11016" max="11016" width="13.7109375" style="4" customWidth="1"/>
    <col min="11017" max="11017" width="13" style="4" customWidth="1"/>
    <col min="11018" max="11018" width="13.85546875" style="4" bestFit="1" customWidth="1"/>
    <col min="11019" max="11019" width="12.140625" style="4" bestFit="1" customWidth="1"/>
    <col min="11020" max="11020" width="4.5703125" style="4" bestFit="1" customWidth="1"/>
    <col min="11021" max="11264" width="9.140625" style="4"/>
    <col min="11265" max="11265" width="4.5703125" style="4" bestFit="1" customWidth="1"/>
    <col min="11266" max="11266" width="14.5703125" style="4" customWidth="1"/>
    <col min="11267" max="11267" width="13.140625" style="4" bestFit="1" customWidth="1"/>
    <col min="11268" max="11268" width="13.140625" style="4" customWidth="1"/>
    <col min="11269" max="11269" width="13.7109375" style="4" customWidth="1"/>
    <col min="11270" max="11270" width="15.5703125" style="4" customWidth="1"/>
    <col min="11271" max="11271" width="13.140625" style="4" bestFit="1" customWidth="1"/>
    <col min="11272" max="11272" width="13.7109375" style="4" customWidth="1"/>
    <col min="11273" max="11273" width="13" style="4" customWidth="1"/>
    <col min="11274" max="11274" width="13.85546875" style="4" bestFit="1" customWidth="1"/>
    <col min="11275" max="11275" width="12.140625" style="4" bestFit="1" customWidth="1"/>
    <col min="11276" max="11276" width="4.5703125" style="4" bestFit="1" customWidth="1"/>
    <col min="11277" max="11520" width="9.140625" style="4"/>
    <col min="11521" max="11521" width="4.5703125" style="4" bestFit="1" customWidth="1"/>
    <col min="11522" max="11522" width="14.5703125" style="4" customWidth="1"/>
    <col min="11523" max="11523" width="13.140625" style="4" bestFit="1" customWidth="1"/>
    <col min="11524" max="11524" width="13.140625" style="4" customWidth="1"/>
    <col min="11525" max="11525" width="13.7109375" style="4" customWidth="1"/>
    <col min="11526" max="11526" width="15.5703125" style="4" customWidth="1"/>
    <col min="11527" max="11527" width="13.140625" style="4" bestFit="1" customWidth="1"/>
    <col min="11528" max="11528" width="13.7109375" style="4" customWidth="1"/>
    <col min="11529" max="11529" width="13" style="4" customWidth="1"/>
    <col min="11530" max="11530" width="13.85546875" style="4" bestFit="1" customWidth="1"/>
    <col min="11531" max="11531" width="12.140625" style="4" bestFit="1" customWidth="1"/>
    <col min="11532" max="11532" width="4.5703125" style="4" bestFit="1" customWidth="1"/>
    <col min="11533" max="11776" width="9.140625" style="4"/>
    <col min="11777" max="11777" width="4.5703125" style="4" bestFit="1" customWidth="1"/>
    <col min="11778" max="11778" width="14.5703125" style="4" customWidth="1"/>
    <col min="11779" max="11779" width="13.140625" style="4" bestFit="1" customWidth="1"/>
    <col min="11780" max="11780" width="13.140625" style="4" customWidth="1"/>
    <col min="11781" max="11781" width="13.7109375" style="4" customWidth="1"/>
    <col min="11782" max="11782" width="15.5703125" style="4" customWidth="1"/>
    <col min="11783" max="11783" width="13.140625" style="4" bestFit="1" customWidth="1"/>
    <col min="11784" max="11784" width="13.7109375" style="4" customWidth="1"/>
    <col min="11785" max="11785" width="13" style="4" customWidth="1"/>
    <col min="11786" max="11786" width="13.85546875" style="4" bestFit="1" customWidth="1"/>
    <col min="11787" max="11787" width="12.140625" style="4" bestFit="1" customWidth="1"/>
    <col min="11788" max="11788" width="4.5703125" style="4" bestFit="1" customWidth="1"/>
    <col min="11789" max="12032" width="9.140625" style="4"/>
    <col min="12033" max="12033" width="4.5703125" style="4" bestFit="1" customWidth="1"/>
    <col min="12034" max="12034" width="14.5703125" style="4" customWidth="1"/>
    <col min="12035" max="12035" width="13.140625" style="4" bestFit="1" customWidth="1"/>
    <col min="12036" max="12036" width="13.140625" style="4" customWidth="1"/>
    <col min="12037" max="12037" width="13.7109375" style="4" customWidth="1"/>
    <col min="12038" max="12038" width="15.5703125" style="4" customWidth="1"/>
    <col min="12039" max="12039" width="13.140625" style="4" bestFit="1" customWidth="1"/>
    <col min="12040" max="12040" width="13.7109375" style="4" customWidth="1"/>
    <col min="12041" max="12041" width="13" style="4" customWidth="1"/>
    <col min="12042" max="12042" width="13.85546875" style="4" bestFit="1" customWidth="1"/>
    <col min="12043" max="12043" width="12.140625" style="4" bestFit="1" customWidth="1"/>
    <col min="12044" max="12044" width="4.5703125" style="4" bestFit="1" customWidth="1"/>
    <col min="12045" max="12288" width="9.140625" style="4"/>
    <col min="12289" max="12289" width="4.5703125" style="4" bestFit="1" customWidth="1"/>
    <col min="12290" max="12290" width="14.5703125" style="4" customWidth="1"/>
    <col min="12291" max="12291" width="13.140625" style="4" bestFit="1" customWidth="1"/>
    <col min="12292" max="12292" width="13.140625" style="4" customWidth="1"/>
    <col min="12293" max="12293" width="13.7109375" style="4" customWidth="1"/>
    <col min="12294" max="12294" width="15.5703125" style="4" customWidth="1"/>
    <col min="12295" max="12295" width="13.140625" style="4" bestFit="1" customWidth="1"/>
    <col min="12296" max="12296" width="13.7109375" style="4" customWidth="1"/>
    <col min="12297" max="12297" width="13" style="4" customWidth="1"/>
    <col min="12298" max="12298" width="13.85546875" style="4" bestFit="1" customWidth="1"/>
    <col min="12299" max="12299" width="12.140625" style="4" bestFit="1" customWidth="1"/>
    <col min="12300" max="12300" width="4.5703125" style="4" bestFit="1" customWidth="1"/>
    <col min="12301" max="12544" width="9.140625" style="4"/>
    <col min="12545" max="12545" width="4.5703125" style="4" bestFit="1" customWidth="1"/>
    <col min="12546" max="12546" width="14.5703125" style="4" customWidth="1"/>
    <col min="12547" max="12547" width="13.140625" style="4" bestFit="1" customWidth="1"/>
    <col min="12548" max="12548" width="13.140625" style="4" customWidth="1"/>
    <col min="12549" max="12549" width="13.7109375" style="4" customWidth="1"/>
    <col min="12550" max="12550" width="15.5703125" style="4" customWidth="1"/>
    <col min="12551" max="12551" width="13.140625" style="4" bestFit="1" customWidth="1"/>
    <col min="12552" max="12552" width="13.7109375" style="4" customWidth="1"/>
    <col min="12553" max="12553" width="13" style="4" customWidth="1"/>
    <col min="12554" max="12554" width="13.85546875" style="4" bestFit="1" customWidth="1"/>
    <col min="12555" max="12555" width="12.140625" style="4" bestFit="1" customWidth="1"/>
    <col min="12556" max="12556" width="4.5703125" style="4" bestFit="1" customWidth="1"/>
    <col min="12557" max="12800" width="9.140625" style="4"/>
    <col min="12801" max="12801" width="4.5703125" style="4" bestFit="1" customWidth="1"/>
    <col min="12802" max="12802" width="14.5703125" style="4" customWidth="1"/>
    <col min="12803" max="12803" width="13.140625" style="4" bestFit="1" customWidth="1"/>
    <col min="12804" max="12804" width="13.140625" style="4" customWidth="1"/>
    <col min="12805" max="12805" width="13.7109375" style="4" customWidth="1"/>
    <col min="12806" max="12806" width="15.5703125" style="4" customWidth="1"/>
    <col min="12807" max="12807" width="13.140625" style="4" bestFit="1" customWidth="1"/>
    <col min="12808" max="12808" width="13.7109375" style="4" customWidth="1"/>
    <col min="12809" max="12809" width="13" style="4" customWidth="1"/>
    <col min="12810" max="12810" width="13.85546875" style="4" bestFit="1" customWidth="1"/>
    <col min="12811" max="12811" width="12.140625" style="4" bestFit="1" customWidth="1"/>
    <col min="12812" max="12812" width="4.5703125" style="4" bestFit="1" customWidth="1"/>
    <col min="12813" max="13056" width="9.140625" style="4"/>
    <col min="13057" max="13057" width="4.5703125" style="4" bestFit="1" customWidth="1"/>
    <col min="13058" max="13058" width="14.5703125" style="4" customWidth="1"/>
    <col min="13059" max="13059" width="13.140625" style="4" bestFit="1" customWidth="1"/>
    <col min="13060" max="13060" width="13.140625" style="4" customWidth="1"/>
    <col min="13061" max="13061" width="13.7109375" style="4" customWidth="1"/>
    <col min="13062" max="13062" width="15.5703125" style="4" customWidth="1"/>
    <col min="13063" max="13063" width="13.140625" style="4" bestFit="1" customWidth="1"/>
    <col min="13064" max="13064" width="13.7109375" style="4" customWidth="1"/>
    <col min="13065" max="13065" width="13" style="4" customWidth="1"/>
    <col min="13066" max="13066" width="13.85546875" style="4" bestFit="1" customWidth="1"/>
    <col min="13067" max="13067" width="12.140625" style="4" bestFit="1" customWidth="1"/>
    <col min="13068" max="13068" width="4.5703125" style="4" bestFit="1" customWidth="1"/>
    <col min="13069" max="13312" width="9.140625" style="4"/>
    <col min="13313" max="13313" width="4.5703125" style="4" bestFit="1" customWidth="1"/>
    <col min="13314" max="13314" width="14.5703125" style="4" customWidth="1"/>
    <col min="13315" max="13315" width="13.140625" style="4" bestFit="1" customWidth="1"/>
    <col min="13316" max="13316" width="13.140625" style="4" customWidth="1"/>
    <col min="13317" max="13317" width="13.7109375" style="4" customWidth="1"/>
    <col min="13318" max="13318" width="15.5703125" style="4" customWidth="1"/>
    <col min="13319" max="13319" width="13.140625" style="4" bestFit="1" customWidth="1"/>
    <col min="13320" max="13320" width="13.7109375" style="4" customWidth="1"/>
    <col min="13321" max="13321" width="13" style="4" customWidth="1"/>
    <col min="13322" max="13322" width="13.85546875" style="4" bestFit="1" customWidth="1"/>
    <col min="13323" max="13323" width="12.140625" style="4" bestFit="1" customWidth="1"/>
    <col min="13324" max="13324" width="4.5703125" style="4" bestFit="1" customWidth="1"/>
    <col min="13325" max="13568" width="9.140625" style="4"/>
    <col min="13569" max="13569" width="4.5703125" style="4" bestFit="1" customWidth="1"/>
    <col min="13570" max="13570" width="14.5703125" style="4" customWidth="1"/>
    <col min="13571" max="13571" width="13.140625" style="4" bestFit="1" customWidth="1"/>
    <col min="13572" max="13572" width="13.140625" style="4" customWidth="1"/>
    <col min="13573" max="13573" width="13.7109375" style="4" customWidth="1"/>
    <col min="13574" max="13574" width="15.5703125" style="4" customWidth="1"/>
    <col min="13575" max="13575" width="13.140625" style="4" bestFit="1" customWidth="1"/>
    <col min="13576" max="13576" width="13.7109375" style="4" customWidth="1"/>
    <col min="13577" max="13577" width="13" style="4" customWidth="1"/>
    <col min="13578" max="13578" width="13.85546875" style="4" bestFit="1" customWidth="1"/>
    <col min="13579" max="13579" width="12.140625" style="4" bestFit="1" customWidth="1"/>
    <col min="13580" max="13580" width="4.5703125" style="4" bestFit="1" customWidth="1"/>
    <col min="13581" max="13824" width="9.140625" style="4"/>
    <col min="13825" max="13825" width="4.5703125" style="4" bestFit="1" customWidth="1"/>
    <col min="13826" max="13826" width="14.5703125" style="4" customWidth="1"/>
    <col min="13827" max="13827" width="13.140625" style="4" bestFit="1" customWidth="1"/>
    <col min="13828" max="13828" width="13.140625" style="4" customWidth="1"/>
    <col min="13829" max="13829" width="13.7109375" style="4" customWidth="1"/>
    <col min="13830" max="13830" width="15.5703125" style="4" customWidth="1"/>
    <col min="13831" max="13831" width="13.140625" style="4" bestFit="1" customWidth="1"/>
    <col min="13832" max="13832" width="13.7109375" style="4" customWidth="1"/>
    <col min="13833" max="13833" width="13" style="4" customWidth="1"/>
    <col min="13834" max="13834" width="13.85546875" style="4" bestFit="1" customWidth="1"/>
    <col min="13835" max="13835" width="12.140625" style="4" bestFit="1" customWidth="1"/>
    <col min="13836" max="13836" width="4.5703125" style="4" bestFit="1" customWidth="1"/>
    <col min="13837" max="14080" width="9.140625" style="4"/>
    <col min="14081" max="14081" width="4.5703125" style="4" bestFit="1" customWidth="1"/>
    <col min="14082" max="14082" width="14.5703125" style="4" customWidth="1"/>
    <col min="14083" max="14083" width="13.140625" style="4" bestFit="1" customWidth="1"/>
    <col min="14084" max="14084" width="13.140625" style="4" customWidth="1"/>
    <col min="14085" max="14085" width="13.7109375" style="4" customWidth="1"/>
    <col min="14086" max="14086" width="15.5703125" style="4" customWidth="1"/>
    <col min="14087" max="14087" width="13.140625" style="4" bestFit="1" customWidth="1"/>
    <col min="14088" max="14088" width="13.7109375" style="4" customWidth="1"/>
    <col min="14089" max="14089" width="13" style="4" customWidth="1"/>
    <col min="14090" max="14090" width="13.85546875" style="4" bestFit="1" customWidth="1"/>
    <col min="14091" max="14091" width="12.140625" style="4" bestFit="1" customWidth="1"/>
    <col min="14092" max="14092" width="4.5703125" style="4" bestFit="1" customWidth="1"/>
    <col min="14093" max="14336" width="9.140625" style="4"/>
    <col min="14337" max="14337" width="4.5703125" style="4" bestFit="1" customWidth="1"/>
    <col min="14338" max="14338" width="14.5703125" style="4" customWidth="1"/>
    <col min="14339" max="14339" width="13.140625" style="4" bestFit="1" customWidth="1"/>
    <col min="14340" max="14340" width="13.140625" style="4" customWidth="1"/>
    <col min="14341" max="14341" width="13.7109375" style="4" customWidth="1"/>
    <col min="14342" max="14342" width="15.5703125" style="4" customWidth="1"/>
    <col min="14343" max="14343" width="13.140625" style="4" bestFit="1" customWidth="1"/>
    <col min="14344" max="14344" width="13.7109375" style="4" customWidth="1"/>
    <col min="14345" max="14345" width="13" style="4" customWidth="1"/>
    <col min="14346" max="14346" width="13.85546875" style="4" bestFit="1" customWidth="1"/>
    <col min="14347" max="14347" width="12.140625" style="4" bestFit="1" customWidth="1"/>
    <col min="14348" max="14348" width="4.5703125" style="4" bestFit="1" customWidth="1"/>
    <col min="14349" max="14592" width="9.140625" style="4"/>
    <col min="14593" max="14593" width="4.5703125" style="4" bestFit="1" customWidth="1"/>
    <col min="14594" max="14594" width="14.5703125" style="4" customWidth="1"/>
    <col min="14595" max="14595" width="13.140625" style="4" bestFit="1" customWidth="1"/>
    <col min="14596" max="14596" width="13.140625" style="4" customWidth="1"/>
    <col min="14597" max="14597" width="13.7109375" style="4" customWidth="1"/>
    <col min="14598" max="14598" width="15.5703125" style="4" customWidth="1"/>
    <col min="14599" max="14599" width="13.140625" style="4" bestFit="1" customWidth="1"/>
    <col min="14600" max="14600" width="13.7109375" style="4" customWidth="1"/>
    <col min="14601" max="14601" width="13" style="4" customWidth="1"/>
    <col min="14602" max="14602" width="13.85546875" style="4" bestFit="1" customWidth="1"/>
    <col min="14603" max="14603" width="12.140625" style="4" bestFit="1" customWidth="1"/>
    <col min="14604" max="14604" width="4.5703125" style="4" bestFit="1" customWidth="1"/>
    <col min="14605" max="14848" width="9.140625" style="4"/>
    <col min="14849" max="14849" width="4.5703125" style="4" bestFit="1" customWidth="1"/>
    <col min="14850" max="14850" width="14.5703125" style="4" customWidth="1"/>
    <col min="14851" max="14851" width="13.140625" style="4" bestFit="1" customWidth="1"/>
    <col min="14852" max="14852" width="13.140625" style="4" customWidth="1"/>
    <col min="14853" max="14853" width="13.7109375" style="4" customWidth="1"/>
    <col min="14854" max="14854" width="15.5703125" style="4" customWidth="1"/>
    <col min="14855" max="14855" width="13.140625" style="4" bestFit="1" customWidth="1"/>
    <col min="14856" max="14856" width="13.7109375" style="4" customWidth="1"/>
    <col min="14857" max="14857" width="13" style="4" customWidth="1"/>
    <col min="14858" max="14858" width="13.85546875" style="4" bestFit="1" customWidth="1"/>
    <col min="14859" max="14859" width="12.140625" style="4" bestFit="1" customWidth="1"/>
    <col min="14860" max="14860" width="4.5703125" style="4" bestFit="1" customWidth="1"/>
    <col min="14861" max="15104" width="9.140625" style="4"/>
    <col min="15105" max="15105" width="4.5703125" style="4" bestFit="1" customWidth="1"/>
    <col min="15106" max="15106" width="14.5703125" style="4" customWidth="1"/>
    <col min="15107" max="15107" width="13.140625" style="4" bestFit="1" customWidth="1"/>
    <col min="15108" max="15108" width="13.140625" style="4" customWidth="1"/>
    <col min="15109" max="15109" width="13.7109375" style="4" customWidth="1"/>
    <col min="15110" max="15110" width="15.5703125" style="4" customWidth="1"/>
    <col min="15111" max="15111" width="13.140625" style="4" bestFit="1" customWidth="1"/>
    <col min="15112" max="15112" width="13.7109375" style="4" customWidth="1"/>
    <col min="15113" max="15113" width="13" style="4" customWidth="1"/>
    <col min="15114" max="15114" width="13.85546875" style="4" bestFit="1" customWidth="1"/>
    <col min="15115" max="15115" width="12.140625" style="4" bestFit="1" customWidth="1"/>
    <col min="15116" max="15116" width="4.5703125" style="4" bestFit="1" customWidth="1"/>
    <col min="15117" max="15360" width="9.140625" style="4"/>
    <col min="15361" max="15361" width="4.5703125" style="4" bestFit="1" customWidth="1"/>
    <col min="15362" max="15362" width="14.5703125" style="4" customWidth="1"/>
    <col min="15363" max="15363" width="13.140625" style="4" bestFit="1" customWidth="1"/>
    <col min="15364" max="15364" width="13.140625" style="4" customWidth="1"/>
    <col min="15365" max="15365" width="13.7109375" style="4" customWidth="1"/>
    <col min="15366" max="15366" width="15.5703125" style="4" customWidth="1"/>
    <col min="15367" max="15367" width="13.140625" style="4" bestFit="1" customWidth="1"/>
    <col min="15368" max="15368" width="13.7109375" style="4" customWidth="1"/>
    <col min="15369" max="15369" width="13" style="4" customWidth="1"/>
    <col min="15370" max="15370" width="13.85546875" style="4" bestFit="1" customWidth="1"/>
    <col min="15371" max="15371" width="12.140625" style="4" bestFit="1" customWidth="1"/>
    <col min="15372" max="15372" width="4.5703125" style="4" bestFit="1" customWidth="1"/>
    <col min="15373" max="15616" width="9.140625" style="4"/>
    <col min="15617" max="15617" width="4.5703125" style="4" bestFit="1" customWidth="1"/>
    <col min="15618" max="15618" width="14.5703125" style="4" customWidth="1"/>
    <col min="15619" max="15619" width="13.140625" style="4" bestFit="1" customWidth="1"/>
    <col min="15620" max="15620" width="13.140625" style="4" customWidth="1"/>
    <col min="15621" max="15621" width="13.7109375" style="4" customWidth="1"/>
    <col min="15622" max="15622" width="15.5703125" style="4" customWidth="1"/>
    <col min="15623" max="15623" width="13.140625" style="4" bestFit="1" customWidth="1"/>
    <col min="15624" max="15624" width="13.7109375" style="4" customWidth="1"/>
    <col min="15625" max="15625" width="13" style="4" customWidth="1"/>
    <col min="15626" max="15626" width="13.85546875" style="4" bestFit="1" customWidth="1"/>
    <col min="15627" max="15627" width="12.140625" style="4" bestFit="1" customWidth="1"/>
    <col min="15628" max="15628" width="4.5703125" style="4" bestFit="1" customWidth="1"/>
    <col min="15629" max="15872" width="9.140625" style="4"/>
    <col min="15873" max="15873" width="4.5703125" style="4" bestFit="1" customWidth="1"/>
    <col min="15874" max="15874" width="14.5703125" style="4" customWidth="1"/>
    <col min="15875" max="15875" width="13.140625" style="4" bestFit="1" customWidth="1"/>
    <col min="15876" max="15876" width="13.140625" style="4" customWidth="1"/>
    <col min="15877" max="15877" width="13.7109375" style="4" customWidth="1"/>
    <col min="15878" max="15878" width="15.5703125" style="4" customWidth="1"/>
    <col min="15879" max="15879" width="13.140625" style="4" bestFit="1" customWidth="1"/>
    <col min="15880" max="15880" width="13.7109375" style="4" customWidth="1"/>
    <col min="15881" max="15881" width="13" style="4" customWidth="1"/>
    <col min="15882" max="15882" width="13.85546875" style="4" bestFit="1" customWidth="1"/>
    <col min="15883" max="15883" width="12.140625" style="4" bestFit="1" customWidth="1"/>
    <col min="15884" max="15884" width="4.5703125" style="4" bestFit="1" customWidth="1"/>
    <col min="15885" max="16128" width="9.140625" style="4"/>
    <col min="16129" max="16129" width="4.5703125" style="4" bestFit="1" customWidth="1"/>
    <col min="16130" max="16130" width="14.5703125" style="4" customWidth="1"/>
    <col min="16131" max="16131" width="13.140625" style="4" bestFit="1" customWidth="1"/>
    <col min="16132" max="16132" width="13.140625" style="4" customWidth="1"/>
    <col min="16133" max="16133" width="13.7109375" style="4" customWidth="1"/>
    <col min="16134" max="16134" width="15.5703125" style="4" customWidth="1"/>
    <col min="16135" max="16135" width="13.140625" style="4" bestFit="1" customWidth="1"/>
    <col min="16136" max="16136" width="13.7109375" style="4" customWidth="1"/>
    <col min="16137" max="16137" width="13" style="4" customWidth="1"/>
    <col min="16138" max="16138" width="13.85546875" style="4" bestFit="1" customWidth="1"/>
    <col min="16139" max="16139" width="12.140625" style="4" bestFit="1" customWidth="1"/>
    <col min="16140" max="16140" width="4.5703125" style="4" bestFit="1" customWidth="1"/>
    <col min="16141" max="16384" width="9.140625" style="4"/>
  </cols>
  <sheetData>
    <row r="1" spans="1:12" x14ac:dyDescent="0.2">
      <c r="A1" s="4" t="s">
        <v>1</v>
      </c>
    </row>
    <row r="2" spans="1:12" x14ac:dyDescent="0.2">
      <c r="A2" s="4" t="s">
        <v>173</v>
      </c>
      <c r="C2" s="56" t="s">
        <v>155</v>
      </c>
      <c r="G2" s="5"/>
      <c r="H2" s="50"/>
      <c r="L2" s="5"/>
    </row>
    <row r="3" spans="1:12" x14ac:dyDescent="0.2">
      <c r="A3" s="57" t="str">
        <f>'Exhibit A - City'!A3</f>
        <v>FOR THE YEAR ENDED JUNE 30, 2025</v>
      </c>
      <c r="G3" s="5"/>
      <c r="H3" s="50"/>
      <c r="L3" s="5"/>
    </row>
    <row r="4" spans="1:12" ht="15.75" x14ac:dyDescent="0.25">
      <c r="A4" s="82" t="s">
        <v>273</v>
      </c>
    </row>
    <row r="5" spans="1:12" x14ac:dyDescent="0.2">
      <c r="A5" s="100" t="s">
        <v>452</v>
      </c>
      <c r="C5" s="8" t="s">
        <v>59</v>
      </c>
      <c r="D5" s="8"/>
      <c r="E5" s="8"/>
      <c r="H5" s="7"/>
      <c r="I5" s="7"/>
      <c r="J5" s="7"/>
    </row>
    <row r="6" spans="1:12" x14ac:dyDescent="0.2">
      <c r="D6" s="8" t="s">
        <v>45</v>
      </c>
      <c r="E6" s="8"/>
      <c r="H6" s="8" t="s">
        <v>46</v>
      </c>
      <c r="I6" s="8"/>
      <c r="J6" s="8"/>
      <c r="K6" s="8"/>
    </row>
    <row r="7" spans="1:12" s="55" customFormat="1" ht="25.5" x14ac:dyDescent="0.2">
      <c r="A7" s="53" t="s">
        <v>8</v>
      </c>
      <c r="B7" s="53" t="s">
        <v>9</v>
      </c>
      <c r="C7" s="53" t="s">
        <v>48</v>
      </c>
      <c r="D7" s="54" t="s">
        <v>60</v>
      </c>
      <c r="E7" s="53" t="s">
        <v>61</v>
      </c>
      <c r="F7" s="13" t="s">
        <v>62</v>
      </c>
      <c r="G7" s="53" t="s">
        <v>21</v>
      </c>
      <c r="H7" s="13" t="s">
        <v>57</v>
      </c>
      <c r="I7" s="13" t="s">
        <v>11</v>
      </c>
      <c r="J7" s="13" t="s">
        <v>12</v>
      </c>
      <c r="K7" s="13" t="s">
        <v>58</v>
      </c>
      <c r="L7" s="53" t="s">
        <v>8</v>
      </c>
    </row>
    <row r="8" spans="1:12" x14ac:dyDescent="0.2">
      <c r="A8" s="4">
        <v>1</v>
      </c>
      <c r="B8" s="4" t="s">
        <v>274</v>
      </c>
      <c r="C8" s="78">
        <v>1600699</v>
      </c>
      <c r="D8" s="78">
        <v>712750</v>
      </c>
      <c r="E8" s="78">
        <v>657990</v>
      </c>
      <c r="F8" s="78">
        <v>611156</v>
      </c>
      <c r="G8" s="35">
        <f t="shared" ref="G8:G71" si="0">(C8+F8)</f>
        <v>2211855</v>
      </c>
      <c r="H8" s="78">
        <v>1229666</v>
      </c>
      <c r="I8" s="78">
        <v>64135</v>
      </c>
      <c r="J8" s="78">
        <v>0</v>
      </c>
      <c r="K8" s="78">
        <v>168814</v>
      </c>
      <c r="L8" s="4">
        <v>1</v>
      </c>
    </row>
    <row r="9" spans="1:12" x14ac:dyDescent="0.2">
      <c r="A9" s="4">
        <v>2</v>
      </c>
      <c r="B9" s="4" t="s">
        <v>275</v>
      </c>
      <c r="C9" s="78">
        <v>5289324</v>
      </c>
      <c r="D9" s="78">
        <v>1423639</v>
      </c>
      <c r="E9" s="78">
        <v>4016582</v>
      </c>
      <c r="F9" s="78">
        <v>2697901</v>
      </c>
      <c r="G9" s="35">
        <f t="shared" si="0"/>
        <v>7987225</v>
      </c>
      <c r="H9" s="78">
        <v>1853402</v>
      </c>
      <c r="I9" s="78">
        <v>0</v>
      </c>
      <c r="J9" s="78">
        <v>0</v>
      </c>
      <c r="K9" s="78">
        <v>155562</v>
      </c>
      <c r="L9" s="4">
        <v>2</v>
      </c>
    </row>
    <row r="10" spans="1:12" x14ac:dyDescent="0.2">
      <c r="A10" s="4">
        <v>3</v>
      </c>
      <c r="B10" s="4" t="s">
        <v>276</v>
      </c>
      <c r="C10" s="78">
        <v>0</v>
      </c>
      <c r="D10" s="78">
        <v>0</v>
      </c>
      <c r="E10" s="78">
        <v>0</v>
      </c>
      <c r="F10" s="78">
        <v>0</v>
      </c>
      <c r="G10" s="35">
        <f t="shared" si="0"/>
        <v>0</v>
      </c>
      <c r="H10" s="78">
        <v>0</v>
      </c>
      <c r="I10" s="78">
        <v>0</v>
      </c>
      <c r="J10" s="78">
        <v>0</v>
      </c>
      <c r="K10" s="78">
        <v>0</v>
      </c>
      <c r="L10" s="4">
        <v>3</v>
      </c>
    </row>
    <row r="11" spans="1:12" x14ac:dyDescent="0.2">
      <c r="A11" s="4">
        <v>4</v>
      </c>
      <c r="B11" s="4" t="s">
        <v>277</v>
      </c>
      <c r="C11" s="78">
        <v>0</v>
      </c>
      <c r="D11" s="78">
        <v>0</v>
      </c>
      <c r="E11" s="78">
        <v>0</v>
      </c>
      <c r="F11" s="78">
        <v>0</v>
      </c>
      <c r="G11" s="35">
        <f t="shared" si="0"/>
        <v>0</v>
      </c>
      <c r="H11" s="78">
        <v>0</v>
      </c>
      <c r="I11" s="78">
        <v>0</v>
      </c>
      <c r="J11" s="78">
        <v>0</v>
      </c>
      <c r="K11" s="78">
        <v>0</v>
      </c>
      <c r="L11" s="4">
        <v>4</v>
      </c>
    </row>
    <row r="12" spans="1:12" x14ac:dyDescent="0.2">
      <c r="A12" s="4">
        <v>5</v>
      </c>
      <c r="B12" s="4" t="s">
        <v>278</v>
      </c>
      <c r="C12" s="78">
        <v>0</v>
      </c>
      <c r="D12" s="78">
        <v>0</v>
      </c>
      <c r="E12" s="78">
        <v>0</v>
      </c>
      <c r="F12" s="78">
        <v>0</v>
      </c>
      <c r="G12" s="35">
        <f t="shared" si="0"/>
        <v>0</v>
      </c>
      <c r="H12" s="78">
        <v>0</v>
      </c>
      <c r="I12" s="78">
        <v>0</v>
      </c>
      <c r="J12" s="78">
        <v>0</v>
      </c>
      <c r="K12" s="78">
        <v>0</v>
      </c>
      <c r="L12" s="4">
        <v>5</v>
      </c>
    </row>
    <row r="13" spans="1:12" x14ac:dyDescent="0.2">
      <c r="A13" s="4">
        <v>6</v>
      </c>
      <c r="B13" s="4" t="s">
        <v>279</v>
      </c>
      <c r="C13" s="78">
        <v>0</v>
      </c>
      <c r="D13" s="78">
        <v>0</v>
      </c>
      <c r="E13" s="78">
        <v>0</v>
      </c>
      <c r="F13" s="78">
        <v>0</v>
      </c>
      <c r="G13" s="35">
        <f t="shared" si="0"/>
        <v>0</v>
      </c>
      <c r="H13" s="78">
        <v>0</v>
      </c>
      <c r="I13" s="78">
        <v>0</v>
      </c>
      <c r="J13" s="78">
        <v>0</v>
      </c>
      <c r="K13" s="78">
        <v>0</v>
      </c>
      <c r="L13" s="4">
        <v>6</v>
      </c>
    </row>
    <row r="14" spans="1:12" x14ac:dyDescent="0.2">
      <c r="A14" s="4">
        <v>7</v>
      </c>
      <c r="B14" s="4" t="s">
        <v>280</v>
      </c>
      <c r="C14" s="78">
        <v>18018631</v>
      </c>
      <c r="D14" s="78">
        <v>7748936</v>
      </c>
      <c r="E14" s="78">
        <v>9208961</v>
      </c>
      <c r="F14" s="78">
        <v>7866287</v>
      </c>
      <c r="G14" s="35">
        <f t="shared" si="0"/>
        <v>25884918</v>
      </c>
      <c r="H14" s="78">
        <v>5554534</v>
      </c>
      <c r="I14" s="78">
        <v>0</v>
      </c>
      <c r="J14" s="78">
        <v>0</v>
      </c>
      <c r="K14" s="78">
        <v>827679</v>
      </c>
      <c r="L14" s="4">
        <v>7</v>
      </c>
    </row>
    <row r="15" spans="1:12" x14ac:dyDescent="0.2">
      <c r="A15" s="4">
        <v>8</v>
      </c>
      <c r="B15" s="4" t="s">
        <v>281</v>
      </c>
      <c r="C15" s="78">
        <v>0</v>
      </c>
      <c r="D15" s="78">
        <v>0</v>
      </c>
      <c r="E15" s="78">
        <v>0</v>
      </c>
      <c r="F15" s="78">
        <v>0</v>
      </c>
      <c r="G15" s="35">
        <f t="shared" si="0"/>
        <v>0</v>
      </c>
      <c r="H15" s="78">
        <v>0</v>
      </c>
      <c r="I15" s="78">
        <v>0</v>
      </c>
      <c r="J15" s="78">
        <v>0</v>
      </c>
      <c r="K15" s="78">
        <v>0</v>
      </c>
      <c r="L15" s="4">
        <v>8</v>
      </c>
    </row>
    <row r="16" spans="1:12" x14ac:dyDescent="0.2">
      <c r="A16" s="4">
        <v>9</v>
      </c>
      <c r="B16" s="4" t="s">
        <v>282</v>
      </c>
      <c r="C16" s="78">
        <v>626839</v>
      </c>
      <c r="D16" s="78">
        <v>419723</v>
      </c>
      <c r="E16" s="78">
        <v>180892</v>
      </c>
      <c r="F16" s="78">
        <v>154829</v>
      </c>
      <c r="G16" s="35">
        <f t="shared" si="0"/>
        <v>781668</v>
      </c>
      <c r="H16" s="78">
        <v>465576</v>
      </c>
      <c r="I16" s="78">
        <v>0</v>
      </c>
      <c r="J16" s="78">
        <v>0</v>
      </c>
      <c r="K16" s="78">
        <v>53208</v>
      </c>
      <c r="L16" s="4">
        <v>9</v>
      </c>
    </row>
    <row r="17" spans="1:12" x14ac:dyDescent="0.2">
      <c r="A17" s="4">
        <v>10</v>
      </c>
      <c r="B17" s="4" t="s">
        <v>283</v>
      </c>
      <c r="C17" s="78">
        <v>3451879</v>
      </c>
      <c r="D17" s="78">
        <v>1408032</v>
      </c>
      <c r="E17" s="78">
        <v>1820855</v>
      </c>
      <c r="F17" s="78">
        <v>1342178</v>
      </c>
      <c r="G17" s="35">
        <f t="shared" si="0"/>
        <v>4794057</v>
      </c>
      <c r="H17" s="78">
        <v>1908017</v>
      </c>
      <c r="I17" s="78">
        <v>0</v>
      </c>
      <c r="J17" s="78">
        <v>0</v>
      </c>
      <c r="K17" s="78">
        <v>138945</v>
      </c>
      <c r="L17" s="4">
        <v>10</v>
      </c>
    </row>
    <row r="18" spans="1:12" x14ac:dyDescent="0.2">
      <c r="A18" s="4">
        <v>11</v>
      </c>
      <c r="B18" s="4" t="s">
        <v>284</v>
      </c>
      <c r="C18" s="78">
        <v>0</v>
      </c>
      <c r="D18" s="78">
        <v>0</v>
      </c>
      <c r="E18" s="78">
        <v>0</v>
      </c>
      <c r="F18" s="78">
        <v>0</v>
      </c>
      <c r="G18" s="35">
        <f t="shared" si="0"/>
        <v>0</v>
      </c>
      <c r="H18" s="78">
        <v>0</v>
      </c>
      <c r="I18" s="78">
        <v>0</v>
      </c>
      <c r="J18" s="78">
        <v>0</v>
      </c>
      <c r="K18" s="78">
        <v>0</v>
      </c>
      <c r="L18" s="4">
        <v>11</v>
      </c>
    </row>
    <row r="19" spans="1:12" x14ac:dyDescent="0.2">
      <c r="A19" s="4">
        <v>12</v>
      </c>
      <c r="B19" s="4" t="s">
        <v>285</v>
      </c>
      <c r="C19" s="78">
        <v>3659197</v>
      </c>
      <c r="D19" s="78">
        <v>885161</v>
      </c>
      <c r="E19" s="78">
        <v>2596752</v>
      </c>
      <c r="F19" s="78">
        <v>963296</v>
      </c>
      <c r="G19" s="35">
        <f t="shared" si="0"/>
        <v>4622493</v>
      </c>
      <c r="H19" s="78">
        <v>1602890</v>
      </c>
      <c r="I19" s="78">
        <v>0</v>
      </c>
      <c r="J19" s="78">
        <v>0</v>
      </c>
      <c r="K19" s="78">
        <v>152184</v>
      </c>
      <c r="L19" s="4">
        <v>12</v>
      </c>
    </row>
    <row r="20" spans="1:12" x14ac:dyDescent="0.2">
      <c r="A20" s="4">
        <v>13</v>
      </c>
      <c r="B20" s="4" t="s">
        <v>286</v>
      </c>
      <c r="C20" s="78">
        <v>0</v>
      </c>
      <c r="D20" s="78">
        <v>0</v>
      </c>
      <c r="E20" s="78">
        <v>0</v>
      </c>
      <c r="F20" s="78">
        <v>0</v>
      </c>
      <c r="G20" s="35">
        <f t="shared" si="0"/>
        <v>0</v>
      </c>
      <c r="H20" s="78">
        <v>0</v>
      </c>
      <c r="I20" s="78">
        <v>0</v>
      </c>
      <c r="J20" s="78">
        <v>0</v>
      </c>
      <c r="K20" s="78">
        <v>0</v>
      </c>
      <c r="L20" s="4">
        <v>13</v>
      </c>
    </row>
    <row r="21" spans="1:12" x14ac:dyDescent="0.2">
      <c r="A21" s="4">
        <v>14</v>
      </c>
      <c r="B21" s="4" t="s">
        <v>287</v>
      </c>
      <c r="C21" s="78">
        <v>0</v>
      </c>
      <c r="D21" s="78">
        <v>0</v>
      </c>
      <c r="E21" s="78">
        <v>0</v>
      </c>
      <c r="F21" s="78">
        <v>0</v>
      </c>
      <c r="G21" s="35">
        <f t="shared" si="0"/>
        <v>0</v>
      </c>
      <c r="H21" s="78">
        <v>0</v>
      </c>
      <c r="I21" s="78">
        <v>0</v>
      </c>
      <c r="J21" s="78">
        <v>0</v>
      </c>
      <c r="K21" s="78">
        <v>0</v>
      </c>
      <c r="L21" s="4">
        <v>14</v>
      </c>
    </row>
    <row r="22" spans="1:12" x14ac:dyDescent="0.2">
      <c r="A22" s="4">
        <v>15</v>
      </c>
      <c r="B22" s="4" t="s">
        <v>288</v>
      </c>
      <c r="C22" s="78">
        <v>0</v>
      </c>
      <c r="D22" s="78">
        <v>0</v>
      </c>
      <c r="E22" s="78">
        <v>0</v>
      </c>
      <c r="F22" s="78">
        <v>0</v>
      </c>
      <c r="G22" s="35">
        <f t="shared" si="0"/>
        <v>0</v>
      </c>
      <c r="H22" s="78">
        <v>0</v>
      </c>
      <c r="I22" s="78">
        <v>0</v>
      </c>
      <c r="J22" s="78">
        <v>0</v>
      </c>
      <c r="K22" s="78">
        <v>0</v>
      </c>
      <c r="L22" s="4">
        <v>15</v>
      </c>
    </row>
    <row r="23" spans="1:12" x14ac:dyDescent="0.2">
      <c r="A23" s="4">
        <v>16</v>
      </c>
      <c r="B23" s="4" t="s">
        <v>289</v>
      </c>
      <c r="C23" s="78">
        <v>2228656</v>
      </c>
      <c r="D23" s="78">
        <v>847525</v>
      </c>
      <c r="E23" s="78">
        <v>993249</v>
      </c>
      <c r="F23" s="78">
        <v>1128637</v>
      </c>
      <c r="G23" s="35">
        <f t="shared" si="0"/>
        <v>3357293</v>
      </c>
      <c r="H23" s="78">
        <v>1795073</v>
      </c>
      <c r="I23" s="78">
        <v>0</v>
      </c>
      <c r="J23" s="78">
        <v>0</v>
      </c>
      <c r="K23" s="78">
        <v>6279</v>
      </c>
      <c r="L23" s="4">
        <v>16</v>
      </c>
    </row>
    <row r="24" spans="1:12" x14ac:dyDescent="0.2">
      <c r="A24" s="4">
        <v>17</v>
      </c>
      <c r="B24" s="4" t="s">
        <v>290</v>
      </c>
      <c r="C24" s="78">
        <v>0</v>
      </c>
      <c r="D24" s="78">
        <v>0</v>
      </c>
      <c r="E24" s="78">
        <v>0</v>
      </c>
      <c r="F24" s="78">
        <v>0</v>
      </c>
      <c r="G24" s="35">
        <f t="shared" si="0"/>
        <v>0</v>
      </c>
      <c r="H24" s="78">
        <v>0</v>
      </c>
      <c r="I24" s="78">
        <v>0</v>
      </c>
      <c r="J24" s="78">
        <v>0</v>
      </c>
      <c r="K24" s="78">
        <v>0</v>
      </c>
      <c r="L24" s="4">
        <v>17</v>
      </c>
    </row>
    <row r="25" spans="1:12" x14ac:dyDescent="0.2">
      <c r="A25" s="4">
        <v>18</v>
      </c>
      <c r="B25" s="4" t="s">
        <v>291</v>
      </c>
      <c r="C25" s="78">
        <v>0</v>
      </c>
      <c r="D25" s="78">
        <v>0</v>
      </c>
      <c r="E25" s="78">
        <v>0</v>
      </c>
      <c r="F25" s="78">
        <v>0</v>
      </c>
      <c r="G25" s="35">
        <f t="shared" si="0"/>
        <v>0</v>
      </c>
      <c r="H25" s="78">
        <v>0</v>
      </c>
      <c r="I25" s="78">
        <v>0</v>
      </c>
      <c r="J25" s="78">
        <v>0</v>
      </c>
      <c r="K25" s="78">
        <v>0</v>
      </c>
      <c r="L25" s="4">
        <v>18</v>
      </c>
    </row>
    <row r="26" spans="1:12" x14ac:dyDescent="0.2">
      <c r="A26" s="4">
        <v>19</v>
      </c>
      <c r="B26" s="4" t="s">
        <v>292</v>
      </c>
      <c r="C26" s="78">
        <v>736227</v>
      </c>
      <c r="D26" s="78">
        <v>327043</v>
      </c>
      <c r="E26" s="78">
        <v>211356</v>
      </c>
      <c r="F26" s="78">
        <v>347181</v>
      </c>
      <c r="G26" s="35">
        <f t="shared" si="0"/>
        <v>1083408</v>
      </c>
      <c r="H26" s="78">
        <v>570213</v>
      </c>
      <c r="I26" s="78">
        <v>0</v>
      </c>
      <c r="J26" s="78">
        <v>0</v>
      </c>
      <c r="K26" s="78">
        <v>22354</v>
      </c>
      <c r="L26" s="4">
        <v>19</v>
      </c>
    </row>
    <row r="27" spans="1:12" x14ac:dyDescent="0.2">
      <c r="A27" s="4">
        <v>20</v>
      </c>
      <c r="B27" s="4" t="s">
        <v>293</v>
      </c>
      <c r="C27" s="78">
        <v>1144852</v>
      </c>
      <c r="D27" s="78">
        <v>438888</v>
      </c>
      <c r="E27" s="78">
        <v>688426</v>
      </c>
      <c r="F27" s="78">
        <v>355119</v>
      </c>
      <c r="G27" s="35">
        <f t="shared" si="0"/>
        <v>1499971</v>
      </c>
      <c r="H27" s="78">
        <v>819161</v>
      </c>
      <c r="I27" s="78">
        <v>0</v>
      </c>
      <c r="J27" s="78">
        <v>0</v>
      </c>
      <c r="K27" s="78">
        <v>70148</v>
      </c>
      <c r="L27" s="4">
        <v>20</v>
      </c>
    </row>
    <row r="28" spans="1:12" x14ac:dyDescent="0.2">
      <c r="A28" s="4">
        <v>21</v>
      </c>
      <c r="B28" s="4" t="s">
        <v>294</v>
      </c>
      <c r="C28" s="78">
        <v>26779253</v>
      </c>
      <c r="D28" s="78">
        <v>4154858</v>
      </c>
      <c r="E28" s="78">
        <v>16674918</v>
      </c>
      <c r="F28" s="78">
        <v>8083200</v>
      </c>
      <c r="G28" s="35">
        <f t="shared" si="0"/>
        <v>34862453</v>
      </c>
      <c r="H28" s="78">
        <v>8718578</v>
      </c>
      <c r="I28" s="78">
        <v>423032</v>
      </c>
      <c r="J28" s="78">
        <v>86107</v>
      </c>
      <c r="K28" s="78">
        <v>851066</v>
      </c>
      <c r="L28" s="4">
        <v>21</v>
      </c>
    </row>
    <row r="29" spans="1:12" x14ac:dyDescent="0.2">
      <c r="A29" s="4">
        <v>22</v>
      </c>
      <c r="B29" s="4" t="s">
        <v>295</v>
      </c>
      <c r="C29" s="78">
        <v>696131</v>
      </c>
      <c r="D29" s="78">
        <v>325633</v>
      </c>
      <c r="E29" s="78">
        <v>221114</v>
      </c>
      <c r="F29" s="78">
        <v>499244</v>
      </c>
      <c r="G29" s="35">
        <f t="shared" si="0"/>
        <v>1195375</v>
      </c>
      <c r="H29" s="78">
        <v>578283</v>
      </c>
      <c r="I29" s="78">
        <v>72191</v>
      </c>
      <c r="J29" s="78">
        <v>0</v>
      </c>
      <c r="K29" s="78">
        <v>81121</v>
      </c>
      <c r="L29" s="4">
        <v>22</v>
      </c>
    </row>
    <row r="30" spans="1:12" x14ac:dyDescent="0.2">
      <c r="A30" s="4">
        <v>23</v>
      </c>
      <c r="B30" s="4" t="s">
        <v>296</v>
      </c>
      <c r="C30" s="78">
        <v>697553</v>
      </c>
      <c r="D30" s="78">
        <v>398205</v>
      </c>
      <c r="E30" s="78">
        <v>296604</v>
      </c>
      <c r="F30" s="78">
        <v>291858</v>
      </c>
      <c r="G30" s="35">
        <f t="shared" si="0"/>
        <v>989411</v>
      </c>
      <c r="H30" s="78">
        <v>675314</v>
      </c>
      <c r="I30" s="78">
        <v>0</v>
      </c>
      <c r="J30" s="78">
        <v>0</v>
      </c>
      <c r="K30" s="78">
        <v>11158</v>
      </c>
      <c r="L30" s="4">
        <v>23</v>
      </c>
    </row>
    <row r="31" spans="1:12" x14ac:dyDescent="0.2">
      <c r="A31" s="4">
        <v>24</v>
      </c>
      <c r="B31" s="4" t="s">
        <v>297</v>
      </c>
      <c r="C31" s="78">
        <v>3241410</v>
      </c>
      <c r="D31" s="78">
        <v>1002152</v>
      </c>
      <c r="E31" s="78">
        <v>1772205</v>
      </c>
      <c r="F31" s="78">
        <v>2606762</v>
      </c>
      <c r="G31" s="35">
        <f t="shared" si="0"/>
        <v>5848172</v>
      </c>
      <c r="H31" s="78">
        <v>1522290</v>
      </c>
      <c r="I31" s="78">
        <v>161321</v>
      </c>
      <c r="J31" s="78">
        <v>0</v>
      </c>
      <c r="K31" s="78">
        <v>229548</v>
      </c>
      <c r="L31" s="4">
        <v>24</v>
      </c>
    </row>
    <row r="32" spans="1:12" x14ac:dyDescent="0.2">
      <c r="A32" s="4">
        <v>25</v>
      </c>
      <c r="B32" s="4" t="s">
        <v>298</v>
      </c>
      <c r="C32" s="78">
        <v>888002</v>
      </c>
      <c r="D32" s="78">
        <v>441996</v>
      </c>
      <c r="E32" s="78">
        <v>315150</v>
      </c>
      <c r="F32" s="78">
        <v>270693</v>
      </c>
      <c r="G32" s="35">
        <f t="shared" si="0"/>
        <v>1158695</v>
      </c>
      <c r="H32" s="78">
        <v>693062</v>
      </c>
      <c r="I32" s="78">
        <v>43715</v>
      </c>
      <c r="J32" s="78">
        <v>0</v>
      </c>
      <c r="K32" s="78">
        <v>51628</v>
      </c>
      <c r="L32" s="4">
        <v>25</v>
      </c>
    </row>
    <row r="33" spans="1:12" x14ac:dyDescent="0.2">
      <c r="A33" s="4">
        <v>26</v>
      </c>
      <c r="B33" s="4" t="s">
        <v>299</v>
      </c>
      <c r="C33" s="78">
        <v>1826517</v>
      </c>
      <c r="D33" s="78">
        <v>580135</v>
      </c>
      <c r="E33" s="78">
        <v>725959</v>
      </c>
      <c r="F33" s="78">
        <v>1057310</v>
      </c>
      <c r="G33" s="35">
        <f t="shared" si="0"/>
        <v>2883827</v>
      </c>
      <c r="H33" s="78">
        <v>1055156</v>
      </c>
      <c r="I33" s="78">
        <v>0</v>
      </c>
      <c r="J33" s="78">
        <v>0</v>
      </c>
      <c r="K33" s="78">
        <v>33303</v>
      </c>
      <c r="L33" s="4">
        <v>26</v>
      </c>
    </row>
    <row r="34" spans="1:12" x14ac:dyDescent="0.2">
      <c r="A34" s="4">
        <v>27</v>
      </c>
      <c r="B34" s="4" t="s">
        <v>300</v>
      </c>
      <c r="C34" s="78">
        <v>1581976</v>
      </c>
      <c r="D34" s="78">
        <v>606525</v>
      </c>
      <c r="E34" s="78">
        <v>737666</v>
      </c>
      <c r="F34" s="78">
        <v>727207</v>
      </c>
      <c r="G34" s="35">
        <f t="shared" si="0"/>
        <v>2309183</v>
      </c>
      <c r="H34" s="78">
        <v>1054609</v>
      </c>
      <c r="I34" s="78">
        <v>0</v>
      </c>
      <c r="J34" s="78">
        <v>0</v>
      </c>
      <c r="K34" s="78">
        <v>186688</v>
      </c>
      <c r="L34" s="4">
        <v>27</v>
      </c>
    </row>
    <row r="35" spans="1:12" x14ac:dyDescent="0.2">
      <c r="A35" s="4">
        <v>28</v>
      </c>
      <c r="B35" s="4" t="s">
        <v>301</v>
      </c>
      <c r="C35" s="78">
        <v>0</v>
      </c>
      <c r="D35" s="78">
        <v>0</v>
      </c>
      <c r="E35" s="78">
        <v>0</v>
      </c>
      <c r="F35" s="78">
        <v>0</v>
      </c>
      <c r="G35" s="35">
        <f t="shared" si="0"/>
        <v>0</v>
      </c>
      <c r="H35" s="78">
        <v>0</v>
      </c>
      <c r="I35" s="78">
        <v>0</v>
      </c>
      <c r="J35" s="78">
        <v>0</v>
      </c>
      <c r="K35" s="78">
        <v>0</v>
      </c>
      <c r="L35" s="4">
        <v>28</v>
      </c>
    </row>
    <row r="36" spans="1:12" x14ac:dyDescent="0.2">
      <c r="A36" s="4">
        <v>29</v>
      </c>
      <c r="B36" s="4" t="s">
        <v>244</v>
      </c>
      <c r="C36" s="78">
        <v>78931385</v>
      </c>
      <c r="D36" s="78">
        <v>18600859</v>
      </c>
      <c r="E36" s="78">
        <v>42069486</v>
      </c>
      <c r="F36" s="78">
        <v>12257680</v>
      </c>
      <c r="G36" s="35">
        <f t="shared" si="0"/>
        <v>91189065</v>
      </c>
      <c r="H36" s="78">
        <v>21547845</v>
      </c>
      <c r="I36" s="78">
        <v>98148</v>
      </c>
      <c r="J36" s="78">
        <v>0</v>
      </c>
      <c r="K36" s="78">
        <v>2182650</v>
      </c>
      <c r="L36" s="4">
        <v>29</v>
      </c>
    </row>
    <row r="37" spans="1:12" x14ac:dyDescent="0.2">
      <c r="A37" s="4">
        <v>30</v>
      </c>
      <c r="B37" s="4" t="s">
        <v>302</v>
      </c>
      <c r="C37" s="78">
        <v>7459933</v>
      </c>
      <c r="D37" s="78">
        <v>1940597</v>
      </c>
      <c r="E37" s="78">
        <v>3561872</v>
      </c>
      <c r="F37" s="78">
        <v>2669689</v>
      </c>
      <c r="G37" s="35">
        <f t="shared" si="0"/>
        <v>10129622</v>
      </c>
      <c r="H37" s="78">
        <v>2475449</v>
      </c>
      <c r="I37" s="78">
        <v>0</v>
      </c>
      <c r="J37" s="78">
        <v>0</v>
      </c>
      <c r="K37" s="78">
        <v>113125</v>
      </c>
      <c r="L37" s="4">
        <v>30</v>
      </c>
    </row>
    <row r="38" spans="1:12" x14ac:dyDescent="0.2">
      <c r="A38" s="4">
        <v>31</v>
      </c>
      <c r="B38" s="4" t="s">
        <v>303</v>
      </c>
      <c r="C38" s="78">
        <v>0</v>
      </c>
      <c r="D38" s="78">
        <v>0</v>
      </c>
      <c r="E38" s="78">
        <v>0</v>
      </c>
      <c r="F38" s="78">
        <v>0</v>
      </c>
      <c r="G38" s="35">
        <f t="shared" si="0"/>
        <v>0</v>
      </c>
      <c r="H38" s="78">
        <v>0</v>
      </c>
      <c r="I38" s="78">
        <v>0</v>
      </c>
      <c r="J38" s="78">
        <v>0</v>
      </c>
      <c r="K38" s="78">
        <v>0</v>
      </c>
      <c r="L38" s="4">
        <v>31</v>
      </c>
    </row>
    <row r="39" spans="1:12" x14ac:dyDescent="0.2">
      <c r="A39" s="4">
        <v>32</v>
      </c>
      <c r="B39" s="4" t="s">
        <v>304</v>
      </c>
      <c r="C39" s="78">
        <v>3780663</v>
      </c>
      <c r="D39" s="78">
        <v>977222</v>
      </c>
      <c r="E39" s="78">
        <v>2552036</v>
      </c>
      <c r="F39" s="78">
        <v>671517</v>
      </c>
      <c r="G39" s="35">
        <f t="shared" si="0"/>
        <v>4452180</v>
      </c>
      <c r="H39" s="78">
        <v>1974596</v>
      </c>
      <c r="I39" s="78">
        <v>23006</v>
      </c>
      <c r="J39" s="78">
        <v>0</v>
      </c>
      <c r="K39" s="78">
        <v>44129</v>
      </c>
      <c r="L39" s="4">
        <v>32</v>
      </c>
    </row>
    <row r="40" spans="1:12" x14ac:dyDescent="0.2">
      <c r="A40" s="4">
        <v>33</v>
      </c>
      <c r="B40" s="4" t="s">
        <v>246</v>
      </c>
      <c r="C40" s="78">
        <v>2836685</v>
      </c>
      <c r="D40" s="78">
        <v>1084909</v>
      </c>
      <c r="E40" s="78">
        <v>743813</v>
      </c>
      <c r="F40" s="78">
        <v>1220458</v>
      </c>
      <c r="G40" s="35">
        <f t="shared" si="0"/>
        <v>4057143</v>
      </c>
      <c r="H40" s="78">
        <v>2183842</v>
      </c>
      <c r="I40" s="78">
        <v>0</v>
      </c>
      <c r="J40" s="78">
        <v>0</v>
      </c>
      <c r="K40" s="78">
        <v>135432</v>
      </c>
      <c r="L40" s="4">
        <v>33</v>
      </c>
    </row>
    <row r="41" spans="1:12" x14ac:dyDescent="0.2">
      <c r="A41" s="4">
        <v>34</v>
      </c>
      <c r="B41" s="4" t="s">
        <v>305</v>
      </c>
      <c r="C41" s="78">
        <v>2975967</v>
      </c>
      <c r="D41" s="78">
        <v>1054960</v>
      </c>
      <c r="E41" s="78">
        <v>1169970</v>
      </c>
      <c r="F41" s="78">
        <v>2483727</v>
      </c>
      <c r="G41" s="35">
        <f t="shared" si="0"/>
        <v>5459694</v>
      </c>
      <c r="H41" s="78">
        <v>1683449</v>
      </c>
      <c r="I41" s="78">
        <v>180341</v>
      </c>
      <c r="J41" s="78">
        <v>0</v>
      </c>
      <c r="K41" s="78">
        <v>848040</v>
      </c>
      <c r="L41" s="4">
        <v>34</v>
      </c>
    </row>
    <row r="42" spans="1:12" x14ac:dyDescent="0.2">
      <c r="A42" s="4">
        <v>35</v>
      </c>
      <c r="B42" s="4" t="s">
        <v>306</v>
      </c>
      <c r="C42" s="78">
        <v>0</v>
      </c>
      <c r="D42" s="78">
        <v>0</v>
      </c>
      <c r="E42" s="78">
        <v>0</v>
      </c>
      <c r="F42" s="78">
        <v>0</v>
      </c>
      <c r="G42" s="35">
        <f t="shared" si="0"/>
        <v>0</v>
      </c>
      <c r="H42" s="78">
        <v>0</v>
      </c>
      <c r="I42" s="78">
        <v>0</v>
      </c>
      <c r="J42" s="78">
        <v>0</v>
      </c>
      <c r="K42" s="78">
        <v>0</v>
      </c>
      <c r="L42" s="4">
        <v>35</v>
      </c>
    </row>
    <row r="43" spans="1:12" x14ac:dyDescent="0.2">
      <c r="A43" s="4">
        <v>36</v>
      </c>
      <c r="B43" s="4" t="s">
        <v>307</v>
      </c>
      <c r="C43" s="78">
        <v>2069243</v>
      </c>
      <c r="D43" s="78">
        <v>753193</v>
      </c>
      <c r="E43" s="78">
        <v>774889</v>
      </c>
      <c r="F43" s="78">
        <v>1170472</v>
      </c>
      <c r="G43" s="35">
        <f t="shared" si="0"/>
        <v>3239715</v>
      </c>
      <c r="H43" s="78">
        <v>1292583</v>
      </c>
      <c r="I43" s="78">
        <v>0</v>
      </c>
      <c r="J43" s="78">
        <v>0</v>
      </c>
      <c r="K43" s="78">
        <v>167676</v>
      </c>
      <c r="L43" s="4">
        <v>36</v>
      </c>
    </row>
    <row r="44" spans="1:12" x14ac:dyDescent="0.2">
      <c r="A44" s="4">
        <v>37</v>
      </c>
      <c r="B44" s="4" t="s">
        <v>308</v>
      </c>
      <c r="C44" s="78">
        <v>2417040</v>
      </c>
      <c r="D44" s="78">
        <v>1113902</v>
      </c>
      <c r="E44" s="78">
        <v>1127889</v>
      </c>
      <c r="F44" s="78">
        <v>856293</v>
      </c>
      <c r="G44" s="35">
        <f t="shared" si="0"/>
        <v>3273333</v>
      </c>
      <c r="H44" s="78">
        <v>888580</v>
      </c>
      <c r="I44" s="78">
        <v>50463</v>
      </c>
      <c r="J44" s="78">
        <v>0</v>
      </c>
      <c r="K44" s="78">
        <v>120629</v>
      </c>
      <c r="L44" s="4">
        <v>37</v>
      </c>
    </row>
    <row r="45" spans="1:12" x14ac:dyDescent="0.2">
      <c r="A45" s="4">
        <v>38</v>
      </c>
      <c r="B45" s="4" t="s">
        <v>309</v>
      </c>
      <c r="C45" s="78">
        <v>1687538</v>
      </c>
      <c r="D45" s="78">
        <v>548899</v>
      </c>
      <c r="E45" s="78">
        <v>928364</v>
      </c>
      <c r="F45" s="78">
        <v>534350</v>
      </c>
      <c r="G45" s="35">
        <f t="shared" si="0"/>
        <v>2221888</v>
      </c>
      <c r="H45" s="78">
        <v>1206216</v>
      </c>
      <c r="I45" s="78">
        <v>0</v>
      </c>
      <c r="J45" s="78">
        <v>0</v>
      </c>
      <c r="K45" s="78">
        <v>12341</v>
      </c>
      <c r="L45" s="4">
        <v>38</v>
      </c>
    </row>
    <row r="46" spans="1:12" x14ac:dyDescent="0.2">
      <c r="A46" s="4">
        <v>39</v>
      </c>
      <c r="B46" s="4" t="s">
        <v>310</v>
      </c>
      <c r="C46" s="78">
        <v>1784497</v>
      </c>
      <c r="D46" s="78">
        <v>455677</v>
      </c>
      <c r="E46" s="78">
        <v>1133031</v>
      </c>
      <c r="F46" s="78">
        <v>565822</v>
      </c>
      <c r="G46" s="35">
        <f t="shared" si="0"/>
        <v>2350319</v>
      </c>
      <c r="H46" s="78">
        <v>855713</v>
      </c>
      <c r="I46" s="78">
        <v>42866</v>
      </c>
      <c r="J46" s="78">
        <v>0</v>
      </c>
      <c r="K46" s="78">
        <v>78649</v>
      </c>
      <c r="L46" s="4">
        <v>39</v>
      </c>
    </row>
    <row r="47" spans="1:12" x14ac:dyDescent="0.2">
      <c r="A47" s="4">
        <v>40</v>
      </c>
      <c r="B47" s="4" t="s">
        <v>311</v>
      </c>
      <c r="C47" s="78">
        <v>1528162</v>
      </c>
      <c r="D47" s="79">
        <v>501143</v>
      </c>
      <c r="E47" s="79">
        <v>602188</v>
      </c>
      <c r="F47" s="79">
        <v>681720</v>
      </c>
      <c r="G47" s="35">
        <f t="shared" si="0"/>
        <v>2209882</v>
      </c>
      <c r="H47" s="79">
        <v>1177057</v>
      </c>
      <c r="I47" s="79">
        <v>0</v>
      </c>
      <c r="J47" s="79">
        <v>0</v>
      </c>
      <c r="K47" s="79">
        <v>253078</v>
      </c>
      <c r="L47" s="4">
        <v>40</v>
      </c>
    </row>
    <row r="48" spans="1:12" x14ac:dyDescent="0.2">
      <c r="A48" s="4">
        <v>41</v>
      </c>
      <c r="B48" s="4" t="s">
        <v>312</v>
      </c>
      <c r="C48" s="78">
        <v>0</v>
      </c>
      <c r="D48" s="78">
        <v>0</v>
      </c>
      <c r="E48" s="78">
        <v>0</v>
      </c>
      <c r="F48" s="79">
        <v>0</v>
      </c>
      <c r="G48" s="35">
        <f t="shared" si="0"/>
        <v>0</v>
      </c>
      <c r="H48" s="79">
        <v>0</v>
      </c>
      <c r="I48" s="79">
        <v>0</v>
      </c>
      <c r="J48" s="79">
        <v>0</v>
      </c>
      <c r="K48" s="78">
        <v>0</v>
      </c>
      <c r="L48" s="4">
        <v>41</v>
      </c>
    </row>
    <row r="49" spans="1:12" x14ac:dyDescent="0.2">
      <c r="A49" s="4">
        <v>42</v>
      </c>
      <c r="B49" s="4" t="s">
        <v>313</v>
      </c>
      <c r="C49" s="78">
        <v>7337282</v>
      </c>
      <c r="D49" s="78">
        <v>2065107</v>
      </c>
      <c r="E49" s="78">
        <v>4637617</v>
      </c>
      <c r="F49" s="79">
        <v>3256200</v>
      </c>
      <c r="G49" s="35">
        <f t="shared" si="0"/>
        <v>10593482</v>
      </c>
      <c r="H49" s="79">
        <v>2863571</v>
      </c>
      <c r="I49" s="79">
        <v>102714</v>
      </c>
      <c r="J49" s="79">
        <v>0</v>
      </c>
      <c r="K49" s="78">
        <v>110982</v>
      </c>
      <c r="L49" s="4">
        <v>42</v>
      </c>
    </row>
    <row r="50" spans="1:12" x14ac:dyDescent="0.2">
      <c r="A50" s="4">
        <v>43</v>
      </c>
      <c r="B50" s="4" t="s">
        <v>314</v>
      </c>
      <c r="C50" s="78">
        <v>14310573</v>
      </c>
      <c r="D50" s="78">
        <v>3754698</v>
      </c>
      <c r="E50" s="78">
        <v>4868619</v>
      </c>
      <c r="F50" s="79">
        <v>10308625</v>
      </c>
      <c r="G50" s="35">
        <f t="shared" si="0"/>
        <v>24619198</v>
      </c>
      <c r="H50" s="79">
        <v>8357516</v>
      </c>
      <c r="I50" s="79">
        <v>412831</v>
      </c>
      <c r="J50" s="79">
        <v>0</v>
      </c>
      <c r="K50" s="78">
        <v>18588</v>
      </c>
      <c r="L50" s="4">
        <v>43</v>
      </c>
    </row>
    <row r="51" spans="1:12" x14ac:dyDescent="0.2">
      <c r="A51" s="4">
        <v>44</v>
      </c>
      <c r="B51" s="4" t="s">
        <v>315</v>
      </c>
      <c r="C51" s="78">
        <v>2663134</v>
      </c>
      <c r="D51" s="78">
        <v>1184415</v>
      </c>
      <c r="E51" s="78">
        <v>1252260</v>
      </c>
      <c r="F51" s="79">
        <v>1463276</v>
      </c>
      <c r="G51" s="35">
        <f t="shared" si="0"/>
        <v>4126410</v>
      </c>
      <c r="H51" s="79">
        <v>2443567</v>
      </c>
      <c r="I51" s="79">
        <v>102944</v>
      </c>
      <c r="J51" s="79">
        <v>3059</v>
      </c>
      <c r="K51" s="78">
        <v>117586</v>
      </c>
      <c r="L51" s="4">
        <v>44</v>
      </c>
    </row>
    <row r="52" spans="1:12" x14ac:dyDescent="0.2">
      <c r="A52" s="4">
        <v>45</v>
      </c>
      <c r="B52" s="4" t="s">
        <v>316</v>
      </c>
      <c r="C52" s="78">
        <v>0</v>
      </c>
      <c r="D52" s="78">
        <v>0</v>
      </c>
      <c r="E52" s="78">
        <v>0</v>
      </c>
      <c r="F52" s="79">
        <v>0</v>
      </c>
      <c r="G52" s="35">
        <f t="shared" si="0"/>
        <v>0</v>
      </c>
      <c r="H52" s="79">
        <v>0</v>
      </c>
      <c r="I52" s="79">
        <v>0</v>
      </c>
      <c r="J52" s="79">
        <v>0</v>
      </c>
      <c r="K52" s="78">
        <v>0</v>
      </c>
      <c r="L52" s="4">
        <v>45</v>
      </c>
    </row>
    <row r="53" spans="1:12" x14ac:dyDescent="0.2">
      <c r="A53" s="4">
        <v>46</v>
      </c>
      <c r="B53" s="4" t="s">
        <v>317</v>
      </c>
      <c r="C53" s="78">
        <v>0</v>
      </c>
      <c r="D53" s="78">
        <v>0</v>
      </c>
      <c r="E53" s="78">
        <v>0</v>
      </c>
      <c r="F53" s="79">
        <v>0</v>
      </c>
      <c r="G53" s="35">
        <f t="shared" si="0"/>
        <v>0</v>
      </c>
      <c r="H53" s="79">
        <v>0</v>
      </c>
      <c r="I53" s="79">
        <v>0</v>
      </c>
      <c r="J53" s="79">
        <v>0</v>
      </c>
      <c r="K53" s="78">
        <v>0</v>
      </c>
      <c r="L53" s="4">
        <v>46</v>
      </c>
    </row>
    <row r="54" spans="1:12" x14ac:dyDescent="0.2">
      <c r="A54" s="4">
        <v>47</v>
      </c>
      <c r="B54" s="4" t="s">
        <v>318</v>
      </c>
      <c r="C54" s="78">
        <v>7182032</v>
      </c>
      <c r="D54" s="78">
        <v>1355044</v>
      </c>
      <c r="E54" s="78">
        <v>2890628</v>
      </c>
      <c r="F54" s="79">
        <v>1974985</v>
      </c>
      <c r="G54" s="35">
        <f t="shared" si="0"/>
        <v>9157017</v>
      </c>
      <c r="H54" s="79">
        <v>3907672</v>
      </c>
      <c r="I54" s="79">
        <v>145268</v>
      </c>
      <c r="J54" s="79">
        <v>0</v>
      </c>
      <c r="K54" s="78">
        <v>459771</v>
      </c>
      <c r="L54" s="4">
        <v>47</v>
      </c>
    </row>
    <row r="55" spans="1:12" x14ac:dyDescent="0.2">
      <c r="A55" s="4">
        <v>48</v>
      </c>
      <c r="B55" s="4" t="s">
        <v>319</v>
      </c>
      <c r="C55" s="78">
        <v>0</v>
      </c>
      <c r="D55" s="78">
        <v>0</v>
      </c>
      <c r="E55" s="78">
        <v>0</v>
      </c>
      <c r="F55" s="79">
        <v>0</v>
      </c>
      <c r="G55" s="35">
        <f t="shared" si="0"/>
        <v>0</v>
      </c>
      <c r="H55" s="79">
        <v>0</v>
      </c>
      <c r="I55" s="79">
        <v>0</v>
      </c>
      <c r="J55" s="79">
        <v>0</v>
      </c>
      <c r="K55" s="78">
        <v>0</v>
      </c>
      <c r="L55" s="4">
        <v>48</v>
      </c>
    </row>
    <row r="56" spans="1:12" x14ac:dyDescent="0.2">
      <c r="A56" s="4">
        <v>49</v>
      </c>
      <c r="B56" s="4" t="s">
        <v>320</v>
      </c>
      <c r="C56" s="78">
        <v>2249940</v>
      </c>
      <c r="D56" s="78">
        <v>706384</v>
      </c>
      <c r="E56" s="78">
        <v>1273873</v>
      </c>
      <c r="F56" s="79">
        <v>798633</v>
      </c>
      <c r="G56" s="35">
        <f t="shared" si="0"/>
        <v>3048573</v>
      </c>
      <c r="H56" s="79">
        <v>1067987</v>
      </c>
      <c r="I56" s="79">
        <v>0</v>
      </c>
      <c r="J56" s="79">
        <v>0</v>
      </c>
      <c r="K56" s="78">
        <v>42856</v>
      </c>
      <c r="L56" s="4">
        <v>49</v>
      </c>
    </row>
    <row r="57" spans="1:12" x14ac:dyDescent="0.2">
      <c r="A57" s="4">
        <v>50</v>
      </c>
      <c r="B57" s="4" t="s">
        <v>321</v>
      </c>
      <c r="C57" s="78">
        <v>0</v>
      </c>
      <c r="D57" s="78">
        <v>0</v>
      </c>
      <c r="E57" s="78">
        <v>0</v>
      </c>
      <c r="F57" s="79">
        <v>0</v>
      </c>
      <c r="G57" s="35">
        <f t="shared" si="0"/>
        <v>0</v>
      </c>
      <c r="H57" s="79">
        <v>0</v>
      </c>
      <c r="I57" s="79">
        <v>0</v>
      </c>
      <c r="J57" s="79">
        <v>0</v>
      </c>
      <c r="K57" s="78">
        <v>0</v>
      </c>
      <c r="L57" s="4">
        <v>50</v>
      </c>
    </row>
    <row r="58" spans="1:12" x14ac:dyDescent="0.2">
      <c r="A58" s="4">
        <v>51</v>
      </c>
      <c r="B58" s="4" t="s">
        <v>322</v>
      </c>
      <c r="C58" s="78">
        <v>867448</v>
      </c>
      <c r="D58" s="78">
        <v>486323</v>
      </c>
      <c r="E58" s="78">
        <v>225584</v>
      </c>
      <c r="F58" s="79">
        <v>457650</v>
      </c>
      <c r="G58" s="35">
        <f t="shared" si="0"/>
        <v>1325098</v>
      </c>
      <c r="H58" s="79">
        <v>663443</v>
      </c>
      <c r="I58" s="79">
        <v>29443</v>
      </c>
      <c r="J58" s="79">
        <v>0</v>
      </c>
      <c r="K58" s="78">
        <v>33551</v>
      </c>
      <c r="L58" s="4">
        <v>51</v>
      </c>
    </row>
    <row r="59" spans="1:12" x14ac:dyDescent="0.2">
      <c r="A59" s="4">
        <v>52</v>
      </c>
      <c r="B59" s="4" t="s">
        <v>323</v>
      </c>
      <c r="C59" s="78">
        <v>0</v>
      </c>
      <c r="D59" s="78">
        <v>0</v>
      </c>
      <c r="E59" s="78">
        <v>0</v>
      </c>
      <c r="F59" s="79">
        <v>0</v>
      </c>
      <c r="G59" s="35">
        <f t="shared" si="0"/>
        <v>0</v>
      </c>
      <c r="H59" s="79">
        <v>0</v>
      </c>
      <c r="I59" s="79">
        <v>0</v>
      </c>
      <c r="J59" s="79">
        <v>0</v>
      </c>
      <c r="K59" s="78">
        <v>0</v>
      </c>
      <c r="L59" s="4">
        <v>52</v>
      </c>
    </row>
    <row r="60" spans="1:12" x14ac:dyDescent="0.2">
      <c r="A60" s="4">
        <v>53</v>
      </c>
      <c r="B60" s="4" t="s">
        <v>324</v>
      </c>
      <c r="C60" s="78">
        <v>26153563</v>
      </c>
      <c r="D60" s="78">
        <v>7799393</v>
      </c>
      <c r="E60" s="78">
        <v>14322196</v>
      </c>
      <c r="F60" s="79">
        <v>10296571</v>
      </c>
      <c r="G60" s="35">
        <f t="shared" si="0"/>
        <v>36450134</v>
      </c>
      <c r="H60" s="79">
        <v>5123456</v>
      </c>
      <c r="I60" s="79">
        <v>0</v>
      </c>
      <c r="J60" s="79">
        <v>28662</v>
      </c>
      <c r="K60" s="78">
        <v>1255498</v>
      </c>
      <c r="L60" s="4">
        <v>53</v>
      </c>
    </row>
    <row r="61" spans="1:12" x14ac:dyDescent="0.2">
      <c r="A61" s="4">
        <v>54</v>
      </c>
      <c r="B61" s="4" t="s">
        <v>325</v>
      </c>
      <c r="C61" s="78">
        <v>1852326</v>
      </c>
      <c r="D61" s="78">
        <v>719180</v>
      </c>
      <c r="E61" s="78">
        <v>993454</v>
      </c>
      <c r="F61" s="79">
        <v>1198682</v>
      </c>
      <c r="G61" s="35">
        <f t="shared" si="0"/>
        <v>3051008</v>
      </c>
      <c r="H61" s="79">
        <v>1226954</v>
      </c>
      <c r="I61" s="79">
        <v>0</v>
      </c>
      <c r="J61" s="79">
        <v>0</v>
      </c>
      <c r="K61" s="78">
        <v>117033</v>
      </c>
      <c r="L61" s="4">
        <v>54</v>
      </c>
    </row>
    <row r="62" spans="1:12" x14ac:dyDescent="0.2">
      <c r="A62" s="4">
        <v>55</v>
      </c>
      <c r="B62" s="4" t="s">
        <v>326</v>
      </c>
      <c r="C62" s="78">
        <v>1182102</v>
      </c>
      <c r="D62" s="78">
        <v>503464</v>
      </c>
      <c r="E62" s="78">
        <v>466471</v>
      </c>
      <c r="F62" s="79">
        <v>374611</v>
      </c>
      <c r="G62" s="35">
        <f t="shared" si="0"/>
        <v>1556713</v>
      </c>
      <c r="H62" s="79">
        <v>914250</v>
      </c>
      <c r="I62" s="79">
        <v>0</v>
      </c>
      <c r="J62" s="79">
        <v>0</v>
      </c>
      <c r="K62" s="78">
        <v>37192</v>
      </c>
      <c r="L62" s="4">
        <v>55</v>
      </c>
    </row>
    <row r="63" spans="1:12" x14ac:dyDescent="0.2">
      <c r="A63" s="4">
        <v>56</v>
      </c>
      <c r="B63" s="4" t="s">
        <v>327</v>
      </c>
      <c r="C63" s="78">
        <v>0</v>
      </c>
      <c r="D63" s="78">
        <v>0</v>
      </c>
      <c r="E63" s="78">
        <v>0</v>
      </c>
      <c r="F63" s="79">
        <v>0</v>
      </c>
      <c r="G63" s="35">
        <f t="shared" si="0"/>
        <v>0</v>
      </c>
      <c r="H63" s="79">
        <v>0</v>
      </c>
      <c r="I63" s="79">
        <v>0</v>
      </c>
      <c r="J63" s="79">
        <v>0</v>
      </c>
      <c r="K63" s="78">
        <v>0</v>
      </c>
      <c r="L63" s="4">
        <v>56</v>
      </c>
    </row>
    <row r="64" spans="1:12" x14ac:dyDescent="0.2">
      <c r="A64" s="4">
        <v>57</v>
      </c>
      <c r="B64" s="4" t="s">
        <v>328</v>
      </c>
      <c r="C64" s="78">
        <v>841117</v>
      </c>
      <c r="D64" s="78">
        <v>341876</v>
      </c>
      <c r="E64" s="78">
        <v>368479</v>
      </c>
      <c r="F64" s="79">
        <v>340006</v>
      </c>
      <c r="G64" s="35">
        <f t="shared" si="0"/>
        <v>1181123</v>
      </c>
      <c r="H64" s="79">
        <v>633007</v>
      </c>
      <c r="I64" s="79">
        <v>0</v>
      </c>
      <c r="J64" s="79">
        <v>0</v>
      </c>
      <c r="K64" s="78">
        <v>30299</v>
      </c>
      <c r="L64" s="4">
        <v>57</v>
      </c>
    </row>
    <row r="65" spans="1:12" x14ac:dyDescent="0.2">
      <c r="A65" s="4">
        <v>58</v>
      </c>
      <c r="B65" s="4" t="s">
        <v>329</v>
      </c>
      <c r="C65" s="78">
        <v>2246728</v>
      </c>
      <c r="D65" s="78">
        <v>1050792</v>
      </c>
      <c r="E65" s="78">
        <v>717</v>
      </c>
      <c r="F65" s="79">
        <v>1254915</v>
      </c>
      <c r="G65" s="35">
        <f t="shared" si="0"/>
        <v>3501643</v>
      </c>
      <c r="H65" s="79">
        <v>1898296</v>
      </c>
      <c r="I65" s="79">
        <v>0</v>
      </c>
      <c r="J65" s="79">
        <v>0</v>
      </c>
      <c r="K65" s="78">
        <v>32154</v>
      </c>
      <c r="L65" s="4">
        <v>58</v>
      </c>
    </row>
    <row r="66" spans="1:12" x14ac:dyDescent="0.2">
      <c r="A66" s="4">
        <v>59</v>
      </c>
      <c r="B66" s="4" t="s">
        <v>330</v>
      </c>
      <c r="C66" s="78">
        <v>856458</v>
      </c>
      <c r="D66" s="78">
        <v>435886</v>
      </c>
      <c r="E66" s="78">
        <v>301040</v>
      </c>
      <c r="F66" s="79">
        <v>402950</v>
      </c>
      <c r="G66" s="35">
        <f t="shared" si="0"/>
        <v>1259408</v>
      </c>
      <c r="H66" s="79">
        <v>786152</v>
      </c>
      <c r="I66" s="79">
        <v>42866</v>
      </c>
      <c r="J66" s="79">
        <v>0</v>
      </c>
      <c r="K66" s="78">
        <v>29211</v>
      </c>
      <c r="L66" s="4">
        <v>59</v>
      </c>
    </row>
    <row r="67" spans="1:12" x14ac:dyDescent="0.2">
      <c r="A67" s="4">
        <v>60</v>
      </c>
      <c r="B67" s="4" t="s">
        <v>331</v>
      </c>
      <c r="C67" s="78">
        <v>3142580</v>
      </c>
      <c r="D67" s="78">
        <v>1083898</v>
      </c>
      <c r="E67" s="78">
        <v>1705979</v>
      </c>
      <c r="F67" s="79">
        <v>1806561</v>
      </c>
      <c r="G67" s="35">
        <f t="shared" si="0"/>
        <v>4949141</v>
      </c>
      <c r="H67" s="79">
        <v>2495244</v>
      </c>
      <c r="I67" s="79">
        <v>5309</v>
      </c>
      <c r="J67" s="79">
        <v>0</v>
      </c>
      <c r="K67" s="78">
        <v>927</v>
      </c>
      <c r="L67" s="4">
        <v>60</v>
      </c>
    </row>
    <row r="68" spans="1:12" x14ac:dyDescent="0.2">
      <c r="A68" s="4">
        <v>61</v>
      </c>
      <c r="B68" s="4" t="s">
        <v>332</v>
      </c>
      <c r="C68" s="78">
        <v>1310899</v>
      </c>
      <c r="D68" s="78">
        <v>465515</v>
      </c>
      <c r="E68" s="78">
        <v>548920</v>
      </c>
      <c r="F68" s="79">
        <v>702812</v>
      </c>
      <c r="G68" s="35">
        <f t="shared" si="0"/>
        <v>2013711</v>
      </c>
      <c r="H68" s="79">
        <v>1129492</v>
      </c>
      <c r="I68" s="79">
        <v>0</v>
      </c>
      <c r="J68" s="79">
        <v>0</v>
      </c>
      <c r="K68" s="78">
        <v>16833</v>
      </c>
      <c r="L68" s="4">
        <v>61</v>
      </c>
    </row>
    <row r="69" spans="1:12" x14ac:dyDescent="0.2">
      <c r="A69" s="4">
        <v>62</v>
      </c>
      <c r="B69" s="4" t="s">
        <v>333</v>
      </c>
      <c r="C69" s="78">
        <v>1841755</v>
      </c>
      <c r="D69" s="78">
        <v>481559</v>
      </c>
      <c r="E69" s="78">
        <v>1123118</v>
      </c>
      <c r="F69" s="79">
        <v>621445</v>
      </c>
      <c r="G69" s="35">
        <f t="shared" si="0"/>
        <v>2463200</v>
      </c>
      <c r="H69" s="79">
        <v>1147900</v>
      </c>
      <c r="I69" s="79">
        <v>0</v>
      </c>
      <c r="J69" s="79">
        <v>0</v>
      </c>
      <c r="K69" s="78">
        <v>250211</v>
      </c>
      <c r="L69" s="4">
        <v>62</v>
      </c>
    </row>
    <row r="70" spans="1:12" x14ac:dyDescent="0.2">
      <c r="A70" s="4">
        <v>63</v>
      </c>
      <c r="B70" s="4" t="s">
        <v>334</v>
      </c>
      <c r="C70" s="78">
        <v>1554510</v>
      </c>
      <c r="D70" s="78">
        <v>494807</v>
      </c>
      <c r="E70" s="78">
        <v>911124</v>
      </c>
      <c r="F70" s="79">
        <v>556359</v>
      </c>
      <c r="G70" s="35">
        <f t="shared" si="0"/>
        <v>2110869</v>
      </c>
      <c r="H70" s="79">
        <v>993270</v>
      </c>
      <c r="I70" s="79">
        <v>36339</v>
      </c>
      <c r="J70" s="79">
        <v>0</v>
      </c>
      <c r="K70" s="78">
        <v>503104</v>
      </c>
      <c r="L70" s="4">
        <v>63</v>
      </c>
    </row>
    <row r="71" spans="1:12" x14ac:dyDescent="0.2">
      <c r="A71" s="4">
        <v>64</v>
      </c>
      <c r="B71" s="4" t="s">
        <v>335</v>
      </c>
      <c r="C71" s="78">
        <v>0</v>
      </c>
      <c r="D71" s="78">
        <v>0</v>
      </c>
      <c r="E71" s="78">
        <v>0</v>
      </c>
      <c r="F71" s="79">
        <v>0</v>
      </c>
      <c r="G71" s="35">
        <f t="shared" si="0"/>
        <v>0</v>
      </c>
      <c r="H71" s="79">
        <v>0</v>
      </c>
      <c r="I71" s="79">
        <v>0</v>
      </c>
      <c r="J71" s="79">
        <v>0</v>
      </c>
      <c r="K71" s="78">
        <v>0</v>
      </c>
      <c r="L71" s="4">
        <v>64</v>
      </c>
    </row>
    <row r="72" spans="1:12" x14ac:dyDescent="0.2">
      <c r="A72" s="4">
        <v>65</v>
      </c>
      <c r="B72" s="4" t="s">
        <v>336</v>
      </c>
      <c r="C72" s="78">
        <v>639173</v>
      </c>
      <c r="D72" s="78">
        <v>352984</v>
      </c>
      <c r="E72" s="78">
        <v>237777</v>
      </c>
      <c r="F72" s="79">
        <v>495724</v>
      </c>
      <c r="G72" s="35">
        <f t="shared" ref="G72:G102" si="1">(C72+F72)</f>
        <v>1134897</v>
      </c>
      <c r="H72" s="79">
        <v>634682</v>
      </c>
      <c r="I72" s="79">
        <v>0</v>
      </c>
      <c r="J72" s="79">
        <v>0</v>
      </c>
      <c r="K72" s="78">
        <v>71121</v>
      </c>
      <c r="L72" s="4">
        <v>65</v>
      </c>
    </row>
    <row r="73" spans="1:12" x14ac:dyDescent="0.2">
      <c r="A73" s="4">
        <v>66</v>
      </c>
      <c r="B73" s="4" t="s">
        <v>337</v>
      </c>
      <c r="C73" s="78">
        <v>1015269</v>
      </c>
      <c r="D73" s="78">
        <v>783058</v>
      </c>
      <c r="E73" s="78">
        <v>6326</v>
      </c>
      <c r="F73" s="79">
        <v>954276</v>
      </c>
      <c r="G73" s="35">
        <f t="shared" si="1"/>
        <v>1969545</v>
      </c>
      <c r="H73" s="79">
        <v>902404</v>
      </c>
      <c r="I73" s="79">
        <v>0</v>
      </c>
      <c r="J73" s="79">
        <v>0</v>
      </c>
      <c r="K73" s="78">
        <v>156062</v>
      </c>
      <c r="L73" s="4">
        <v>66</v>
      </c>
    </row>
    <row r="74" spans="1:12" x14ac:dyDescent="0.2">
      <c r="A74" s="4">
        <v>67</v>
      </c>
      <c r="B74" s="4" t="s">
        <v>338</v>
      </c>
      <c r="C74" s="78">
        <v>1285188</v>
      </c>
      <c r="D74" s="78">
        <v>556154</v>
      </c>
      <c r="E74" s="78">
        <v>391865</v>
      </c>
      <c r="F74" s="79">
        <v>722327</v>
      </c>
      <c r="G74" s="35">
        <f t="shared" si="1"/>
        <v>2007515</v>
      </c>
      <c r="H74" s="79">
        <v>1040275</v>
      </c>
      <c r="I74" s="79">
        <v>42243</v>
      </c>
      <c r="J74" s="79">
        <v>151062</v>
      </c>
      <c r="K74" s="78">
        <v>10737</v>
      </c>
      <c r="L74" s="4">
        <v>67</v>
      </c>
    </row>
    <row r="75" spans="1:12" x14ac:dyDescent="0.2">
      <c r="A75" s="4">
        <v>68</v>
      </c>
      <c r="B75" s="4" t="s">
        <v>339</v>
      </c>
      <c r="C75" s="78">
        <v>1415437</v>
      </c>
      <c r="D75" s="78">
        <v>592579</v>
      </c>
      <c r="E75" s="78">
        <v>797292</v>
      </c>
      <c r="F75" s="79">
        <v>720558</v>
      </c>
      <c r="G75" s="35">
        <f t="shared" si="1"/>
        <v>2135995</v>
      </c>
      <c r="H75" s="79">
        <v>1119165</v>
      </c>
      <c r="I75" s="79">
        <v>0</v>
      </c>
      <c r="J75" s="79">
        <v>0</v>
      </c>
      <c r="K75" s="78">
        <v>27679</v>
      </c>
      <c r="L75" s="4">
        <v>68</v>
      </c>
    </row>
    <row r="76" spans="1:12" x14ac:dyDescent="0.2">
      <c r="A76" s="4">
        <v>69</v>
      </c>
      <c r="B76" s="4" t="s">
        <v>340</v>
      </c>
      <c r="C76" s="78">
        <v>1495362</v>
      </c>
      <c r="D76" s="78">
        <v>1030352</v>
      </c>
      <c r="E76" s="78">
        <v>177856</v>
      </c>
      <c r="F76" s="79">
        <v>1054414</v>
      </c>
      <c r="G76" s="35">
        <f t="shared" si="1"/>
        <v>2549776</v>
      </c>
      <c r="H76" s="79">
        <v>1486004</v>
      </c>
      <c r="I76" s="79">
        <v>0</v>
      </c>
      <c r="J76" s="79">
        <v>0</v>
      </c>
      <c r="K76" s="78">
        <v>101060</v>
      </c>
      <c r="L76" s="4">
        <v>69</v>
      </c>
    </row>
    <row r="77" spans="1:12" x14ac:dyDescent="0.2">
      <c r="A77" s="4">
        <v>70</v>
      </c>
      <c r="B77" s="4" t="s">
        <v>341</v>
      </c>
      <c r="C77" s="78">
        <v>2104524</v>
      </c>
      <c r="D77" s="78">
        <v>701976</v>
      </c>
      <c r="E77" s="78">
        <v>1224883</v>
      </c>
      <c r="F77" s="79">
        <v>663505</v>
      </c>
      <c r="G77" s="35">
        <f t="shared" si="1"/>
        <v>2768029</v>
      </c>
      <c r="H77" s="79">
        <v>972963</v>
      </c>
      <c r="I77" s="79">
        <v>0</v>
      </c>
      <c r="J77" s="79">
        <v>0</v>
      </c>
      <c r="K77" s="78">
        <v>132579</v>
      </c>
      <c r="L77" s="4">
        <v>70</v>
      </c>
    </row>
    <row r="78" spans="1:12" x14ac:dyDescent="0.2">
      <c r="A78" s="4">
        <v>71</v>
      </c>
      <c r="B78" s="4" t="s">
        <v>342</v>
      </c>
      <c r="C78" s="78">
        <v>0</v>
      </c>
      <c r="D78" s="78">
        <v>0</v>
      </c>
      <c r="E78" s="78">
        <v>0</v>
      </c>
      <c r="F78" s="79">
        <v>0</v>
      </c>
      <c r="G78" s="35">
        <f t="shared" si="1"/>
        <v>0</v>
      </c>
      <c r="H78" s="79">
        <v>0</v>
      </c>
      <c r="I78" s="79">
        <v>0</v>
      </c>
      <c r="J78" s="79">
        <v>0</v>
      </c>
      <c r="K78" s="78">
        <v>0</v>
      </c>
      <c r="L78" s="4">
        <v>71</v>
      </c>
    </row>
    <row r="79" spans="1:12" x14ac:dyDescent="0.2">
      <c r="A79" s="4">
        <v>72</v>
      </c>
      <c r="B79" s="4" t="s">
        <v>343</v>
      </c>
      <c r="C79" s="78">
        <v>2526091</v>
      </c>
      <c r="D79" s="78">
        <v>632190</v>
      </c>
      <c r="E79" s="78">
        <v>1474868</v>
      </c>
      <c r="F79" s="79">
        <v>1169942</v>
      </c>
      <c r="G79" s="35">
        <f t="shared" si="1"/>
        <v>3696033</v>
      </c>
      <c r="H79" s="79">
        <v>1884042</v>
      </c>
      <c r="I79" s="79">
        <v>9453</v>
      </c>
      <c r="J79" s="79">
        <v>0</v>
      </c>
      <c r="K79" s="78">
        <v>291548</v>
      </c>
      <c r="L79" s="4">
        <v>72</v>
      </c>
    </row>
    <row r="80" spans="1:12" x14ac:dyDescent="0.2">
      <c r="A80" s="4">
        <v>73</v>
      </c>
      <c r="B80" s="4" t="s">
        <v>344</v>
      </c>
      <c r="C80" s="78">
        <v>28223000</v>
      </c>
      <c r="D80" s="78">
        <v>8328000</v>
      </c>
      <c r="E80" s="78">
        <v>17086000</v>
      </c>
      <c r="F80" s="79">
        <v>13260000</v>
      </c>
      <c r="G80" s="35">
        <f t="shared" si="1"/>
        <v>41483000</v>
      </c>
      <c r="H80" s="79">
        <v>8994000</v>
      </c>
      <c r="I80" s="79">
        <v>284000</v>
      </c>
      <c r="J80" s="79">
        <v>0</v>
      </c>
      <c r="K80" s="78">
        <v>1818000</v>
      </c>
      <c r="L80" s="4">
        <v>73</v>
      </c>
    </row>
    <row r="81" spans="1:12" x14ac:dyDescent="0.2">
      <c r="A81" s="4">
        <v>74</v>
      </c>
      <c r="B81" s="4" t="s">
        <v>345</v>
      </c>
      <c r="C81" s="78">
        <v>0</v>
      </c>
      <c r="D81" s="78">
        <v>0</v>
      </c>
      <c r="E81" s="78">
        <v>0</v>
      </c>
      <c r="F81" s="79">
        <v>0</v>
      </c>
      <c r="G81" s="35">
        <f t="shared" si="1"/>
        <v>0</v>
      </c>
      <c r="H81" s="79">
        <v>0</v>
      </c>
      <c r="I81" s="79">
        <v>0</v>
      </c>
      <c r="J81" s="79">
        <v>0</v>
      </c>
      <c r="K81" s="78">
        <v>0</v>
      </c>
      <c r="L81" s="4">
        <v>74</v>
      </c>
    </row>
    <row r="82" spans="1:12" x14ac:dyDescent="0.2">
      <c r="A82" s="4">
        <v>75</v>
      </c>
      <c r="B82" s="4" t="s">
        <v>346</v>
      </c>
      <c r="C82" s="78">
        <v>1597091</v>
      </c>
      <c r="D82" s="78">
        <v>373543</v>
      </c>
      <c r="E82" s="78">
        <v>1064946</v>
      </c>
      <c r="F82" s="79">
        <v>378145</v>
      </c>
      <c r="G82" s="35">
        <f t="shared" si="1"/>
        <v>1975236</v>
      </c>
      <c r="H82" s="79">
        <v>786677</v>
      </c>
      <c r="I82" s="79">
        <v>0</v>
      </c>
      <c r="J82" s="79">
        <v>0</v>
      </c>
      <c r="K82" s="78">
        <v>81766</v>
      </c>
      <c r="L82" s="4">
        <v>75</v>
      </c>
    </row>
    <row r="83" spans="1:12" x14ac:dyDescent="0.2">
      <c r="A83" s="4">
        <v>76</v>
      </c>
      <c r="B83" s="4" t="s">
        <v>264</v>
      </c>
      <c r="C83" s="78">
        <v>0</v>
      </c>
      <c r="D83" s="78">
        <v>0</v>
      </c>
      <c r="E83" s="78">
        <v>0</v>
      </c>
      <c r="F83" s="79">
        <v>0</v>
      </c>
      <c r="G83" s="35">
        <f t="shared" si="1"/>
        <v>0</v>
      </c>
      <c r="H83" s="79">
        <v>0</v>
      </c>
      <c r="I83" s="79">
        <v>0</v>
      </c>
      <c r="J83" s="79">
        <v>0</v>
      </c>
      <c r="K83" s="78">
        <v>0</v>
      </c>
      <c r="L83" s="4">
        <v>76</v>
      </c>
    </row>
    <row r="84" spans="1:12" x14ac:dyDescent="0.2">
      <c r="A84" s="4">
        <v>77</v>
      </c>
      <c r="B84" s="4" t="s">
        <v>265</v>
      </c>
      <c r="C84" s="78">
        <v>5612311</v>
      </c>
      <c r="D84" s="78">
        <v>1461948</v>
      </c>
      <c r="E84" s="78">
        <v>3583384</v>
      </c>
      <c r="F84" s="79">
        <v>2149663</v>
      </c>
      <c r="G84" s="35">
        <f t="shared" si="1"/>
        <v>7761974</v>
      </c>
      <c r="H84" s="79">
        <v>2047828</v>
      </c>
      <c r="I84" s="79">
        <v>89238</v>
      </c>
      <c r="J84" s="79">
        <v>0</v>
      </c>
      <c r="K84" s="78">
        <v>27989</v>
      </c>
      <c r="L84" s="4">
        <v>77</v>
      </c>
    </row>
    <row r="85" spans="1:12" x14ac:dyDescent="0.2">
      <c r="A85" s="4">
        <v>78</v>
      </c>
      <c r="B85" s="4" t="s">
        <v>347</v>
      </c>
      <c r="C85" s="78">
        <v>1625406</v>
      </c>
      <c r="D85" s="78">
        <v>677215</v>
      </c>
      <c r="E85" s="78">
        <v>474419</v>
      </c>
      <c r="F85" s="79">
        <v>944054</v>
      </c>
      <c r="G85" s="35">
        <f t="shared" si="1"/>
        <v>2569460</v>
      </c>
      <c r="H85" s="79">
        <v>1332469</v>
      </c>
      <c r="I85" s="79">
        <v>44959</v>
      </c>
      <c r="J85" s="79">
        <v>0</v>
      </c>
      <c r="K85" s="78">
        <v>238931</v>
      </c>
      <c r="L85" s="4">
        <v>78</v>
      </c>
    </row>
    <row r="86" spans="1:12" x14ac:dyDescent="0.2">
      <c r="A86" s="4">
        <v>79</v>
      </c>
      <c r="B86" s="4" t="s">
        <v>348</v>
      </c>
      <c r="C86" s="78">
        <v>3539533</v>
      </c>
      <c r="D86" s="78">
        <v>1685511</v>
      </c>
      <c r="E86" s="78">
        <v>1181537</v>
      </c>
      <c r="F86" s="79">
        <v>3008562</v>
      </c>
      <c r="G86" s="35">
        <f t="shared" si="1"/>
        <v>6548095</v>
      </c>
      <c r="H86" s="79">
        <v>4405900</v>
      </c>
      <c r="I86" s="79">
        <v>0</v>
      </c>
      <c r="J86" s="79">
        <v>10473</v>
      </c>
      <c r="K86" s="78">
        <v>702901</v>
      </c>
      <c r="L86" s="4">
        <v>79</v>
      </c>
    </row>
    <row r="87" spans="1:12" x14ac:dyDescent="0.2">
      <c r="A87" s="4">
        <v>80</v>
      </c>
      <c r="B87" s="4" t="s">
        <v>349</v>
      </c>
      <c r="C87" s="78">
        <v>0</v>
      </c>
      <c r="D87" s="78">
        <v>0</v>
      </c>
      <c r="E87" s="78">
        <v>0</v>
      </c>
      <c r="F87" s="79">
        <v>0</v>
      </c>
      <c r="G87" s="35">
        <f t="shared" si="1"/>
        <v>0</v>
      </c>
      <c r="H87" s="79">
        <v>0</v>
      </c>
      <c r="I87" s="79">
        <v>0</v>
      </c>
      <c r="J87" s="79">
        <v>0</v>
      </c>
      <c r="K87" s="78">
        <v>0</v>
      </c>
      <c r="L87" s="4">
        <v>80</v>
      </c>
    </row>
    <row r="88" spans="1:12" x14ac:dyDescent="0.2">
      <c r="A88" s="4">
        <v>81</v>
      </c>
      <c r="B88" s="4" t="s">
        <v>350</v>
      </c>
      <c r="C88" s="78">
        <v>1207530</v>
      </c>
      <c r="D88" s="78">
        <v>897863</v>
      </c>
      <c r="E88" s="78">
        <v>304518</v>
      </c>
      <c r="F88" s="79">
        <v>1222616</v>
      </c>
      <c r="G88" s="35">
        <f t="shared" si="1"/>
        <v>2430146</v>
      </c>
      <c r="H88" s="79">
        <v>1402786</v>
      </c>
      <c r="I88" s="79">
        <v>82404</v>
      </c>
      <c r="J88" s="79">
        <v>0</v>
      </c>
      <c r="K88" s="78">
        <v>38760</v>
      </c>
      <c r="L88" s="4">
        <v>81</v>
      </c>
    </row>
    <row r="89" spans="1:12" x14ac:dyDescent="0.2">
      <c r="A89" s="4">
        <v>82</v>
      </c>
      <c r="B89" s="4" t="s">
        <v>351</v>
      </c>
      <c r="C89" s="78">
        <v>2313615</v>
      </c>
      <c r="D89" s="78">
        <v>856854</v>
      </c>
      <c r="E89" s="78">
        <v>1153305</v>
      </c>
      <c r="F89" s="79">
        <v>940066</v>
      </c>
      <c r="G89" s="35">
        <f t="shared" si="1"/>
        <v>3253681</v>
      </c>
      <c r="H89" s="79">
        <v>1447610</v>
      </c>
      <c r="I89" s="79">
        <v>79952</v>
      </c>
      <c r="J89" s="79">
        <v>0</v>
      </c>
      <c r="K89" s="78">
        <v>138864</v>
      </c>
      <c r="L89" s="4">
        <v>82</v>
      </c>
    </row>
    <row r="90" spans="1:12" x14ac:dyDescent="0.2">
      <c r="A90" s="4">
        <v>83</v>
      </c>
      <c r="B90" s="4" t="s">
        <v>352</v>
      </c>
      <c r="C90" s="78">
        <v>1634670</v>
      </c>
      <c r="D90" s="78">
        <v>789897</v>
      </c>
      <c r="E90" s="78">
        <v>471815</v>
      </c>
      <c r="F90" s="79">
        <v>1051603</v>
      </c>
      <c r="G90" s="35">
        <f t="shared" si="1"/>
        <v>2686273</v>
      </c>
      <c r="H90" s="79">
        <v>1458078</v>
      </c>
      <c r="I90" s="79">
        <v>0</v>
      </c>
      <c r="J90" s="79">
        <v>0</v>
      </c>
      <c r="K90" s="78">
        <v>323038</v>
      </c>
      <c r="L90" s="4">
        <v>83</v>
      </c>
    </row>
    <row r="91" spans="1:12" x14ac:dyDescent="0.2">
      <c r="A91" s="4">
        <v>84</v>
      </c>
      <c r="B91" s="4" t="s">
        <v>353</v>
      </c>
      <c r="C91" s="78">
        <v>2135641</v>
      </c>
      <c r="D91" s="78">
        <v>883577</v>
      </c>
      <c r="E91" s="78">
        <v>772396</v>
      </c>
      <c r="F91" s="79">
        <v>965292</v>
      </c>
      <c r="G91" s="35">
        <f t="shared" si="1"/>
        <v>3100933</v>
      </c>
      <c r="H91" s="79">
        <v>1441841</v>
      </c>
      <c r="I91" s="79">
        <v>66184</v>
      </c>
      <c r="J91" s="79">
        <v>0</v>
      </c>
      <c r="K91" s="78">
        <v>19869</v>
      </c>
      <c r="L91" s="4">
        <v>84</v>
      </c>
    </row>
    <row r="92" spans="1:12" x14ac:dyDescent="0.2">
      <c r="A92" s="4">
        <v>85</v>
      </c>
      <c r="B92" s="4" t="s">
        <v>354</v>
      </c>
      <c r="C92" s="78">
        <v>8376840</v>
      </c>
      <c r="D92" s="78">
        <v>2617544</v>
      </c>
      <c r="E92" s="78">
        <v>4808329</v>
      </c>
      <c r="F92" s="79">
        <v>3796695</v>
      </c>
      <c r="G92" s="35">
        <f t="shared" si="1"/>
        <v>12173535</v>
      </c>
      <c r="H92" s="79">
        <v>3464781</v>
      </c>
      <c r="I92" s="79">
        <v>169330</v>
      </c>
      <c r="J92" s="79">
        <v>0</v>
      </c>
      <c r="K92" s="78">
        <v>177992</v>
      </c>
      <c r="L92" s="4">
        <v>85</v>
      </c>
    </row>
    <row r="93" spans="1:12" x14ac:dyDescent="0.2">
      <c r="A93" s="4">
        <v>86</v>
      </c>
      <c r="B93" s="4" t="s">
        <v>355</v>
      </c>
      <c r="C93" s="78">
        <v>7999642</v>
      </c>
      <c r="D93" s="78">
        <v>2227052</v>
      </c>
      <c r="E93" s="78">
        <v>4835680</v>
      </c>
      <c r="F93" s="79">
        <v>5368970</v>
      </c>
      <c r="G93" s="35">
        <f t="shared" si="1"/>
        <v>13368612</v>
      </c>
      <c r="H93" s="79">
        <v>8258304</v>
      </c>
      <c r="I93" s="79">
        <v>0</v>
      </c>
      <c r="J93" s="79">
        <v>0</v>
      </c>
      <c r="K93" s="78">
        <v>375206</v>
      </c>
      <c r="L93" s="4">
        <v>86</v>
      </c>
    </row>
    <row r="94" spans="1:12" x14ac:dyDescent="0.2">
      <c r="A94" s="4">
        <v>87</v>
      </c>
      <c r="B94" s="4" t="s">
        <v>356</v>
      </c>
      <c r="C94" s="78">
        <v>954336</v>
      </c>
      <c r="D94" s="78">
        <v>352770</v>
      </c>
      <c r="E94" s="78">
        <v>392687</v>
      </c>
      <c r="F94" s="79">
        <v>351672</v>
      </c>
      <c r="G94" s="35">
        <f t="shared" si="1"/>
        <v>1306008</v>
      </c>
      <c r="H94" s="79">
        <v>636922</v>
      </c>
      <c r="I94" s="79">
        <v>0</v>
      </c>
      <c r="J94" s="79">
        <v>0</v>
      </c>
      <c r="K94" s="78">
        <v>6189</v>
      </c>
      <c r="L94" s="4">
        <v>87</v>
      </c>
    </row>
    <row r="95" spans="1:12" x14ac:dyDescent="0.2">
      <c r="A95" s="4">
        <v>88</v>
      </c>
      <c r="B95" s="4" t="s">
        <v>357</v>
      </c>
      <c r="C95" s="78">
        <v>0</v>
      </c>
      <c r="D95" s="78">
        <v>0</v>
      </c>
      <c r="E95" s="78">
        <v>0</v>
      </c>
      <c r="F95" s="79">
        <v>0</v>
      </c>
      <c r="G95" s="35">
        <f t="shared" si="1"/>
        <v>0</v>
      </c>
      <c r="H95" s="79">
        <v>0</v>
      </c>
      <c r="I95" s="79">
        <v>0</v>
      </c>
      <c r="J95" s="79">
        <v>0</v>
      </c>
      <c r="K95" s="78">
        <v>0</v>
      </c>
      <c r="L95" s="4">
        <v>88</v>
      </c>
    </row>
    <row r="96" spans="1:12" x14ac:dyDescent="0.2">
      <c r="A96" s="4">
        <v>89</v>
      </c>
      <c r="B96" s="4" t="s">
        <v>358</v>
      </c>
      <c r="C96" s="78">
        <v>0</v>
      </c>
      <c r="D96" s="78">
        <v>0</v>
      </c>
      <c r="E96" s="78">
        <v>0</v>
      </c>
      <c r="F96" s="79">
        <v>0</v>
      </c>
      <c r="G96" s="35">
        <f t="shared" si="1"/>
        <v>0</v>
      </c>
      <c r="H96" s="79">
        <v>0</v>
      </c>
      <c r="I96" s="79">
        <v>0</v>
      </c>
      <c r="J96" s="79">
        <v>0</v>
      </c>
      <c r="K96" s="78">
        <v>0</v>
      </c>
      <c r="L96" s="4">
        <v>89</v>
      </c>
    </row>
    <row r="97" spans="1:12" x14ac:dyDescent="0.2">
      <c r="A97" s="4">
        <v>90</v>
      </c>
      <c r="B97" s="4" t="s">
        <v>359</v>
      </c>
      <c r="C97" s="78">
        <v>0</v>
      </c>
      <c r="D97" s="78">
        <v>0</v>
      </c>
      <c r="E97" s="78">
        <v>0</v>
      </c>
      <c r="F97" s="79">
        <v>0</v>
      </c>
      <c r="G97" s="35">
        <f t="shared" si="1"/>
        <v>0</v>
      </c>
      <c r="H97" s="79">
        <v>0</v>
      </c>
      <c r="I97" s="79">
        <v>0</v>
      </c>
      <c r="J97" s="79">
        <v>0</v>
      </c>
      <c r="K97" s="79">
        <v>0</v>
      </c>
      <c r="L97" s="4">
        <v>90</v>
      </c>
    </row>
    <row r="98" spans="1:12" x14ac:dyDescent="0.2">
      <c r="A98" s="4">
        <v>91</v>
      </c>
      <c r="B98" s="4" t="s">
        <v>360</v>
      </c>
      <c r="C98" s="78">
        <v>2331578</v>
      </c>
      <c r="D98" s="78">
        <v>978576</v>
      </c>
      <c r="E98" s="78">
        <v>1112006</v>
      </c>
      <c r="F98" s="79">
        <v>1440494</v>
      </c>
      <c r="G98" s="35">
        <f t="shared" si="1"/>
        <v>3772072</v>
      </c>
      <c r="H98" s="79">
        <v>1883344</v>
      </c>
      <c r="I98" s="79">
        <v>0</v>
      </c>
      <c r="J98" s="79">
        <v>0</v>
      </c>
      <c r="K98" s="78">
        <v>4126</v>
      </c>
      <c r="L98" s="4">
        <v>91</v>
      </c>
    </row>
    <row r="99" spans="1:12" x14ac:dyDescent="0.2">
      <c r="A99" s="4">
        <v>92</v>
      </c>
      <c r="B99" s="4" t="s">
        <v>361</v>
      </c>
      <c r="C99" s="78">
        <v>1674376</v>
      </c>
      <c r="D99" s="78">
        <v>493294</v>
      </c>
      <c r="E99" s="78">
        <v>981866</v>
      </c>
      <c r="F99" s="79">
        <v>573392</v>
      </c>
      <c r="G99" s="35">
        <f t="shared" si="1"/>
        <v>2247768</v>
      </c>
      <c r="H99" s="79">
        <v>894663</v>
      </c>
      <c r="I99" s="79">
        <v>0</v>
      </c>
      <c r="J99" s="79">
        <v>0</v>
      </c>
      <c r="K99" s="78">
        <v>23426</v>
      </c>
      <c r="L99" s="4">
        <v>92</v>
      </c>
    </row>
    <row r="100" spans="1:12" x14ac:dyDescent="0.2">
      <c r="A100" s="4">
        <v>93</v>
      </c>
      <c r="B100" s="4" t="s">
        <v>362</v>
      </c>
      <c r="C100" s="78">
        <v>4514540</v>
      </c>
      <c r="D100" s="78">
        <v>1200303</v>
      </c>
      <c r="E100" s="78">
        <v>3637433</v>
      </c>
      <c r="F100" s="79">
        <v>1691449</v>
      </c>
      <c r="G100" s="35">
        <f t="shared" si="1"/>
        <v>6205989</v>
      </c>
      <c r="H100" s="79">
        <v>2299897</v>
      </c>
      <c r="I100" s="79">
        <v>64135</v>
      </c>
      <c r="J100" s="79">
        <v>0</v>
      </c>
      <c r="K100" s="78">
        <v>65092</v>
      </c>
      <c r="L100" s="4">
        <v>93</v>
      </c>
    </row>
    <row r="101" spans="1:12" x14ac:dyDescent="0.2">
      <c r="A101" s="4">
        <v>94</v>
      </c>
      <c r="B101" s="4" t="s">
        <v>363</v>
      </c>
      <c r="C101" s="78">
        <v>1864851</v>
      </c>
      <c r="D101" s="78">
        <v>705277</v>
      </c>
      <c r="E101" s="78">
        <v>846736</v>
      </c>
      <c r="F101" s="79">
        <v>925160</v>
      </c>
      <c r="G101" s="35">
        <f t="shared" si="1"/>
        <v>2790011</v>
      </c>
      <c r="H101" s="79">
        <v>1620774</v>
      </c>
      <c r="I101" s="79">
        <v>0</v>
      </c>
      <c r="J101" s="79">
        <v>0</v>
      </c>
      <c r="K101" s="78">
        <v>214058</v>
      </c>
      <c r="L101" s="4">
        <v>94</v>
      </c>
    </row>
    <row r="102" spans="1:12" x14ac:dyDescent="0.2">
      <c r="A102" s="17">
        <v>95</v>
      </c>
      <c r="B102" s="4" t="s">
        <v>364</v>
      </c>
      <c r="C102" s="80">
        <v>3386560</v>
      </c>
      <c r="D102" s="80">
        <v>1441327</v>
      </c>
      <c r="E102" s="80">
        <v>1739474</v>
      </c>
      <c r="F102" s="80">
        <v>2020039</v>
      </c>
      <c r="G102" s="37">
        <f t="shared" si="1"/>
        <v>5406599</v>
      </c>
      <c r="H102" s="80">
        <v>1869260</v>
      </c>
      <c r="I102" s="80">
        <v>113516</v>
      </c>
      <c r="J102" s="80">
        <v>0</v>
      </c>
      <c r="K102" s="80">
        <v>82668</v>
      </c>
      <c r="L102" s="17">
        <v>95</v>
      </c>
    </row>
    <row r="103" spans="1:12" x14ac:dyDescent="0.2">
      <c r="A103" s="17">
        <f>A102</f>
        <v>95</v>
      </c>
      <c r="B103" s="9" t="s">
        <v>21</v>
      </c>
      <c r="C103" s="38">
        <f t="shared" ref="C103:K103" si="2">SUM(C8:C102)</f>
        <v>343003270</v>
      </c>
      <c r="D103" s="38">
        <f t="shared" si="2"/>
        <v>102300747</v>
      </c>
      <c r="E103" s="38">
        <f t="shared" si="2"/>
        <v>180429694</v>
      </c>
      <c r="F103" s="38">
        <f t="shared" si="2"/>
        <v>133797485</v>
      </c>
      <c r="G103" s="38">
        <f t="shared" si="2"/>
        <v>476800755</v>
      </c>
      <c r="H103" s="38">
        <f t="shared" si="2"/>
        <v>153317600</v>
      </c>
      <c r="I103" s="38">
        <f t="shared" si="2"/>
        <v>3082346</v>
      </c>
      <c r="J103" s="38">
        <f t="shared" si="2"/>
        <v>279363</v>
      </c>
      <c r="K103" s="38">
        <f t="shared" si="2"/>
        <v>15180891</v>
      </c>
      <c r="L103" s="17">
        <f>L102</f>
        <v>95</v>
      </c>
    </row>
  </sheetData>
  <hyperlinks>
    <hyperlink ref="A5" location="'Table of Contents'!A1" display="Back to TOC" xr:uid="{6B0D06D1-B7F5-4DAB-B268-2991877F835F}"/>
  </hyperlinks>
  <printOptions gridLines="1"/>
  <pageMargins left="0.75" right="0.5" top="0.75" bottom="0.5" header="0.5" footer="0.5"/>
  <pageSetup paperSize="5"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4B1C8-8602-4740-803D-612D593D5A3C}">
  <sheetPr>
    <pageSetUpPr fitToPage="1"/>
  </sheetPr>
  <dimension ref="A1:L45"/>
  <sheetViews>
    <sheetView zoomScale="110" zoomScaleNormal="110" workbookViewId="0"/>
  </sheetViews>
  <sheetFormatPr defaultRowHeight="12.75" x14ac:dyDescent="0.2"/>
  <cols>
    <col min="1" max="1" width="4.85546875" style="4" customWidth="1"/>
    <col min="2" max="2" width="14.7109375" style="4" customWidth="1"/>
    <col min="3" max="3" width="10" style="4" bestFit="1" customWidth="1"/>
    <col min="4" max="4" width="12.42578125" style="4" customWidth="1"/>
    <col min="5" max="5" width="11.7109375" style="4" customWidth="1"/>
    <col min="6" max="6" width="15.85546875" style="4" customWidth="1"/>
    <col min="7" max="7" width="8.140625" style="4" bestFit="1" customWidth="1"/>
    <col min="8" max="8" width="15.140625" style="4" customWidth="1"/>
    <col min="9" max="9" width="12.7109375" style="4" customWidth="1"/>
    <col min="10" max="10" width="9.28515625" style="4" customWidth="1"/>
    <col min="11" max="11" width="11.140625" style="4" bestFit="1" customWidth="1"/>
    <col min="12" max="12" width="3.5703125" style="4" bestFit="1" customWidth="1"/>
    <col min="13" max="256" width="9.140625" style="4"/>
    <col min="257" max="257" width="3.7109375" style="4" bestFit="1" customWidth="1"/>
    <col min="258" max="258" width="13.28515625" style="4" customWidth="1"/>
    <col min="259" max="259" width="10" style="4" bestFit="1" customWidth="1"/>
    <col min="260" max="260" width="12.42578125" style="4" customWidth="1"/>
    <col min="261" max="261" width="11.7109375" style="4" customWidth="1"/>
    <col min="262" max="262" width="15.85546875" style="4" customWidth="1"/>
    <col min="263" max="263" width="8.140625" style="4" bestFit="1" customWidth="1"/>
    <col min="264" max="264" width="15.140625" style="4" customWidth="1"/>
    <col min="265" max="265" width="12.7109375" style="4" customWidth="1"/>
    <col min="266" max="266" width="9.28515625" style="4" customWidth="1"/>
    <col min="267" max="267" width="11.140625" style="4" bestFit="1" customWidth="1"/>
    <col min="268" max="268" width="3.5703125" style="4" bestFit="1" customWidth="1"/>
    <col min="269" max="512" width="9.140625" style="4"/>
    <col min="513" max="513" width="3.7109375" style="4" bestFit="1" customWidth="1"/>
    <col min="514" max="514" width="13.28515625" style="4" customWidth="1"/>
    <col min="515" max="515" width="10" style="4" bestFit="1" customWidth="1"/>
    <col min="516" max="516" width="12.42578125" style="4" customWidth="1"/>
    <col min="517" max="517" width="11.7109375" style="4" customWidth="1"/>
    <col min="518" max="518" width="15.85546875" style="4" customWidth="1"/>
    <col min="519" max="519" width="8.140625" style="4" bestFit="1" customWidth="1"/>
    <col min="520" max="520" width="15.140625" style="4" customWidth="1"/>
    <col min="521" max="521" width="12.7109375" style="4" customWidth="1"/>
    <col min="522" max="522" width="9.28515625" style="4" customWidth="1"/>
    <col min="523" max="523" width="11.140625" style="4" bestFit="1" customWidth="1"/>
    <col min="524" max="524" width="3.5703125" style="4" bestFit="1" customWidth="1"/>
    <col min="525" max="768" width="9.140625" style="4"/>
    <col min="769" max="769" width="3.7109375" style="4" bestFit="1" customWidth="1"/>
    <col min="770" max="770" width="13.28515625" style="4" customWidth="1"/>
    <col min="771" max="771" width="10" style="4" bestFit="1" customWidth="1"/>
    <col min="772" max="772" width="12.42578125" style="4" customWidth="1"/>
    <col min="773" max="773" width="11.7109375" style="4" customWidth="1"/>
    <col min="774" max="774" width="15.85546875" style="4" customWidth="1"/>
    <col min="775" max="775" width="8.140625" style="4" bestFit="1" customWidth="1"/>
    <col min="776" max="776" width="15.140625" style="4" customWidth="1"/>
    <col min="777" max="777" width="12.7109375" style="4" customWidth="1"/>
    <col min="778" max="778" width="9.28515625" style="4" customWidth="1"/>
    <col min="779" max="779" width="11.140625" style="4" bestFit="1" customWidth="1"/>
    <col min="780" max="780" width="3.5703125" style="4" bestFit="1" customWidth="1"/>
    <col min="781" max="1024" width="9.140625" style="4"/>
    <col min="1025" max="1025" width="3.7109375" style="4" bestFit="1" customWidth="1"/>
    <col min="1026" max="1026" width="13.28515625" style="4" customWidth="1"/>
    <col min="1027" max="1027" width="10" style="4" bestFit="1" customWidth="1"/>
    <col min="1028" max="1028" width="12.42578125" style="4" customWidth="1"/>
    <col min="1029" max="1029" width="11.7109375" style="4" customWidth="1"/>
    <col min="1030" max="1030" width="15.85546875" style="4" customWidth="1"/>
    <col min="1031" max="1031" width="8.140625" style="4" bestFit="1" customWidth="1"/>
    <col min="1032" max="1032" width="15.140625" style="4" customWidth="1"/>
    <col min="1033" max="1033" width="12.7109375" style="4" customWidth="1"/>
    <col min="1034" max="1034" width="9.28515625" style="4" customWidth="1"/>
    <col min="1035" max="1035" width="11.140625" style="4" bestFit="1" customWidth="1"/>
    <col min="1036" max="1036" width="3.5703125" style="4" bestFit="1" customWidth="1"/>
    <col min="1037" max="1280" width="9.140625" style="4"/>
    <col min="1281" max="1281" width="3.7109375" style="4" bestFit="1" customWidth="1"/>
    <col min="1282" max="1282" width="13.28515625" style="4" customWidth="1"/>
    <col min="1283" max="1283" width="10" style="4" bestFit="1" customWidth="1"/>
    <col min="1284" max="1284" width="12.42578125" style="4" customWidth="1"/>
    <col min="1285" max="1285" width="11.7109375" style="4" customWidth="1"/>
    <col min="1286" max="1286" width="15.85546875" style="4" customWidth="1"/>
    <col min="1287" max="1287" width="8.140625" style="4" bestFit="1" customWidth="1"/>
    <col min="1288" max="1288" width="15.140625" style="4" customWidth="1"/>
    <col min="1289" max="1289" width="12.7109375" style="4" customWidth="1"/>
    <col min="1290" max="1290" width="9.28515625" style="4" customWidth="1"/>
    <col min="1291" max="1291" width="11.140625" style="4" bestFit="1" customWidth="1"/>
    <col min="1292" max="1292" width="3.5703125" style="4" bestFit="1" customWidth="1"/>
    <col min="1293" max="1536" width="9.140625" style="4"/>
    <col min="1537" max="1537" width="3.7109375" style="4" bestFit="1" customWidth="1"/>
    <col min="1538" max="1538" width="13.28515625" style="4" customWidth="1"/>
    <col min="1539" max="1539" width="10" style="4" bestFit="1" customWidth="1"/>
    <col min="1540" max="1540" width="12.42578125" style="4" customWidth="1"/>
    <col min="1541" max="1541" width="11.7109375" style="4" customWidth="1"/>
    <col min="1542" max="1542" width="15.85546875" style="4" customWidth="1"/>
    <col min="1543" max="1543" width="8.140625" style="4" bestFit="1" customWidth="1"/>
    <col min="1544" max="1544" width="15.140625" style="4" customWidth="1"/>
    <col min="1545" max="1545" width="12.7109375" style="4" customWidth="1"/>
    <col min="1546" max="1546" width="9.28515625" style="4" customWidth="1"/>
    <col min="1547" max="1547" width="11.140625" style="4" bestFit="1" customWidth="1"/>
    <col min="1548" max="1548" width="3.5703125" style="4" bestFit="1" customWidth="1"/>
    <col min="1549" max="1792" width="9.140625" style="4"/>
    <col min="1793" max="1793" width="3.7109375" style="4" bestFit="1" customWidth="1"/>
    <col min="1794" max="1794" width="13.28515625" style="4" customWidth="1"/>
    <col min="1795" max="1795" width="10" style="4" bestFit="1" customWidth="1"/>
    <col min="1796" max="1796" width="12.42578125" style="4" customWidth="1"/>
    <col min="1797" max="1797" width="11.7109375" style="4" customWidth="1"/>
    <col min="1798" max="1798" width="15.85546875" style="4" customWidth="1"/>
    <col min="1799" max="1799" width="8.140625" style="4" bestFit="1" customWidth="1"/>
    <col min="1800" max="1800" width="15.140625" style="4" customWidth="1"/>
    <col min="1801" max="1801" width="12.7109375" style="4" customWidth="1"/>
    <col min="1802" max="1802" width="9.28515625" style="4" customWidth="1"/>
    <col min="1803" max="1803" width="11.140625" style="4" bestFit="1" customWidth="1"/>
    <col min="1804" max="1804" width="3.5703125" style="4" bestFit="1" customWidth="1"/>
    <col min="1805" max="2048" width="9.140625" style="4"/>
    <col min="2049" max="2049" width="3.7109375" style="4" bestFit="1" customWidth="1"/>
    <col min="2050" max="2050" width="13.28515625" style="4" customWidth="1"/>
    <col min="2051" max="2051" width="10" style="4" bestFit="1" customWidth="1"/>
    <col min="2052" max="2052" width="12.42578125" style="4" customWidth="1"/>
    <col min="2053" max="2053" width="11.7109375" style="4" customWidth="1"/>
    <col min="2054" max="2054" width="15.85546875" style="4" customWidth="1"/>
    <col min="2055" max="2055" width="8.140625" style="4" bestFit="1" customWidth="1"/>
    <col min="2056" max="2056" width="15.140625" style="4" customWidth="1"/>
    <col min="2057" max="2057" width="12.7109375" style="4" customWidth="1"/>
    <col min="2058" max="2058" width="9.28515625" style="4" customWidth="1"/>
    <col min="2059" max="2059" width="11.140625" style="4" bestFit="1" customWidth="1"/>
    <col min="2060" max="2060" width="3.5703125" style="4" bestFit="1" customWidth="1"/>
    <col min="2061" max="2304" width="9.140625" style="4"/>
    <col min="2305" max="2305" width="3.7109375" style="4" bestFit="1" customWidth="1"/>
    <col min="2306" max="2306" width="13.28515625" style="4" customWidth="1"/>
    <col min="2307" max="2307" width="10" style="4" bestFit="1" customWidth="1"/>
    <col min="2308" max="2308" width="12.42578125" style="4" customWidth="1"/>
    <col min="2309" max="2309" width="11.7109375" style="4" customWidth="1"/>
    <col min="2310" max="2310" width="15.85546875" style="4" customWidth="1"/>
    <col min="2311" max="2311" width="8.140625" style="4" bestFit="1" customWidth="1"/>
    <col min="2312" max="2312" width="15.140625" style="4" customWidth="1"/>
    <col min="2313" max="2313" width="12.7109375" style="4" customWidth="1"/>
    <col min="2314" max="2314" width="9.28515625" style="4" customWidth="1"/>
    <col min="2315" max="2315" width="11.140625" style="4" bestFit="1" customWidth="1"/>
    <col min="2316" max="2316" width="3.5703125" style="4" bestFit="1" customWidth="1"/>
    <col min="2317" max="2560" width="9.140625" style="4"/>
    <col min="2561" max="2561" width="3.7109375" style="4" bestFit="1" customWidth="1"/>
    <col min="2562" max="2562" width="13.28515625" style="4" customWidth="1"/>
    <col min="2563" max="2563" width="10" style="4" bestFit="1" customWidth="1"/>
    <col min="2564" max="2564" width="12.42578125" style="4" customWidth="1"/>
    <col min="2565" max="2565" width="11.7109375" style="4" customWidth="1"/>
    <col min="2566" max="2566" width="15.85546875" style="4" customWidth="1"/>
    <col min="2567" max="2567" width="8.140625" style="4" bestFit="1" customWidth="1"/>
    <col min="2568" max="2568" width="15.140625" style="4" customWidth="1"/>
    <col min="2569" max="2569" width="12.7109375" style="4" customWidth="1"/>
    <col min="2570" max="2570" width="9.28515625" style="4" customWidth="1"/>
    <col min="2571" max="2571" width="11.140625" style="4" bestFit="1" customWidth="1"/>
    <col min="2572" max="2572" width="3.5703125" style="4" bestFit="1" customWidth="1"/>
    <col min="2573" max="2816" width="9.140625" style="4"/>
    <col min="2817" max="2817" width="3.7109375" style="4" bestFit="1" customWidth="1"/>
    <col min="2818" max="2818" width="13.28515625" style="4" customWidth="1"/>
    <col min="2819" max="2819" width="10" style="4" bestFit="1" customWidth="1"/>
    <col min="2820" max="2820" width="12.42578125" style="4" customWidth="1"/>
    <col min="2821" max="2821" width="11.7109375" style="4" customWidth="1"/>
    <col min="2822" max="2822" width="15.85546875" style="4" customWidth="1"/>
    <col min="2823" max="2823" width="8.140625" style="4" bestFit="1" customWidth="1"/>
    <col min="2824" max="2824" width="15.140625" style="4" customWidth="1"/>
    <col min="2825" max="2825" width="12.7109375" style="4" customWidth="1"/>
    <col min="2826" max="2826" width="9.28515625" style="4" customWidth="1"/>
    <col min="2827" max="2827" width="11.140625" style="4" bestFit="1" customWidth="1"/>
    <col min="2828" max="2828" width="3.5703125" style="4" bestFit="1" customWidth="1"/>
    <col min="2829" max="3072" width="9.140625" style="4"/>
    <col min="3073" max="3073" width="3.7109375" style="4" bestFit="1" customWidth="1"/>
    <col min="3074" max="3074" width="13.28515625" style="4" customWidth="1"/>
    <col min="3075" max="3075" width="10" style="4" bestFit="1" customWidth="1"/>
    <col min="3076" max="3076" width="12.42578125" style="4" customWidth="1"/>
    <col min="3077" max="3077" width="11.7109375" style="4" customWidth="1"/>
    <col min="3078" max="3078" width="15.85546875" style="4" customWidth="1"/>
    <col min="3079" max="3079" width="8.140625" style="4" bestFit="1" customWidth="1"/>
    <col min="3080" max="3080" width="15.140625" style="4" customWidth="1"/>
    <col min="3081" max="3081" width="12.7109375" style="4" customWidth="1"/>
    <col min="3082" max="3082" width="9.28515625" style="4" customWidth="1"/>
    <col min="3083" max="3083" width="11.140625" style="4" bestFit="1" customWidth="1"/>
    <col min="3084" max="3084" width="3.5703125" style="4" bestFit="1" customWidth="1"/>
    <col min="3085" max="3328" width="9.140625" style="4"/>
    <col min="3329" max="3329" width="3.7109375" style="4" bestFit="1" customWidth="1"/>
    <col min="3330" max="3330" width="13.28515625" style="4" customWidth="1"/>
    <col min="3331" max="3331" width="10" style="4" bestFit="1" customWidth="1"/>
    <col min="3332" max="3332" width="12.42578125" style="4" customWidth="1"/>
    <col min="3333" max="3333" width="11.7109375" style="4" customWidth="1"/>
    <col min="3334" max="3334" width="15.85546875" style="4" customWidth="1"/>
    <col min="3335" max="3335" width="8.140625" style="4" bestFit="1" customWidth="1"/>
    <col min="3336" max="3336" width="15.140625" style="4" customWidth="1"/>
    <col min="3337" max="3337" width="12.7109375" style="4" customWidth="1"/>
    <col min="3338" max="3338" width="9.28515625" style="4" customWidth="1"/>
    <col min="3339" max="3339" width="11.140625" style="4" bestFit="1" customWidth="1"/>
    <col min="3340" max="3340" width="3.5703125" style="4" bestFit="1" customWidth="1"/>
    <col min="3341" max="3584" width="9.140625" style="4"/>
    <col min="3585" max="3585" width="3.7109375" style="4" bestFit="1" customWidth="1"/>
    <col min="3586" max="3586" width="13.28515625" style="4" customWidth="1"/>
    <col min="3587" max="3587" width="10" style="4" bestFit="1" customWidth="1"/>
    <col min="3588" max="3588" width="12.42578125" style="4" customWidth="1"/>
    <col min="3589" max="3589" width="11.7109375" style="4" customWidth="1"/>
    <col min="3590" max="3590" width="15.85546875" style="4" customWidth="1"/>
    <col min="3591" max="3591" width="8.140625" style="4" bestFit="1" customWidth="1"/>
    <col min="3592" max="3592" width="15.140625" style="4" customWidth="1"/>
    <col min="3593" max="3593" width="12.7109375" style="4" customWidth="1"/>
    <col min="3594" max="3594" width="9.28515625" style="4" customWidth="1"/>
    <col min="3595" max="3595" width="11.140625" style="4" bestFit="1" customWidth="1"/>
    <col min="3596" max="3596" width="3.5703125" style="4" bestFit="1" customWidth="1"/>
    <col min="3597" max="3840" width="9.140625" style="4"/>
    <col min="3841" max="3841" width="3.7109375" style="4" bestFit="1" customWidth="1"/>
    <col min="3842" max="3842" width="13.28515625" style="4" customWidth="1"/>
    <col min="3843" max="3843" width="10" style="4" bestFit="1" customWidth="1"/>
    <col min="3844" max="3844" width="12.42578125" style="4" customWidth="1"/>
    <col min="3845" max="3845" width="11.7109375" style="4" customWidth="1"/>
    <col min="3846" max="3846" width="15.85546875" style="4" customWidth="1"/>
    <col min="3847" max="3847" width="8.140625" style="4" bestFit="1" customWidth="1"/>
    <col min="3848" max="3848" width="15.140625" style="4" customWidth="1"/>
    <col min="3849" max="3849" width="12.7109375" style="4" customWidth="1"/>
    <col min="3850" max="3850" width="9.28515625" style="4" customWidth="1"/>
    <col min="3851" max="3851" width="11.140625" style="4" bestFit="1" customWidth="1"/>
    <col min="3852" max="3852" width="3.5703125" style="4" bestFit="1" customWidth="1"/>
    <col min="3853" max="4096" width="9.140625" style="4"/>
    <col min="4097" max="4097" width="3.7109375" style="4" bestFit="1" customWidth="1"/>
    <col min="4098" max="4098" width="13.28515625" style="4" customWidth="1"/>
    <col min="4099" max="4099" width="10" style="4" bestFit="1" customWidth="1"/>
    <col min="4100" max="4100" width="12.42578125" style="4" customWidth="1"/>
    <col min="4101" max="4101" width="11.7109375" style="4" customWidth="1"/>
    <col min="4102" max="4102" width="15.85546875" style="4" customWidth="1"/>
    <col min="4103" max="4103" width="8.140625" style="4" bestFit="1" customWidth="1"/>
    <col min="4104" max="4104" width="15.140625" style="4" customWidth="1"/>
    <col min="4105" max="4105" width="12.7109375" style="4" customWidth="1"/>
    <col min="4106" max="4106" width="9.28515625" style="4" customWidth="1"/>
    <col min="4107" max="4107" width="11.140625" style="4" bestFit="1" customWidth="1"/>
    <col min="4108" max="4108" width="3.5703125" style="4" bestFit="1" customWidth="1"/>
    <col min="4109" max="4352" width="9.140625" style="4"/>
    <col min="4353" max="4353" width="3.7109375" style="4" bestFit="1" customWidth="1"/>
    <col min="4354" max="4354" width="13.28515625" style="4" customWidth="1"/>
    <col min="4355" max="4355" width="10" style="4" bestFit="1" customWidth="1"/>
    <col min="4356" max="4356" width="12.42578125" style="4" customWidth="1"/>
    <col min="4357" max="4357" width="11.7109375" style="4" customWidth="1"/>
    <col min="4358" max="4358" width="15.85546875" style="4" customWidth="1"/>
    <col min="4359" max="4359" width="8.140625" style="4" bestFit="1" customWidth="1"/>
    <col min="4360" max="4360" width="15.140625" style="4" customWidth="1"/>
    <col min="4361" max="4361" width="12.7109375" style="4" customWidth="1"/>
    <col min="4362" max="4362" width="9.28515625" style="4" customWidth="1"/>
    <col min="4363" max="4363" width="11.140625" style="4" bestFit="1" customWidth="1"/>
    <col min="4364" max="4364" width="3.5703125" style="4" bestFit="1" customWidth="1"/>
    <col min="4365" max="4608" width="9.140625" style="4"/>
    <col min="4609" max="4609" width="3.7109375" style="4" bestFit="1" customWidth="1"/>
    <col min="4610" max="4610" width="13.28515625" style="4" customWidth="1"/>
    <col min="4611" max="4611" width="10" style="4" bestFit="1" customWidth="1"/>
    <col min="4612" max="4612" width="12.42578125" style="4" customWidth="1"/>
    <col min="4613" max="4613" width="11.7109375" style="4" customWidth="1"/>
    <col min="4614" max="4614" width="15.85546875" style="4" customWidth="1"/>
    <col min="4615" max="4615" width="8.140625" style="4" bestFit="1" customWidth="1"/>
    <col min="4616" max="4616" width="15.140625" style="4" customWidth="1"/>
    <col min="4617" max="4617" width="12.7109375" style="4" customWidth="1"/>
    <col min="4618" max="4618" width="9.28515625" style="4" customWidth="1"/>
    <col min="4619" max="4619" width="11.140625" style="4" bestFit="1" customWidth="1"/>
    <col min="4620" max="4620" width="3.5703125" style="4" bestFit="1" customWidth="1"/>
    <col min="4621" max="4864" width="9.140625" style="4"/>
    <col min="4865" max="4865" width="3.7109375" style="4" bestFit="1" customWidth="1"/>
    <col min="4866" max="4866" width="13.28515625" style="4" customWidth="1"/>
    <col min="4867" max="4867" width="10" style="4" bestFit="1" customWidth="1"/>
    <col min="4868" max="4868" width="12.42578125" style="4" customWidth="1"/>
    <col min="4869" max="4869" width="11.7109375" style="4" customWidth="1"/>
    <col min="4870" max="4870" width="15.85546875" style="4" customWidth="1"/>
    <col min="4871" max="4871" width="8.140625" style="4" bestFit="1" customWidth="1"/>
    <col min="4872" max="4872" width="15.140625" style="4" customWidth="1"/>
    <col min="4873" max="4873" width="12.7109375" style="4" customWidth="1"/>
    <col min="4874" max="4874" width="9.28515625" style="4" customWidth="1"/>
    <col min="4875" max="4875" width="11.140625" style="4" bestFit="1" customWidth="1"/>
    <col min="4876" max="4876" width="3.5703125" style="4" bestFit="1" customWidth="1"/>
    <col min="4877" max="5120" width="9.140625" style="4"/>
    <col min="5121" max="5121" width="3.7109375" style="4" bestFit="1" customWidth="1"/>
    <col min="5122" max="5122" width="13.28515625" style="4" customWidth="1"/>
    <col min="5123" max="5123" width="10" style="4" bestFit="1" customWidth="1"/>
    <col min="5124" max="5124" width="12.42578125" style="4" customWidth="1"/>
    <col min="5125" max="5125" width="11.7109375" style="4" customWidth="1"/>
    <col min="5126" max="5126" width="15.85546875" style="4" customWidth="1"/>
    <col min="5127" max="5127" width="8.140625" style="4" bestFit="1" customWidth="1"/>
    <col min="5128" max="5128" width="15.140625" style="4" customWidth="1"/>
    <col min="5129" max="5129" width="12.7109375" style="4" customWidth="1"/>
    <col min="5130" max="5130" width="9.28515625" style="4" customWidth="1"/>
    <col min="5131" max="5131" width="11.140625" style="4" bestFit="1" customWidth="1"/>
    <col min="5132" max="5132" width="3.5703125" style="4" bestFit="1" customWidth="1"/>
    <col min="5133" max="5376" width="9.140625" style="4"/>
    <col min="5377" max="5377" width="3.7109375" style="4" bestFit="1" customWidth="1"/>
    <col min="5378" max="5378" width="13.28515625" style="4" customWidth="1"/>
    <col min="5379" max="5379" width="10" style="4" bestFit="1" customWidth="1"/>
    <col min="5380" max="5380" width="12.42578125" style="4" customWidth="1"/>
    <col min="5381" max="5381" width="11.7109375" style="4" customWidth="1"/>
    <col min="5382" max="5382" width="15.85546875" style="4" customWidth="1"/>
    <col min="5383" max="5383" width="8.140625" style="4" bestFit="1" customWidth="1"/>
    <col min="5384" max="5384" width="15.140625" style="4" customWidth="1"/>
    <col min="5385" max="5385" width="12.7109375" style="4" customWidth="1"/>
    <col min="5386" max="5386" width="9.28515625" style="4" customWidth="1"/>
    <col min="5387" max="5387" width="11.140625" style="4" bestFit="1" customWidth="1"/>
    <col min="5388" max="5388" width="3.5703125" style="4" bestFit="1" customWidth="1"/>
    <col min="5389" max="5632" width="9.140625" style="4"/>
    <col min="5633" max="5633" width="3.7109375" style="4" bestFit="1" customWidth="1"/>
    <col min="5634" max="5634" width="13.28515625" style="4" customWidth="1"/>
    <col min="5635" max="5635" width="10" style="4" bestFit="1" customWidth="1"/>
    <col min="5636" max="5636" width="12.42578125" style="4" customWidth="1"/>
    <col min="5637" max="5637" width="11.7109375" style="4" customWidth="1"/>
    <col min="5638" max="5638" width="15.85546875" style="4" customWidth="1"/>
    <col min="5639" max="5639" width="8.140625" style="4" bestFit="1" customWidth="1"/>
    <col min="5640" max="5640" width="15.140625" style="4" customWidth="1"/>
    <col min="5641" max="5641" width="12.7109375" style="4" customWidth="1"/>
    <col min="5642" max="5642" width="9.28515625" style="4" customWidth="1"/>
    <col min="5643" max="5643" width="11.140625" style="4" bestFit="1" customWidth="1"/>
    <col min="5644" max="5644" width="3.5703125" style="4" bestFit="1" customWidth="1"/>
    <col min="5645" max="5888" width="9.140625" style="4"/>
    <col min="5889" max="5889" width="3.7109375" style="4" bestFit="1" customWidth="1"/>
    <col min="5890" max="5890" width="13.28515625" style="4" customWidth="1"/>
    <col min="5891" max="5891" width="10" style="4" bestFit="1" customWidth="1"/>
    <col min="5892" max="5892" width="12.42578125" style="4" customWidth="1"/>
    <col min="5893" max="5893" width="11.7109375" style="4" customWidth="1"/>
    <col min="5894" max="5894" width="15.85546875" style="4" customWidth="1"/>
    <col min="5895" max="5895" width="8.140625" style="4" bestFit="1" customWidth="1"/>
    <col min="5896" max="5896" width="15.140625" style="4" customWidth="1"/>
    <col min="5897" max="5897" width="12.7109375" style="4" customWidth="1"/>
    <col min="5898" max="5898" width="9.28515625" style="4" customWidth="1"/>
    <col min="5899" max="5899" width="11.140625" style="4" bestFit="1" customWidth="1"/>
    <col min="5900" max="5900" width="3.5703125" style="4" bestFit="1" customWidth="1"/>
    <col min="5901" max="6144" width="9.140625" style="4"/>
    <col min="6145" max="6145" width="3.7109375" style="4" bestFit="1" customWidth="1"/>
    <col min="6146" max="6146" width="13.28515625" style="4" customWidth="1"/>
    <col min="6147" max="6147" width="10" style="4" bestFit="1" customWidth="1"/>
    <col min="6148" max="6148" width="12.42578125" style="4" customWidth="1"/>
    <col min="6149" max="6149" width="11.7109375" style="4" customWidth="1"/>
    <col min="6150" max="6150" width="15.85546875" style="4" customWidth="1"/>
    <col min="6151" max="6151" width="8.140625" style="4" bestFit="1" customWidth="1"/>
    <col min="6152" max="6152" width="15.140625" style="4" customWidth="1"/>
    <col min="6153" max="6153" width="12.7109375" style="4" customWidth="1"/>
    <col min="6154" max="6154" width="9.28515625" style="4" customWidth="1"/>
    <col min="6155" max="6155" width="11.140625" style="4" bestFit="1" customWidth="1"/>
    <col min="6156" max="6156" width="3.5703125" style="4" bestFit="1" customWidth="1"/>
    <col min="6157" max="6400" width="9.140625" style="4"/>
    <col min="6401" max="6401" width="3.7109375" style="4" bestFit="1" customWidth="1"/>
    <col min="6402" max="6402" width="13.28515625" style="4" customWidth="1"/>
    <col min="6403" max="6403" width="10" style="4" bestFit="1" customWidth="1"/>
    <col min="6404" max="6404" width="12.42578125" style="4" customWidth="1"/>
    <col min="6405" max="6405" width="11.7109375" style="4" customWidth="1"/>
    <col min="6406" max="6406" width="15.85546875" style="4" customWidth="1"/>
    <col min="6407" max="6407" width="8.140625" style="4" bestFit="1" customWidth="1"/>
    <col min="6408" max="6408" width="15.140625" style="4" customWidth="1"/>
    <col min="6409" max="6409" width="12.7109375" style="4" customWidth="1"/>
    <col min="6410" max="6410" width="9.28515625" style="4" customWidth="1"/>
    <col min="6411" max="6411" width="11.140625" style="4" bestFit="1" customWidth="1"/>
    <col min="6412" max="6412" width="3.5703125" style="4" bestFit="1" customWidth="1"/>
    <col min="6413" max="6656" width="9.140625" style="4"/>
    <col min="6657" max="6657" width="3.7109375" style="4" bestFit="1" customWidth="1"/>
    <col min="6658" max="6658" width="13.28515625" style="4" customWidth="1"/>
    <col min="6659" max="6659" width="10" style="4" bestFit="1" customWidth="1"/>
    <col min="6660" max="6660" width="12.42578125" style="4" customWidth="1"/>
    <col min="6661" max="6661" width="11.7109375" style="4" customWidth="1"/>
    <col min="6662" max="6662" width="15.85546875" style="4" customWidth="1"/>
    <col min="6663" max="6663" width="8.140625" style="4" bestFit="1" customWidth="1"/>
    <col min="6664" max="6664" width="15.140625" style="4" customWidth="1"/>
    <col min="6665" max="6665" width="12.7109375" style="4" customWidth="1"/>
    <col min="6666" max="6666" width="9.28515625" style="4" customWidth="1"/>
    <col min="6667" max="6667" width="11.140625" style="4" bestFit="1" customWidth="1"/>
    <col min="6668" max="6668" width="3.5703125" style="4" bestFit="1" customWidth="1"/>
    <col min="6669" max="6912" width="9.140625" style="4"/>
    <col min="6913" max="6913" width="3.7109375" style="4" bestFit="1" customWidth="1"/>
    <col min="6914" max="6914" width="13.28515625" style="4" customWidth="1"/>
    <col min="6915" max="6915" width="10" style="4" bestFit="1" customWidth="1"/>
    <col min="6916" max="6916" width="12.42578125" style="4" customWidth="1"/>
    <col min="6917" max="6917" width="11.7109375" style="4" customWidth="1"/>
    <col min="6918" max="6918" width="15.85546875" style="4" customWidth="1"/>
    <col min="6919" max="6919" width="8.140625" style="4" bestFit="1" customWidth="1"/>
    <col min="6920" max="6920" width="15.140625" style="4" customWidth="1"/>
    <col min="6921" max="6921" width="12.7109375" style="4" customWidth="1"/>
    <col min="6922" max="6922" width="9.28515625" style="4" customWidth="1"/>
    <col min="6923" max="6923" width="11.140625" style="4" bestFit="1" customWidth="1"/>
    <col min="6924" max="6924" width="3.5703125" style="4" bestFit="1" customWidth="1"/>
    <col min="6925" max="7168" width="9.140625" style="4"/>
    <col min="7169" max="7169" width="3.7109375" style="4" bestFit="1" customWidth="1"/>
    <col min="7170" max="7170" width="13.28515625" style="4" customWidth="1"/>
    <col min="7171" max="7171" width="10" style="4" bestFit="1" customWidth="1"/>
    <col min="7172" max="7172" width="12.42578125" style="4" customWidth="1"/>
    <col min="7173" max="7173" width="11.7109375" style="4" customWidth="1"/>
    <col min="7174" max="7174" width="15.85546875" style="4" customWidth="1"/>
    <col min="7175" max="7175" width="8.140625" style="4" bestFit="1" customWidth="1"/>
    <col min="7176" max="7176" width="15.140625" style="4" customWidth="1"/>
    <col min="7177" max="7177" width="12.7109375" style="4" customWidth="1"/>
    <col min="7178" max="7178" width="9.28515625" style="4" customWidth="1"/>
    <col min="7179" max="7179" width="11.140625" style="4" bestFit="1" customWidth="1"/>
    <col min="7180" max="7180" width="3.5703125" style="4" bestFit="1" customWidth="1"/>
    <col min="7181" max="7424" width="9.140625" style="4"/>
    <col min="7425" max="7425" width="3.7109375" style="4" bestFit="1" customWidth="1"/>
    <col min="7426" max="7426" width="13.28515625" style="4" customWidth="1"/>
    <col min="7427" max="7427" width="10" style="4" bestFit="1" customWidth="1"/>
    <col min="7428" max="7428" width="12.42578125" style="4" customWidth="1"/>
    <col min="7429" max="7429" width="11.7109375" style="4" customWidth="1"/>
    <col min="7430" max="7430" width="15.85546875" style="4" customWidth="1"/>
    <col min="7431" max="7431" width="8.140625" style="4" bestFit="1" customWidth="1"/>
    <col min="7432" max="7432" width="15.140625" style="4" customWidth="1"/>
    <col min="7433" max="7433" width="12.7109375" style="4" customWidth="1"/>
    <col min="7434" max="7434" width="9.28515625" style="4" customWidth="1"/>
    <col min="7435" max="7435" width="11.140625" style="4" bestFit="1" customWidth="1"/>
    <col min="7436" max="7436" width="3.5703125" style="4" bestFit="1" customWidth="1"/>
    <col min="7437" max="7680" width="9.140625" style="4"/>
    <col min="7681" max="7681" width="3.7109375" style="4" bestFit="1" customWidth="1"/>
    <col min="7682" max="7682" width="13.28515625" style="4" customWidth="1"/>
    <col min="7683" max="7683" width="10" style="4" bestFit="1" customWidth="1"/>
    <col min="7684" max="7684" width="12.42578125" style="4" customWidth="1"/>
    <col min="7685" max="7685" width="11.7109375" style="4" customWidth="1"/>
    <col min="7686" max="7686" width="15.85546875" style="4" customWidth="1"/>
    <col min="7687" max="7687" width="8.140625" style="4" bestFit="1" customWidth="1"/>
    <col min="7688" max="7688" width="15.140625" style="4" customWidth="1"/>
    <col min="7689" max="7689" width="12.7109375" style="4" customWidth="1"/>
    <col min="7690" max="7690" width="9.28515625" style="4" customWidth="1"/>
    <col min="7691" max="7691" width="11.140625" style="4" bestFit="1" customWidth="1"/>
    <col min="7692" max="7692" width="3.5703125" style="4" bestFit="1" customWidth="1"/>
    <col min="7693" max="7936" width="9.140625" style="4"/>
    <col min="7937" max="7937" width="3.7109375" style="4" bestFit="1" customWidth="1"/>
    <col min="7938" max="7938" width="13.28515625" style="4" customWidth="1"/>
    <col min="7939" max="7939" width="10" style="4" bestFit="1" customWidth="1"/>
    <col min="7940" max="7940" width="12.42578125" style="4" customWidth="1"/>
    <col min="7941" max="7941" width="11.7109375" style="4" customWidth="1"/>
    <col min="7942" max="7942" width="15.85546875" style="4" customWidth="1"/>
    <col min="7943" max="7943" width="8.140625" style="4" bestFit="1" customWidth="1"/>
    <col min="7944" max="7944" width="15.140625" style="4" customWidth="1"/>
    <col min="7945" max="7945" width="12.7109375" style="4" customWidth="1"/>
    <col min="7946" max="7946" width="9.28515625" style="4" customWidth="1"/>
    <col min="7947" max="7947" width="11.140625" style="4" bestFit="1" customWidth="1"/>
    <col min="7948" max="7948" width="3.5703125" style="4" bestFit="1" customWidth="1"/>
    <col min="7949" max="8192" width="9.140625" style="4"/>
    <col min="8193" max="8193" width="3.7109375" style="4" bestFit="1" customWidth="1"/>
    <col min="8194" max="8194" width="13.28515625" style="4" customWidth="1"/>
    <col min="8195" max="8195" width="10" style="4" bestFit="1" customWidth="1"/>
    <col min="8196" max="8196" width="12.42578125" style="4" customWidth="1"/>
    <col min="8197" max="8197" width="11.7109375" style="4" customWidth="1"/>
    <col min="8198" max="8198" width="15.85546875" style="4" customWidth="1"/>
    <col min="8199" max="8199" width="8.140625" style="4" bestFit="1" customWidth="1"/>
    <col min="8200" max="8200" width="15.140625" style="4" customWidth="1"/>
    <col min="8201" max="8201" width="12.7109375" style="4" customWidth="1"/>
    <col min="8202" max="8202" width="9.28515625" style="4" customWidth="1"/>
    <col min="8203" max="8203" width="11.140625" style="4" bestFit="1" customWidth="1"/>
    <col min="8204" max="8204" width="3.5703125" style="4" bestFit="1" customWidth="1"/>
    <col min="8205" max="8448" width="9.140625" style="4"/>
    <col min="8449" max="8449" width="3.7109375" style="4" bestFit="1" customWidth="1"/>
    <col min="8450" max="8450" width="13.28515625" style="4" customWidth="1"/>
    <col min="8451" max="8451" width="10" style="4" bestFit="1" customWidth="1"/>
    <col min="8452" max="8452" width="12.42578125" style="4" customWidth="1"/>
    <col min="8453" max="8453" width="11.7109375" style="4" customWidth="1"/>
    <col min="8454" max="8454" width="15.85546875" style="4" customWidth="1"/>
    <col min="8455" max="8455" width="8.140625" style="4" bestFit="1" customWidth="1"/>
    <col min="8456" max="8456" width="15.140625" style="4" customWidth="1"/>
    <col min="8457" max="8457" width="12.7109375" style="4" customWidth="1"/>
    <col min="8458" max="8458" width="9.28515625" style="4" customWidth="1"/>
    <col min="8459" max="8459" width="11.140625" style="4" bestFit="1" customWidth="1"/>
    <col min="8460" max="8460" width="3.5703125" style="4" bestFit="1" customWidth="1"/>
    <col min="8461" max="8704" width="9.140625" style="4"/>
    <col min="8705" max="8705" width="3.7109375" style="4" bestFit="1" customWidth="1"/>
    <col min="8706" max="8706" width="13.28515625" style="4" customWidth="1"/>
    <col min="8707" max="8707" width="10" style="4" bestFit="1" customWidth="1"/>
    <col min="8708" max="8708" width="12.42578125" style="4" customWidth="1"/>
    <col min="8709" max="8709" width="11.7109375" style="4" customWidth="1"/>
    <col min="8710" max="8710" width="15.85546875" style="4" customWidth="1"/>
    <col min="8711" max="8711" width="8.140625" style="4" bestFit="1" customWidth="1"/>
    <col min="8712" max="8712" width="15.140625" style="4" customWidth="1"/>
    <col min="8713" max="8713" width="12.7109375" style="4" customWidth="1"/>
    <col min="8714" max="8714" width="9.28515625" style="4" customWidth="1"/>
    <col min="8715" max="8715" width="11.140625" style="4" bestFit="1" customWidth="1"/>
    <col min="8716" max="8716" width="3.5703125" style="4" bestFit="1" customWidth="1"/>
    <col min="8717" max="8960" width="9.140625" style="4"/>
    <col min="8961" max="8961" width="3.7109375" style="4" bestFit="1" customWidth="1"/>
    <col min="8962" max="8962" width="13.28515625" style="4" customWidth="1"/>
    <col min="8963" max="8963" width="10" style="4" bestFit="1" customWidth="1"/>
    <col min="8964" max="8964" width="12.42578125" style="4" customWidth="1"/>
    <col min="8965" max="8965" width="11.7109375" style="4" customWidth="1"/>
    <col min="8966" max="8966" width="15.85546875" style="4" customWidth="1"/>
    <col min="8967" max="8967" width="8.140625" style="4" bestFit="1" customWidth="1"/>
    <col min="8968" max="8968" width="15.140625" style="4" customWidth="1"/>
    <col min="8969" max="8969" width="12.7109375" style="4" customWidth="1"/>
    <col min="8970" max="8970" width="9.28515625" style="4" customWidth="1"/>
    <col min="8971" max="8971" width="11.140625" style="4" bestFit="1" customWidth="1"/>
    <col min="8972" max="8972" width="3.5703125" style="4" bestFit="1" customWidth="1"/>
    <col min="8973" max="9216" width="9.140625" style="4"/>
    <col min="9217" max="9217" width="3.7109375" style="4" bestFit="1" customWidth="1"/>
    <col min="9218" max="9218" width="13.28515625" style="4" customWidth="1"/>
    <col min="9219" max="9219" width="10" style="4" bestFit="1" customWidth="1"/>
    <col min="9220" max="9220" width="12.42578125" style="4" customWidth="1"/>
    <col min="9221" max="9221" width="11.7109375" style="4" customWidth="1"/>
    <col min="9222" max="9222" width="15.85546875" style="4" customWidth="1"/>
    <col min="9223" max="9223" width="8.140625" style="4" bestFit="1" customWidth="1"/>
    <col min="9224" max="9224" width="15.140625" style="4" customWidth="1"/>
    <col min="9225" max="9225" width="12.7109375" style="4" customWidth="1"/>
    <col min="9226" max="9226" width="9.28515625" style="4" customWidth="1"/>
    <col min="9227" max="9227" width="11.140625" style="4" bestFit="1" customWidth="1"/>
    <col min="9228" max="9228" width="3.5703125" style="4" bestFit="1" customWidth="1"/>
    <col min="9229" max="9472" width="9.140625" style="4"/>
    <col min="9473" max="9473" width="3.7109375" style="4" bestFit="1" customWidth="1"/>
    <col min="9474" max="9474" width="13.28515625" style="4" customWidth="1"/>
    <col min="9475" max="9475" width="10" style="4" bestFit="1" customWidth="1"/>
    <col min="9476" max="9476" width="12.42578125" style="4" customWidth="1"/>
    <col min="9477" max="9477" width="11.7109375" style="4" customWidth="1"/>
    <col min="9478" max="9478" width="15.85546875" style="4" customWidth="1"/>
    <col min="9479" max="9479" width="8.140625" style="4" bestFit="1" customWidth="1"/>
    <col min="9480" max="9480" width="15.140625" style="4" customWidth="1"/>
    <col min="9481" max="9481" width="12.7109375" style="4" customWidth="1"/>
    <col min="9482" max="9482" width="9.28515625" style="4" customWidth="1"/>
    <col min="9483" max="9483" width="11.140625" style="4" bestFit="1" customWidth="1"/>
    <col min="9484" max="9484" width="3.5703125" style="4" bestFit="1" customWidth="1"/>
    <col min="9485" max="9728" width="9.140625" style="4"/>
    <col min="9729" max="9729" width="3.7109375" style="4" bestFit="1" customWidth="1"/>
    <col min="9730" max="9730" width="13.28515625" style="4" customWidth="1"/>
    <col min="9731" max="9731" width="10" style="4" bestFit="1" customWidth="1"/>
    <col min="9732" max="9732" width="12.42578125" style="4" customWidth="1"/>
    <col min="9733" max="9733" width="11.7109375" style="4" customWidth="1"/>
    <col min="9734" max="9734" width="15.85546875" style="4" customWidth="1"/>
    <col min="9735" max="9735" width="8.140625" style="4" bestFit="1" customWidth="1"/>
    <col min="9736" max="9736" width="15.140625" style="4" customWidth="1"/>
    <col min="9737" max="9737" width="12.7109375" style="4" customWidth="1"/>
    <col min="9738" max="9738" width="9.28515625" style="4" customWidth="1"/>
    <col min="9739" max="9739" width="11.140625" style="4" bestFit="1" customWidth="1"/>
    <col min="9740" max="9740" width="3.5703125" style="4" bestFit="1" customWidth="1"/>
    <col min="9741" max="9984" width="9.140625" style="4"/>
    <col min="9985" max="9985" width="3.7109375" style="4" bestFit="1" customWidth="1"/>
    <col min="9986" max="9986" width="13.28515625" style="4" customWidth="1"/>
    <col min="9987" max="9987" width="10" style="4" bestFit="1" customWidth="1"/>
    <col min="9988" max="9988" width="12.42578125" style="4" customWidth="1"/>
    <col min="9989" max="9989" width="11.7109375" style="4" customWidth="1"/>
    <col min="9990" max="9990" width="15.85546875" style="4" customWidth="1"/>
    <col min="9991" max="9991" width="8.140625" style="4" bestFit="1" customWidth="1"/>
    <col min="9992" max="9992" width="15.140625" style="4" customWidth="1"/>
    <col min="9993" max="9993" width="12.7109375" style="4" customWidth="1"/>
    <col min="9994" max="9994" width="9.28515625" style="4" customWidth="1"/>
    <col min="9995" max="9995" width="11.140625" style="4" bestFit="1" customWidth="1"/>
    <col min="9996" max="9996" width="3.5703125" style="4" bestFit="1" customWidth="1"/>
    <col min="9997" max="10240" width="9.140625" style="4"/>
    <col min="10241" max="10241" width="3.7109375" style="4" bestFit="1" customWidth="1"/>
    <col min="10242" max="10242" width="13.28515625" style="4" customWidth="1"/>
    <col min="10243" max="10243" width="10" style="4" bestFit="1" customWidth="1"/>
    <col min="10244" max="10244" width="12.42578125" style="4" customWidth="1"/>
    <col min="10245" max="10245" width="11.7109375" style="4" customWidth="1"/>
    <col min="10246" max="10246" width="15.85546875" style="4" customWidth="1"/>
    <col min="10247" max="10247" width="8.140625" style="4" bestFit="1" customWidth="1"/>
    <col min="10248" max="10248" width="15.140625" style="4" customWidth="1"/>
    <col min="10249" max="10249" width="12.7109375" style="4" customWidth="1"/>
    <col min="10250" max="10250" width="9.28515625" style="4" customWidth="1"/>
    <col min="10251" max="10251" width="11.140625" style="4" bestFit="1" customWidth="1"/>
    <col min="10252" max="10252" width="3.5703125" style="4" bestFit="1" customWidth="1"/>
    <col min="10253" max="10496" width="9.140625" style="4"/>
    <col min="10497" max="10497" width="3.7109375" style="4" bestFit="1" customWidth="1"/>
    <col min="10498" max="10498" width="13.28515625" style="4" customWidth="1"/>
    <col min="10499" max="10499" width="10" style="4" bestFit="1" customWidth="1"/>
    <col min="10500" max="10500" width="12.42578125" style="4" customWidth="1"/>
    <col min="10501" max="10501" width="11.7109375" style="4" customWidth="1"/>
    <col min="10502" max="10502" width="15.85546875" style="4" customWidth="1"/>
    <col min="10503" max="10503" width="8.140625" style="4" bestFit="1" customWidth="1"/>
    <col min="10504" max="10504" width="15.140625" style="4" customWidth="1"/>
    <col min="10505" max="10505" width="12.7109375" style="4" customWidth="1"/>
    <col min="10506" max="10506" width="9.28515625" style="4" customWidth="1"/>
    <col min="10507" max="10507" width="11.140625" style="4" bestFit="1" customWidth="1"/>
    <col min="10508" max="10508" width="3.5703125" style="4" bestFit="1" customWidth="1"/>
    <col min="10509" max="10752" width="9.140625" style="4"/>
    <col min="10753" max="10753" width="3.7109375" style="4" bestFit="1" customWidth="1"/>
    <col min="10754" max="10754" width="13.28515625" style="4" customWidth="1"/>
    <col min="10755" max="10755" width="10" style="4" bestFit="1" customWidth="1"/>
    <col min="10756" max="10756" width="12.42578125" style="4" customWidth="1"/>
    <col min="10757" max="10757" width="11.7109375" style="4" customWidth="1"/>
    <col min="10758" max="10758" width="15.85546875" style="4" customWidth="1"/>
    <col min="10759" max="10759" width="8.140625" style="4" bestFit="1" customWidth="1"/>
    <col min="10760" max="10760" width="15.140625" style="4" customWidth="1"/>
    <col min="10761" max="10761" width="12.7109375" style="4" customWidth="1"/>
    <col min="10762" max="10762" width="9.28515625" style="4" customWidth="1"/>
    <col min="10763" max="10763" width="11.140625" style="4" bestFit="1" customWidth="1"/>
    <col min="10764" max="10764" width="3.5703125" style="4" bestFit="1" customWidth="1"/>
    <col min="10765" max="11008" width="9.140625" style="4"/>
    <col min="11009" max="11009" width="3.7109375" style="4" bestFit="1" customWidth="1"/>
    <col min="11010" max="11010" width="13.28515625" style="4" customWidth="1"/>
    <col min="11011" max="11011" width="10" style="4" bestFit="1" customWidth="1"/>
    <col min="11012" max="11012" width="12.42578125" style="4" customWidth="1"/>
    <col min="11013" max="11013" width="11.7109375" style="4" customWidth="1"/>
    <col min="11014" max="11014" width="15.85546875" style="4" customWidth="1"/>
    <col min="11015" max="11015" width="8.140625" style="4" bestFit="1" customWidth="1"/>
    <col min="11016" max="11016" width="15.140625" style="4" customWidth="1"/>
    <col min="11017" max="11017" width="12.7109375" style="4" customWidth="1"/>
    <col min="11018" max="11018" width="9.28515625" style="4" customWidth="1"/>
    <col min="11019" max="11019" width="11.140625" style="4" bestFit="1" customWidth="1"/>
    <col min="11020" max="11020" width="3.5703125" style="4" bestFit="1" customWidth="1"/>
    <col min="11021" max="11264" width="9.140625" style="4"/>
    <col min="11265" max="11265" width="3.7109375" style="4" bestFit="1" customWidth="1"/>
    <col min="11266" max="11266" width="13.28515625" style="4" customWidth="1"/>
    <col min="11267" max="11267" width="10" style="4" bestFit="1" customWidth="1"/>
    <col min="11268" max="11268" width="12.42578125" style="4" customWidth="1"/>
    <col min="11269" max="11269" width="11.7109375" style="4" customWidth="1"/>
    <col min="11270" max="11270" width="15.85546875" style="4" customWidth="1"/>
    <col min="11271" max="11271" width="8.140625" style="4" bestFit="1" customWidth="1"/>
    <col min="11272" max="11272" width="15.140625" style="4" customWidth="1"/>
    <col min="11273" max="11273" width="12.7109375" style="4" customWidth="1"/>
    <col min="11274" max="11274" width="9.28515625" style="4" customWidth="1"/>
    <col min="11275" max="11275" width="11.140625" style="4" bestFit="1" customWidth="1"/>
    <col min="11276" max="11276" width="3.5703125" style="4" bestFit="1" customWidth="1"/>
    <col min="11277" max="11520" width="9.140625" style="4"/>
    <col min="11521" max="11521" width="3.7109375" style="4" bestFit="1" customWidth="1"/>
    <col min="11522" max="11522" width="13.28515625" style="4" customWidth="1"/>
    <col min="11523" max="11523" width="10" style="4" bestFit="1" customWidth="1"/>
    <col min="11524" max="11524" width="12.42578125" style="4" customWidth="1"/>
    <col min="11525" max="11525" width="11.7109375" style="4" customWidth="1"/>
    <col min="11526" max="11526" width="15.85546875" style="4" customWidth="1"/>
    <col min="11527" max="11527" width="8.140625" style="4" bestFit="1" customWidth="1"/>
    <col min="11528" max="11528" width="15.140625" style="4" customWidth="1"/>
    <col min="11529" max="11529" width="12.7109375" style="4" customWidth="1"/>
    <col min="11530" max="11530" width="9.28515625" style="4" customWidth="1"/>
    <col min="11531" max="11531" width="11.140625" style="4" bestFit="1" customWidth="1"/>
    <col min="11532" max="11532" width="3.5703125" style="4" bestFit="1" customWidth="1"/>
    <col min="11533" max="11776" width="9.140625" style="4"/>
    <col min="11777" max="11777" width="3.7109375" style="4" bestFit="1" customWidth="1"/>
    <col min="11778" max="11778" width="13.28515625" style="4" customWidth="1"/>
    <col min="11779" max="11779" width="10" style="4" bestFit="1" customWidth="1"/>
    <col min="11780" max="11780" width="12.42578125" style="4" customWidth="1"/>
    <col min="11781" max="11781" width="11.7109375" style="4" customWidth="1"/>
    <col min="11782" max="11782" width="15.85546875" style="4" customWidth="1"/>
    <col min="11783" max="11783" width="8.140625" style="4" bestFit="1" customWidth="1"/>
    <col min="11784" max="11784" width="15.140625" style="4" customWidth="1"/>
    <col min="11785" max="11785" width="12.7109375" style="4" customWidth="1"/>
    <col min="11786" max="11786" width="9.28515625" style="4" customWidth="1"/>
    <col min="11787" max="11787" width="11.140625" style="4" bestFit="1" customWidth="1"/>
    <col min="11788" max="11788" width="3.5703125" style="4" bestFit="1" customWidth="1"/>
    <col min="11789" max="12032" width="9.140625" style="4"/>
    <col min="12033" max="12033" width="3.7109375" style="4" bestFit="1" customWidth="1"/>
    <col min="12034" max="12034" width="13.28515625" style="4" customWidth="1"/>
    <col min="12035" max="12035" width="10" style="4" bestFit="1" customWidth="1"/>
    <col min="12036" max="12036" width="12.42578125" style="4" customWidth="1"/>
    <col min="12037" max="12037" width="11.7109375" style="4" customWidth="1"/>
    <col min="12038" max="12038" width="15.85546875" style="4" customWidth="1"/>
    <col min="12039" max="12039" width="8.140625" style="4" bestFit="1" customWidth="1"/>
    <col min="12040" max="12040" width="15.140625" style="4" customWidth="1"/>
    <col min="12041" max="12041" width="12.7109375" style="4" customWidth="1"/>
    <col min="12042" max="12042" width="9.28515625" style="4" customWidth="1"/>
    <col min="12043" max="12043" width="11.140625" style="4" bestFit="1" customWidth="1"/>
    <col min="12044" max="12044" width="3.5703125" style="4" bestFit="1" customWidth="1"/>
    <col min="12045" max="12288" width="9.140625" style="4"/>
    <col min="12289" max="12289" width="3.7109375" style="4" bestFit="1" customWidth="1"/>
    <col min="12290" max="12290" width="13.28515625" style="4" customWidth="1"/>
    <col min="12291" max="12291" width="10" style="4" bestFit="1" customWidth="1"/>
    <col min="12292" max="12292" width="12.42578125" style="4" customWidth="1"/>
    <col min="12293" max="12293" width="11.7109375" style="4" customWidth="1"/>
    <col min="12294" max="12294" width="15.85546875" style="4" customWidth="1"/>
    <col min="12295" max="12295" width="8.140625" style="4" bestFit="1" customWidth="1"/>
    <col min="12296" max="12296" width="15.140625" style="4" customWidth="1"/>
    <col min="12297" max="12297" width="12.7109375" style="4" customWidth="1"/>
    <col min="12298" max="12298" width="9.28515625" style="4" customWidth="1"/>
    <col min="12299" max="12299" width="11.140625" style="4" bestFit="1" customWidth="1"/>
    <col min="12300" max="12300" width="3.5703125" style="4" bestFit="1" customWidth="1"/>
    <col min="12301" max="12544" width="9.140625" style="4"/>
    <col min="12545" max="12545" width="3.7109375" style="4" bestFit="1" customWidth="1"/>
    <col min="12546" max="12546" width="13.28515625" style="4" customWidth="1"/>
    <col min="12547" max="12547" width="10" style="4" bestFit="1" customWidth="1"/>
    <col min="12548" max="12548" width="12.42578125" style="4" customWidth="1"/>
    <col min="12549" max="12549" width="11.7109375" style="4" customWidth="1"/>
    <col min="12550" max="12550" width="15.85546875" style="4" customWidth="1"/>
    <col min="12551" max="12551" width="8.140625" style="4" bestFit="1" customWidth="1"/>
    <col min="12552" max="12552" width="15.140625" style="4" customWidth="1"/>
    <col min="12553" max="12553" width="12.7109375" style="4" customWidth="1"/>
    <col min="12554" max="12554" width="9.28515625" style="4" customWidth="1"/>
    <col min="12555" max="12555" width="11.140625" style="4" bestFit="1" customWidth="1"/>
    <col min="12556" max="12556" width="3.5703125" style="4" bestFit="1" customWidth="1"/>
    <col min="12557" max="12800" width="9.140625" style="4"/>
    <col min="12801" max="12801" width="3.7109375" style="4" bestFit="1" customWidth="1"/>
    <col min="12802" max="12802" width="13.28515625" style="4" customWidth="1"/>
    <col min="12803" max="12803" width="10" style="4" bestFit="1" customWidth="1"/>
    <col min="12804" max="12804" width="12.42578125" style="4" customWidth="1"/>
    <col min="12805" max="12805" width="11.7109375" style="4" customWidth="1"/>
    <col min="12806" max="12806" width="15.85546875" style="4" customWidth="1"/>
    <col min="12807" max="12807" width="8.140625" style="4" bestFit="1" customWidth="1"/>
    <col min="12808" max="12808" width="15.140625" style="4" customWidth="1"/>
    <col min="12809" max="12809" width="12.7109375" style="4" customWidth="1"/>
    <col min="12810" max="12810" width="9.28515625" style="4" customWidth="1"/>
    <col min="12811" max="12811" width="11.140625" style="4" bestFit="1" customWidth="1"/>
    <col min="12812" max="12812" width="3.5703125" style="4" bestFit="1" customWidth="1"/>
    <col min="12813" max="13056" width="9.140625" style="4"/>
    <col min="13057" max="13057" width="3.7109375" style="4" bestFit="1" customWidth="1"/>
    <col min="13058" max="13058" width="13.28515625" style="4" customWidth="1"/>
    <col min="13059" max="13059" width="10" style="4" bestFit="1" customWidth="1"/>
    <col min="13060" max="13060" width="12.42578125" style="4" customWidth="1"/>
    <col min="13061" max="13061" width="11.7109375" style="4" customWidth="1"/>
    <col min="13062" max="13062" width="15.85546875" style="4" customWidth="1"/>
    <col min="13063" max="13063" width="8.140625" style="4" bestFit="1" customWidth="1"/>
    <col min="13064" max="13064" width="15.140625" style="4" customWidth="1"/>
    <col min="13065" max="13065" width="12.7109375" style="4" customWidth="1"/>
    <col min="13066" max="13066" width="9.28515625" style="4" customWidth="1"/>
    <col min="13067" max="13067" width="11.140625" style="4" bestFit="1" customWidth="1"/>
    <col min="13068" max="13068" width="3.5703125" style="4" bestFit="1" customWidth="1"/>
    <col min="13069" max="13312" width="9.140625" style="4"/>
    <col min="13313" max="13313" width="3.7109375" style="4" bestFit="1" customWidth="1"/>
    <col min="13314" max="13314" width="13.28515625" style="4" customWidth="1"/>
    <col min="13315" max="13315" width="10" style="4" bestFit="1" customWidth="1"/>
    <col min="13316" max="13316" width="12.42578125" style="4" customWidth="1"/>
    <col min="13317" max="13317" width="11.7109375" style="4" customWidth="1"/>
    <col min="13318" max="13318" width="15.85546875" style="4" customWidth="1"/>
    <col min="13319" max="13319" width="8.140625" style="4" bestFit="1" customWidth="1"/>
    <col min="13320" max="13320" width="15.140625" style="4" customWidth="1"/>
    <col min="13321" max="13321" width="12.7109375" style="4" customWidth="1"/>
    <col min="13322" max="13322" width="9.28515625" style="4" customWidth="1"/>
    <col min="13323" max="13323" width="11.140625" style="4" bestFit="1" customWidth="1"/>
    <col min="13324" max="13324" width="3.5703125" style="4" bestFit="1" customWidth="1"/>
    <col min="13325" max="13568" width="9.140625" style="4"/>
    <col min="13569" max="13569" width="3.7109375" style="4" bestFit="1" customWidth="1"/>
    <col min="13570" max="13570" width="13.28515625" style="4" customWidth="1"/>
    <col min="13571" max="13571" width="10" style="4" bestFit="1" customWidth="1"/>
    <col min="13572" max="13572" width="12.42578125" style="4" customWidth="1"/>
    <col min="13573" max="13573" width="11.7109375" style="4" customWidth="1"/>
    <col min="13574" max="13574" width="15.85546875" style="4" customWidth="1"/>
    <col min="13575" max="13575" width="8.140625" style="4" bestFit="1" customWidth="1"/>
    <col min="13576" max="13576" width="15.140625" style="4" customWidth="1"/>
    <col min="13577" max="13577" width="12.7109375" style="4" customWidth="1"/>
    <col min="13578" max="13578" width="9.28515625" style="4" customWidth="1"/>
    <col min="13579" max="13579" width="11.140625" style="4" bestFit="1" customWidth="1"/>
    <col min="13580" max="13580" width="3.5703125" style="4" bestFit="1" customWidth="1"/>
    <col min="13581" max="13824" width="9.140625" style="4"/>
    <col min="13825" max="13825" width="3.7109375" style="4" bestFit="1" customWidth="1"/>
    <col min="13826" max="13826" width="13.28515625" style="4" customWidth="1"/>
    <col min="13827" max="13827" width="10" style="4" bestFit="1" customWidth="1"/>
    <col min="13828" max="13828" width="12.42578125" style="4" customWidth="1"/>
    <col min="13829" max="13829" width="11.7109375" style="4" customWidth="1"/>
    <col min="13830" max="13830" width="15.85546875" style="4" customWidth="1"/>
    <col min="13831" max="13831" width="8.140625" style="4" bestFit="1" customWidth="1"/>
    <col min="13832" max="13832" width="15.140625" style="4" customWidth="1"/>
    <col min="13833" max="13833" width="12.7109375" style="4" customWidth="1"/>
    <col min="13834" max="13834" width="9.28515625" style="4" customWidth="1"/>
    <col min="13835" max="13835" width="11.140625" style="4" bestFit="1" customWidth="1"/>
    <col min="13836" max="13836" width="3.5703125" style="4" bestFit="1" customWidth="1"/>
    <col min="13837" max="14080" width="9.140625" style="4"/>
    <col min="14081" max="14081" width="3.7109375" style="4" bestFit="1" customWidth="1"/>
    <col min="14082" max="14082" width="13.28515625" style="4" customWidth="1"/>
    <col min="14083" max="14083" width="10" style="4" bestFit="1" customWidth="1"/>
    <col min="14084" max="14084" width="12.42578125" style="4" customWidth="1"/>
    <col min="14085" max="14085" width="11.7109375" style="4" customWidth="1"/>
    <col min="14086" max="14086" width="15.85546875" style="4" customWidth="1"/>
    <col min="14087" max="14087" width="8.140625" style="4" bestFit="1" customWidth="1"/>
    <col min="14088" max="14088" width="15.140625" style="4" customWidth="1"/>
    <col min="14089" max="14089" width="12.7109375" style="4" customWidth="1"/>
    <col min="14090" max="14090" width="9.28515625" style="4" customWidth="1"/>
    <col min="14091" max="14091" width="11.140625" style="4" bestFit="1" customWidth="1"/>
    <col min="14092" max="14092" width="3.5703125" style="4" bestFit="1" customWidth="1"/>
    <col min="14093" max="14336" width="9.140625" style="4"/>
    <col min="14337" max="14337" width="3.7109375" style="4" bestFit="1" customWidth="1"/>
    <col min="14338" max="14338" width="13.28515625" style="4" customWidth="1"/>
    <col min="14339" max="14339" width="10" style="4" bestFit="1" customWidth="1"/>
    <col min="14340" max="14340" width="12.42578125" style="4" customWidth="1"/>
    <col min="14341" max="14341" width="11.7109375" style="4" customWidth="1"/>
    <col min="14342" max="14342" width="15.85546875" style="4" customWidth="1"/>
    <col min="14343" max="14343" width="8.140625" style="4" bestFit="1" customWidth="1"/>
    <col min="14344" max="14344" width="15.140625" style="4" customWidth="1"/>
    <col min="14345" max="14345" width="12.7109375" style="4" customWidth="1"/>
    <col min="14346" max="14346" width="9.28515625" style="4" customWidth="1"/>
    <col min="14347" max="14347" width="11.140625" style="4" bestFit="1" customWidth="1"/>
    <col min="14348" max="14348" width="3.5703125" style="4" bestFit="1" customWidth="1"/>
    <col min="14349" max="14592" width="9.140625" style="4"/>
    <col min="14593" max="14593" width="3.7109375" style="4" bestFit="1" customWidth="1"/>
    <col min="14594" max="14594" width="13.28515625" style="4" customWidth="1"/>
    <col min="14595" max="14595" width="10" style="4" bestFit="1" customWidth="1"/>
    <col min="14596" max="14596" width="12.42578125" style="4" customWidth="1"/>
    <col min="14597" max="14597" width="11.7109375" style="4" customWidth="1"/>
    <col min="14598" max="14598" width="15.85546875" style="4" customWidth="1"/>
    <col min="14599" max="14599" width="8.140625" style="4" bestFit="1" customWidth="1"/>
    <col min="14600" max="14600" width="15.140625" style="4" customWidth="1"/>
    <col min="14601" max="14601" width="12.7109375" style="4" customWidth="1"/>
    <col min="14602" max="14602" width="9.28515625" style="4" customWidth="1"/>
    <col min="14603" max="14603" width="11.140625" style="4" bestFit="1" customWidth="1"/>
    <col min="14604" max="14604" width="3.5703125" style="4" bestFit="1" customWidth="1"/>
    <col min="14605" max="14848" width="9.140625" style="4"/>
    <col min="14849" max="14849" width="3.7109375" style="4" bestFit="1" customWidth="1"/>
    <col min="14850" max="14850" width="13.28515625" style="4" customWidth="1"/>
    <col min="14851" max="14851" width="10" style="4" bestFit="1" customWidth="1"/>
    <col min="14852" max="14852" width="12.42578125" style="4" customWidth="1"/>
    <col min="14853" max="14853" width="11.7109375" style="4" customWidth="1"/>
    <col min="14854" max="14854" width="15.85546875" style="4" customWidth="1"/>
    <col min="14855" max="14855" width="8.140625" style="4" bestFit="1" customWidth="1"/>
    <col min="14856" max="14856" width="15.140625" style="4" customWidth="1"/>
    <col min="14857" max="14857" width="12.7109375" style="4" customWidth="1"/>
    <col min="14858" max="14858" width="9.28515625" style="4" customWidth="1"/>
    <col min="14859" max="14859" width="11.140625" style="4" bestFit="1" customWidth="1"/>
    <col min="14860" max="14860" width="3.5703125" style="4" bestFit="1" customWidth="1"/>
    <col min="14861" max="15104" width="9.140625" style="4"/>
    <col min="15105" max="15105" width="3.7109375" style="4" bestFit="1" customWidth="1"/>
    <col min="15106" max="15106" width="13.28515625" style="4" customWidth="1"/>
    <col min="15107" max="15107" width="10" style="4" bestFit="1" customWidth="1"/>
    <col min="15108" max="15108" width="12.42578125" style="4" customWidth="1"/>
    <col min="15109" max="15109" width="11.7109375" style="4" customWidth="1"/>
    <col min="15110" max="15110" width="15.85546875" style="4" customWidth="1"/>
    <col min="15111" max="15111" width="8.140625" style="4" bestFit="1" customWidth="1"/>
    <col min="15112" max="15112" width="15.140625" style="4" customWidth="1"/>
    <col min="15113" max="15113" width="12.7109375" style="4" customWidth="1"/>
    <col min="15114" max="15114" width="9.28515625" style="4" customWidth="1"/>
    <col min="15115" max="15115" width="11.140625" style="4" bestFit="1" customWidth="1"/>
    <col min="15116" max="15116" width="3.5703125" style="4" bestFit="1" customWidth="1"/>
    <col min="15117" max="15360" width="9.140625" style="4"/>
    <col min="15361" max="15361" width="3.7109375" style="4" bestFit="1" customWidth="1"/>
    <col min="15362" max="15362" width="13.28515625" style="4" customWidth="1"/>
    <col min="15363" max="15363" width="10" style="4" bestFit="1" customWidth="1"/>
    <col min="15364" max="15364" width="12.42578125" style="4" customWidth="1"/>
    <col min="15365" max="15365" width="11.7109375" style="4" customWidth="1"/>
    <col min="15366" max="15366" width="15.85546875" style="4" customWidth="1"/>
    <col min="15367" max="15367" width="8.140625" style="4" bestFit="1" customWidth="1"/>
    <col min="15368" max="15368" width="15.140625" style="4" customWidth="1"/>
    <col min="15369" max="15369" width="12.7109375" style="4" customWidth="1"/>
    <col min="15370" max="15370" width="9.28515625" style="4" customWidth="1"/>
    <col min="15371" max="15371" width="11.140625" style="4" bestFit="1" customWidth="1"/>
    <col min="15372" max="15372" width="3.5703125" style="4" bestFit="1" customWidth="1"/>
    <col min="15373" max="15616" width="9.140625" style="4"/>
    <col min="15617" max="15617" width="3.7109375" style="4" bestFit="1" customWidth="1"/>
    <col min="15618" max="15618" width="13.28515625" style="4" customWidth="1"/>
    <col min="15619" max="15619" width="10" style="4" bestFit="1" customWidth="1"/>
    <col min="15620" max="15620" width="12.42578125" style="4" customWidth="1"/>
    <col min="15621" max="15621" width="11.7109375" style="4" customWidth="1"/>
    <col min="15622" max="15622" width="15.85546875" style="4" customWidth="1"/>
    <col min="15623" max="15623" width="8.140625" style="4" bestFit="1" customWidth="1"/>
    <col min="15624" max="15624" width="15.140625" style="4" customWidth="1"/>
    <col min="15625" max="15625" width="12.7109375" style="4" customWidth="1"/>
    <col min="15626" max="15626" width="9.28515625" style="4" customWidth="1"/>
    <col min="15627" max="15627" width="11.140625" style="4" bestFit="1" customWidth="1"/>
    <col min="15628" max="15628" width="3.5703125" style="4" bestFit="1" customWidth="1"/>
    <col min="15629" max="15872" width="9.140625" style="4"/>
    <col min="15873" max="15873" width="3.7109375" style="4" bestFit="1" customWidth="1"/>
    <col min="15874" max="15874" width="13.28515625" style="4" customWidth="1"/>
    <col min="15875" max="15875" width="10" style="4" bestFit="1" customWidth="1"/>
    <col min="15876" max="15876" width="12.42578125" style="4" customWidth="1"/>
    <col min="15877" max="15877" width="11.7109375" style="4" customWidth="1"/>
    <col min="15878" max="15878" width="15.85546875" style="4" customWidth="1"/>
    <col min="15879" max="15879" width="8.140625" style="4" bestFit="1" customWidth="1"/>
    <col min="15880" max="15880" width="15.140625" style="4" customWidth="1"/>
    <col min="15881" max="15881" width="12.7109375" style="4" customWidth="1"/>
    <col min="15882" max="15882" width="9.28515625" style="4" customWidth="1"/>
    <col min="15883" max="15883" width="11.140625" style="4" bestFit="1" customWidth="1"/>
    <col min="15884" max="15884" width="3.5703125" style="4" bestFit="1" customWidth="1"/>
    <col min="15885" max="16128" width="9.140625" style="4"/>
    <col min="16129" max="16129" width="3.7109375" style="4" bestFit="1" customWidth="1"/>
    <col min="16130" max="16130" width="13.28515625" style="4" customWidth="1"/>
    <col min="16131" max="16131" width="10" style="4" bestFit="1" customWidth="1"/>
    <col min="16132" max="16132" width="12.42578125" style="4" customWidth="1"/>
    <col min="16133" max="16133" width="11.7109375" style="4" customWidth="1"/>
    <col min="16134" max="16134" width="15.85546875" style="4" customWidth="1"/>
    <col min="16135" max="16135" width="8.140625" style="4" bestFit="1" customWidth="1"/>
    <col min="16136" max="16136" width="15.140625" style="4" customWidth="1"/>
    <col min="16137" max="16137" width="12.7109375" style="4" customWidth="1"/>
    <col min="16138" max="16138" width="9.28515625" style="4" customWidth="1"/>
    <col min="16139" max="16139" width="11.140625" style="4" bestFit="1" customWidth="1"/>
    <col min="16140" max="16140" width="3.5703125" style="4" bestFit="1" customWidth="1"/>
    <col min="16141" max="16384" width="9.140625" style="4"/>
  </cols>
  <sheetData>
    <row r="1" spans="1:12" x14ac:dyDescent="0.2">
      <c r="A1" s="4" t="s">
        <v>1</v>
      </c>
    </row>
    <row r="2" spans="1:12" x14ac:dyDescent="0.2">
      <c r="A2" s="4" t="s">
        <v>174</v>
      </c>
      <c r="C2" s="56" t="s">
        <v>155</v>
      </c>
      <c r="G2" s="5"/>
      <c r="H2" s="50"/>
      <c r="L2" s="5"/>
    </row>
    <row r="3" spans="1:12" x14ac:dyDescent="0.2">
      <c r="A3" s="57" t="str">
        <f>'Exhibit A - City'!A3</f>
        <v>FOR THE YEAR ENDED JUNE 30, 2025</v>
      </c>
      <c r="G3" s="5"/>
      <c r="H3" s="50"/>
      <c r="L3" s="5"/>
    </row>
    <row r="4" spans="1:12" ht="15.75" x14ac:dyDescent="0.25">
      <c r="A4" s="82" t="s">
        <v>273</v>
      </c>
    </row>
    <row r="5" spans="1:12" x14ac:dyDescent="0.2">
      <c r="A5" s="100" t="s">
        <v>452</v>
      </c>
      <c r="C5" s="8" t="s">
        <v>59</v>
      </c>
      <c r="D5" s="8"/>
      <c r="E5" s="8"/>
      <c r="H5" s="7"/>
      <c r="I5" s="7"/>
      <c r="J5" s="7"/>
    </row>
    <row r="6" spans="1:12" x14ac:dyDescent="0.2">
      <c r="D6" s="8" t="s">
        <v>45</v>
      </c>
      <c r="E6" s="8"/>
      <c r="H6" s="8" t="s">
        <v>46</v>
      </c>
      <c r="I6" s="8"/>
      <c r="J6" s="8"/>
      <c r="K6" s="8"/>
    </row>
    <row r="7" spans="1:12" s="55" customFormat="1" ht="38.25" x14ac:dyDescent="0.2">
      <c r="A7" s="53" t="s">
        <v>8</v>
      </c>
      <c r="B7" s="53" t="s">
        <v>9</v>
      </c>
      <c r="C7" s="53" t="s">
        <v>48</v>
      </c>
      <c r="D7" s="54" t="s">
        <v>60</v>
      </c>
      <c r="E7" s="53" t="s">
        <v>61</v>
      </c>
      <c r="F7" s="13" t="s">
        <v>62</v>
      </c>
      <c r="G7" s="53" t="s">
        <v>21</v>
      </c>
      <c r="H7" s="13" t="s">
        <v>57</v>
      </c>
      <c r="I7" s="13" t="s">
        <v>11</v>
      </c>
      <c r="J7" s="13" t="s">
        <v>12</v>
      </c>
      <c r="K7" s="13" t="s">
        <v>58</v>
      </c>
      <c r="L7" s="53" t="s">
        <v>8</v>
      </c>
    </row>
    <row r="8" spans="1:12" x14ac:dyDescent="0.2">
      <c r="A8" s="4">
        <v>1</v>
      </c>
      <c r="B8" s="4" t="s">
        <v>365</v>
      </c>
      <c r="C8" s="78">
        <v>0</v>
      </c>
      <c r="D8" s="78">
        <v>0</v>
      </c>
      <c r="E8" s="78">
        <v>0</v>
      </c>
      <c r="F8" s="78">
        <v>0</v>
      </c>
      <c r="G8" s="35">
        <f t="shared" ref="G8:G44" si="0">(C8+F8)</f>
        <v>0</v>
      </c>
      <c r="H8" s="78">
        <v>0</v>
      </c>
      <c r="I8" s="79">
        <v>0</v>
      </c>
      <c r="J8" s="78">
        <v>0</v>
      </c>
      <c r="K8" s="78">
        <v>0</v>
      </c>
      <c r="L8" s="4">
        <v>1</v>
      </c>
    </row>
    <row r="9" spans="1:12" x14ac:dyDescent="0.2">
      <c r="A9" s="4">
        <v>2</v>
      </c>
      <c r="B9" s="4" t="s">
        <v>366</v>
      </c>
      <c r="C9" s="78">
        <v>0</v>
      </c>
      <c r="D9" s="78">
        <v>0</v>
      </c>
      <c r="E9" s="78">
        <v>0</v>
      </c>
      <c r="F9" s="78">
        <v>0</v>
      </c>
      <c r="G9" s="35">
        <f t="shared" si="0"/>
        <v>0</v>
      </c>
      <c r="H9" s="78">
        <v>0</v>
      </c>
      <c r="I9" s="79">
        <v>0</v>
      </c>
      <c r="J9" s="78">
        <v>0</v>
      </c>
      <c r="K9" s="78">
        <v>0</v>
      </c>
      <c r="L9" s="4">
        <v>2</v>
      </c>
    </row>
    <row r="10" spans="1:12" x14ac:dyDescent="0.2">
      <c r="A10" s="4">
        <v>3</v>
      </c>
      <c r="B10" s="4" t="s">
        <v>283</v>
      </c>
      <c r="C10" s="78">
        <v>0</v>
      </c>
      <c r="D10" s="78">
        <v>0</v>
      </c>
      <c r="E10" s="78">
        <v>0</v>
      </c>
      <c r="F10" s="78">
        <v>0</v>
      </c>
      <c r="G10" s="35">
        <f t="shared" si="0"/>
        <v>0</v>
      </c>
      <c r="H10" s="78">
        <v>0</v>
      </c>
      <c r="I10" s="79">
        <v>0</v>
      </c>
      <c r="J10" s="78">
        <v>0</v>
      </c>
      <c r="K10" s="78">
        <v>0</v>
      </c>
      <c r="L10" s="4">
        <v>3</v>
      </c>
    </row>
    <row r="11" spans="1:12" x14ac:dyDescent="0.2">
      <c r="A11" s="4">
        <v>4</v>
      </c>
      <c r="B11" s="4" t="s">
        <v>367</v>
      </c>
      <c r="C11" s="78">
        <v>0</v>
      </c>
      <c r="D11" s="78">
        <v>0</v>
      </c>
      <c r="E11" s="78">
        <v>0</v>
      </c>
      <c r="F11" s="78">
        <v>0</v>
      </c>
      <c r="G11" s="35">
        <f t="shared" si="0"/>
        <v>0</v>
      </c>
      <c r="H11" s="78">
        <v>0</v>
      </c>
      <c r="I11" s="79">
        <v>0</v>
      </c>
      <c r="J11" s="78">
        <v>0</v>
      </c>
      <c r="K11" s="78">
        <v>0</v>
      </c>
      <c r="L11" s="4">
        <v>4</v>
      </c>
    </row>
    <row r="12" spans="1:12" x14ac:dyDescent="0.2">
      <c r="A12" s="4">
        <v>5</v>
      </c>
      <c r="B12" s="4" t="s">
        <v>368</v>
      </c>
      <c r="C12" s="78">
        <v>0</v>
      </c>
      <c r="D12" s="78">
        <v>0</v>
      </c>
      <c r="E12" s="78">
        <v>0</v>
      </c>
      <c r="F12" s="78">
        <v>0</v>
      </c>
      <c r="G12" s="35">
        <f t="shared" si="0"/>
        <v>0</v>
      </c>
      <c r="H12" s="78">
        <v>0</v>
      </c>
      <c r="I12" s="79">
        <v>0</v>
      </c>
      <c r="J12" s="78">
        <v>0</v>
      </c>
      <c r="K12" s="78">
        <v>0</v>
      </c>
      <c r="L12" s="4">
        <v>5</v>
      </c>
    </row>
    <row r="13" spans="1:12" x14ac:dyDescent="0.2">
      <c r="A13" s="4">
        <v>6</v>
      </c>
      <c r="B13" s="4" t="s">
        <v>369</v>
      </c>
      <c r="C13" s="78">
        <v>0</v>
      </c>
      <c r="D13" s="78">
        <v>0</v>
      </c>
      <c r="E13" s="78">
        <v>0</v>
      </c>
      <c r="F13" s="78">
        <v>0</v>
      </c>
      <c r="G13" s="35">
        <f t="shared" si="0"/>
        <v>0</v>
      </c>
      <c r="H13" s="78">
        <v>0</v>
      </c>
      <c r="I13" s="79">
        <v>0</v>
      </c>
      <c r="J13" s="78">
        <v>0</v>
      </c>
      <c r="K13" s="78">
        <v>0</v>
      </c>
      <c r="L13" s="4">
        <v>6</v>
      </c>
    </row>
    <row r="14" spans="1:12" x14ac:dyDescent="0.2">
      <c r="A14" s="4">
        <v>7</v>
      </c>
      <c r="B14" s="4" t="s">
        <v>370</v>
      </c>
      <c r="C14" s="78">
        <v>0</v>
      </c>
      <c r="D14" s="78">
        <v>0</v>
      </c>
      <c r="E14" s="78">
        <v>0</v>
      </c>
      <c r="F14" s="78">
        <v>0</v>
      </c>
      <c r="G14" s="35">
        <f t="shared" si="0"/>
        <v>0</v>
      </c>
      <c r="H14" s="78">
        <v>0</v>
      </c>
      <c r="I14" s="79">
        <v>0</v>
      </c>
      <c r="J14" s="78">
        <v>0</v>
      </c>
      <c r="K14" s="78">
        <v>0</v>
      </c>
      <c r="L14" s="4">
        <v>7</v>
      </c>
    </row>
    <row r="15" spans="1:12" x14ac:dyDescent="0.2">
      <c r="A15" s="4">
        <v>8</v>
      </c>
      <c r="B15" s="4" t="s">
        <v>371</v>
      </c>
      <c r="C15" s="78">
        <v>0</v>
      </c>
      <c r="D15" s="78">
        <v>0</v>
      </c>
      <c r="E15" s="78">
        <v>0</v>
      </c>
      <c r="F15" s="78">
        <v>0</v>
      </c>
      <c r="G15" s="35">
        <f t="shared" si="0"/>
        <v>0</v>
      </c>
      <c r="H15" s="78">
        <v>0</v>
      </c>
      <c r="I15" s="79">
        <v>0</v>
      </c>
      <c r="J15" s="78">
        <v>0</v>
      </c>
      <c r="K15" s="78">
        <v>0</v>
      </c>
      <c r="L15" s="4">
        <v>8</v>
      </c>
    </row>
    <row r="16" spans="1:12" x14ac:dyDescent="0.2">
      <c r="A16" s="4">
        <v>9</v>
      </c>
      <c r="B16" s="4" t="s">
        <v>372</v>
      </c>
      <c r="C16" s="78">
        <v>0</v>
      </c>
      <c r="D16" s="78">
        <v>0</v>
      </c>
      <c r="E16" s="78">
        <v>0</v>
      </c>
      <c r="F16" s="78">
        <v>0</v>
      </c>
      <c r="G16" s="35">
        <f t="shared" si="0"/>
        <v>0</v>
      </c>
      <c r="H16" s="78">
        <v>0</v>
      </c>
      <c r="I16" s="79">
        <v>0</v>
      </c>
      <c r="J16" s="78">
        <v>0</v>
      </c>
      <c r="K16" s="78">
        <v>0</v>
      </c>
      <c r="L16" s="4">
        <v>9</v>
      </c>
    </row>
    <row r="17" spans="1:12" x14ac:dyDescent="0.2">
      <c r="A17" s="4">
        <v>10</v>
      </c>
      <c r="B17" s="4" t="s">
        <v>373</v>
      </c>
      <c r="C17" s="78">
        <v>0</v>
      </c>
      <c r="D17" s="78">
        <v>0</v>
      </c>
      <c r="E17" s="78">
        <v>0</v>
      </c>
      <c r="F17" s="78">
        <v>0</v>
      </c>
      <c r="G17" s="35">
        <f t="shared" si="0"/>
        <v>0</v>
      </c>
      <c r="H17" s="78">
        <v>0</v>
      </c>
      <c r="I17" s="79">
        <v>0</v>
      </c>
      <c r="J17" s="78">
        <v>0</v>
      </c>
      <c r="K17" s="78">
        <v>0</v>
      </c>
      <c r="L17" s="4">
        <v>10</v>
      </c>
    </row>
    <row r="18" spans="1:12" x14ac:dyDescent="0.2">
      <c r="A18" s="4">
        <v>11</v>
      </c>
      <c r="B18" s="4" t="s">
        <v>374</v>
      </c>
      <c r="C18" s="78">
        <v>0</v>
      </c>
      <c r="D18" s="78">
        <v>0</v>
      </c>
      <c r="E18" s="78">
        <v>0</v>
      </c>
      <c r="F18" s="78">
        <v>0</v>
      </c>
      <c r="G18" s="35">
        <f t="shared" si="0"/>
        <v>0</v>
      </c>
      <c r="H18" s="78">
        <v>0</v>
      </c>
      <c r="I18" s="79">
        <v>0</v>
      </c>
      <c r="J18" s="78">
        <v>0</v>
      </c>
      <c r="K18" s="78">
        <v>0</v>
      </c>
      <c r="L18" s="4">
        <v>11</v>
      </c>
    </row>
    <row r="19" spans="1:12" x14ac:dyDescent="0.2">
      <c r="A19" s="4">
        <v>12</v>
      </c>
      <c r="B19" s="4" t="s">
        <v>375</v>
      </c>
      <c r="C19" s="78">
        <v>0</v>
      </c>
      <c r="D19" s="78">
        <v>0</v>
      </c>
      <c r="E19" s="78">
        <v>0</v>
      </c>
      <c r="F19" s="78">
        <v>0</v>
      </c>
      <c r="G19" s="35">
        <f t="shared" si="0"/>
        <v>0</v>
      </c>
      <c r="H19" s="78">
        <v>0</v>
      </c>
      <c r="I19" s="79">
        <v>0</v>
      </c>
      <c r="J19" s="78">
        <v>0</v>
      </c>
      <c r="K19" s="78">
        <v>0</v>
      </c>
      <c r="L19" s="4">
        <v>12</v>
      </c>
    </row>
    <row r="20" spans="1:12" x14ac:dyDescent="0.2">
      <c r="A20" s="4">
        <v>13</v>
      </c>
      <c r="B20" s="4" t="s">
        <v>297</v>
      </c>
      <c r="C20" s="78">
        <v>0</v>
      </c>
      <c r="D20" s="78">
        <v>0</v>
      </c>
      <c r="E20" s="78">
        <v>0</v>
      </c>
      <c r="F20" s="78">
        <v>0</v>
      </c>
      <c r="G20" s="35">
        <f t="shared" si="0"/>
        <v>0</v>
      </c>
      <c r="H20" s="78">
        <v>0</v>
      </c>
      <c r="I20" s="79">
        <v>0</v>
      </c>
      <c r="J20" s="78">
        <v>0</v>
      </c>
      <c r="K20" s="78">
        <v>0</v>
      </c>
      <c r="L20" s="4">
        <v>13</v>
      </c>
    </row>
    <row r="21" spans="1:12" x14ac:dyDescent="0.2">
      <c r="A21" s="4">
        <v>14</v>
      </c>
      <c r="B21" s="4" t="s">
        <v>376</v>
      </c>
      <c r="C21" s="78">
        <v>0</v>
      </c>
      <c r="D21" s="78">
        <v>0</v>
      </c>
      <c r="E21" s="78">
        <v>0</v>
      </c>
      <c r="F21" s="78">
        <v>0</v>
      </c>
      <c r="G21" s="35">
        <f t="shared" si="0"/>
        <v>0</v>
      </c>
      <c r="H21" s="78">
        <v>0</v>
      </c>
      <c r="I21" s="79">
        <v>0</v>
      </c>
      <c r="J21" s="78">
        <v>0</v>
      </c>
      <c r="K21" s="78">
        <v>0</v>
      </c>
      <c r="L21" s="4">
        <v>14</v>
      </c>
    </row>
    <row r="22" spans="1:12" x14ac:dyDescent="0.2">
      <c r="A22" s="4">
        <v>15</v>
      </c>
      <c r="B22" s="4" t="s">
        <v>377</v>
      </c>
      <c r="C22" s="78">
        <v>0</v>
      </c>
      <c r="D22" s="78">
        <v>0</v>
      </c>
      <c r="E22" s="78">
        <v>0</v>
      </c>
      <c r="F22" s="78">
        <v>0</v>
      </c>
      <c r="G22" s="35">
        <f t="shared" si="0"/>
        <v>0</v>
      </c>
      <c r="H22" s="78">
        <v>0</v>
      </c>
      <c r="I22" s="79">
        <v>0</v>
      </c>
      <c r="J22" s="78">
        <v>0</v>
      </c>
      <c r="K22" s="78">
        <v>0</v>
      </c>
      <c r="L22" s="4">
        <v>15</v>
      </c>
    </row>
    <row r="23" spans="1:12" x14ac:dyDescent="0.2">
      <c r="A23" s="4">
        <v>16</v>
      </c>
      <c r="B23" s="4" t="s">
        <v>378</v>
      </c>
      <c r="C23" s="78">
        <v>0</v>
      </c>
      <c r="D23" s="78">
        <v>0</v>
      </c>
      <c r="E23" s="78">
        <v>0</v>
      </c>
      <c r="F23" s="78">
        <v>0</v>
      </c>
      <c r="G23" s="35">
        <f t="shared" si="0"/>
        <v>0</v>
      </c>
      <c r="H23" s="78">
        <v>0</v>
      </c>
      <c r="I23" s="79">
        <v>0</v>
      </c>
      <c r="J23" s="78">
        <v>0</v>
      </c>
      <c r="K23" s="78">
        <v>0</v>
      </c>
      <c r="L23" s="4">
        <v>16</v>
      </c>
    </row>
    <row r="24" spans="1:12" x14ac:dyDescent="0.2">
      <c r="A24" s="4">
        <v>17</v>
      </c>
      <c r="B24" s="4" t="s">
        <v>379</v>
      </c>
      <c r="C24" s="78">
        <v>0</v>
      </c>
      <c r="D24" s="78">
        <v>0</v>
      </c>
      <c r="E24" s="78">
        <v>0</v>
      </c>
      <c r="F24" s="78">
        <v>0</v>
      </c>
      <c r="G24" s="35">
        <f t="shared" si="0"/>
        <v>0</v>
      </c>
      <c r="H24" s="78">
        <v>0</v>
      </c>
      <c r="I24" s="79">
        <v>0</v>
      </c>
      <c r="J24" s="78">
        <v>0</v>
      </c>
      <c r="K24" s="78">
        <v>0</v>
      </c>
      <c r="L24" s="4">
        <v>17</v>
      </c>
    </row>
    <row r="25" spans="1:12" x14ac:dyDescent="0.2">
      <c r="A25" s="4">
        <v>18</v>
      </c>
      <c r="B25" s="4" t="s">
        <v>380</v>
      </c>
      <c r="C25" s="78">
        <v>0</v>
      </c>
      <c r="D25" s="78">
        <v>0</v>
      </c>
      <c r="E25" s="78">
        <v>0</v>
      </c>
      <c r="F25" s="78">
        <v>0</v>
      </c>
      <c r="G25" s="35">
        <f t="shared" si="0"/>
        <v>0</v>
      </c>
      <c r="H25" s="78">
        <v>0</v>
      </c>
      <c r="I25" s="79">
        <v>0</v>
      </c>
      <c r="J25" s="78">
        <v>0</v>
      </c>
      <c r="K25" s="78">
        <v>0</v>
      </c>
      <c r="L25" s="4">
        <v>18</v>
      </c>
    </row>
    <row r="26" spans="1:12" x14ac:dyDescent="0.2">
      <c r="A26" s="4">
        <v>19</v>
      </c>
      <c r="B26" s="4" t="s">
        <v>381</v>
      </c>
      <c r="C26" s="78">
        <v>0</v>
      </c>
      <c r="D26" s="78">
        <v>0</v>
      </c>
      <c r="E26" s="78">
        <v>0</v>
      </c>
      <c r="F26" s="78">
        <v>0</v>
      </c>
      <c r="G26" s="35">
        <f t="shared" si="0"/>
        <v>0</v>
      </c>
      <c r="H26" s="78">
        <v>0</v>
      </c>
      <c r="I26" s="79">
        <v>0</v>
      </c>
      <c r="J26" s="78">
        <v>0</v>
      </c>
      <c r="K26" s="78">
        <v>0</v>
      </c>
      <c r="L26" s="4">
        <v>19</v>
      </c>
    </row>
    <row r="27" spans="1:12" x14ac:dyDescent="0.2">
      <c r="A27" s="4">
        <v>20</v>
      </c>
      <c r="B27" s="4" t="s">
        <v>382</v>
      </c>
      <c r="C27" s="78">
        <v>0</v>
      </c>
      <c r="D27" s="78">
        <v>0</v>
      </c>
      <c r="E27" s="78">
        <v>0</v>
      </c>
      <c r="F27" s="78">
        <v>0</v>
      </c>
      <c r="G27" s="35">
        <f t="shared" si="0"/>
        <v>0</v>
      </c>
      <c r="H27" s="78">
        <v>0</v>
      </c>
      <c r="I27" s="79">
        <v>0</v>
      </c>
      <c r="J27" s="78">
        <v>0</v>
      </c>
      <c r="K27" s="78">
        <v>0</v>
      </c>
      <c r="L27" s="4">
        <v>20</v>
      </c>
    </row>
    <row r="28" spans="1:12" x14ac:dyDescent="0.2">
      <c r="A28" s="4">
        <v>21</v>
      </c>
      <c r="B28" s="4" t="s">
        <v>337</v>
      </c>
      <c r="C28" s="78">
        <v>0</v>
      </c>
      <c r="D28" s="78">
        <v>0</v>
      </c>
      <c r="E28" s="78">
        <v>0</v>
      </c>
      <c r="F28" s="78">
        <v>0</v>
      </c>
      <c r="G28" s="35">
        <f t="shared" si="0"/>
        <v>0</v>
      </c>
      <c r="H28" s="78">
        <v>0</v>
      </c>
      <c r="I28" s="79">
        <v>0</v>
      </c>
      <c r="J28" s="78">
        <v>0</v>
      </c>
      <c r="K28" s="78">
        <v>0</v>
      </c>
      <c r="L28" s="4">
        <v>21</v>
      </c>
    </row>
    <row r="29" spans="1:12" x14ac:dyDescent="0.2">
      <c r="A29" s="4">
        <v>22</v>
      </c>
      <c r="B29" s="4" t="s">
        <v>345</v>
      </c>
      <c r="C29" s="78">
        <v>0</v>
      </c>
      <c r="D29" s="78">
        <v>0</v>
      </c>
      <c r="E29" s="78">
        <v>0</v>
      </c>
      <c r="F29" s="78">
        <v>0</v>
      </c>
      <c r="G29" s="35">
        <f t="shared" si="0"/>
        <v>0</v>
      </c>
      <c r="H29" s="78">
        <v>0</v>
      </c>
      <c r="I29" s="79">
        <v>0</v>
      </c>
      <c r="J29" s="78">
        <v>0</v>
      </c>
      <c r="K29" s="78">
        <v>0</v>
      </c>
      <c r="L29" s="4">
        <v>22</v>
      </c>
    </row>
    <row r="30" spans="1:12" x14ac:dyDescent="0.2">
      <c r="A30" s="4">
        <v>23</v>
      </c>
      <c r="B30" s="6" t="s">
        <v>383</v>
      </c>
      <c r="C30" s="78">
        <v>0</v>
      </c>
      <c r="D30" s="78">
        <v>0</v>
      </c>
      <c r="E30" s="78">
        <v>0</v>
      </c>
      <c r="F30" s="78">
        <v>0</v>
      </c>
      <c r="G30" s="35">
        <f t="shared" si="0"/>
        <v>0</v>
      </c>
      <c r="H30" s="78">
        <v>0</v>
      </c>
      <c r="I30" s="79">
        <v>0</v>
      </c>
      <c r="J30" s="78">
        <v>0</v>
      </c>
      <c r="K30" s="78">
        <v>0</v>
      </c>
      <c r="L30" s="4">
        <v>23</v>
      </c>
    </row>
    <row r="31" spans="1:12" x14ac:dyDescent="0.2">
      <c r="A31" s="4">
        <v>24</v>
      </c>
      <c r="B31" s="4" t="s">
        <v>384</v>
      </c>
      <c r="C31" s="78">
        <v>0</v>
      </c>
      <c r="D31" s="78">
        <v>0</v>
      </c>
      <c r="E31" s="78">
        <v>0</v>
      </c>
      <c r="F31" s="78">
        <v>0</v>
      </c>
      <c r="G31" s="35">
        <f t="shared" si="0"/>
        <v>0</v>
      </c>
      <c r="H31" s="78">
        <v>0</v>
      </c>
      <c r="I31" s="79">
        <v>0</v>
      </c>
      <c r="J31" s="78">
        <v>0</v>
      </c>
      <c r="K31" s="78">
        <v>0</v>
      </c>
      <c r="L31" s="4">
        <v>24</v>
      </c>
    </row>
    <row r="32" spans="1:12" x14ac:dyDescent="0.2">
      <c r="A32" s="4">
        <v>25</v>
      </c>
      <c r="B32" s="4" t="s">
        <v>385</v>
      </c>
      <c r="C32" s="78">
        <v>0</v>
      </c>
      <c r="D32" s="78">
        <v>0</v>
      </c>
      <c r="E32" s="78">
        <v>0</v>
      </c>
      <c r="F32" s="78">
        <v>0</v>
      </c>
      <c r="G32" s="35">
        <f t="shared" si="0"/>
        <v>0</v>
      </c>
      <c r="H32" s="78">
        <v>0</v>
      </c>
      <c r="I32" s="79">
        <v>0</v>
      </c>
      <c r="J32" s="78">
        <v>0</v>
      </c>
      <c r="K32" s="78">
        <v>0</v>
      </c>
      <c r="L32" s="4">
        <v>25</v>
      </c>
    </row>
    <row r="33" spans="1:12" x14ac:dyDescent="0.2">
      <c r="A33" s="4">
        <v>26</v>
      </c>
      <c r="B33" s="4" t="s">
        <v>386</v>
      </c>
      <c r="C33" s="78">
        <v>0</v>
      </c>
      <c r="D33" s="78">
        <v>0</v>
      </c>
      <c r="E33" s="78">
        <v>0</v>
      </c>
      <c r="F33" s="78">
        <v>0</v>
      </c>
      <c r="G33" s="35">
        <f t="shared" si="0"/>
        <v>0</v>
      </c>
      <c r="H33" s="78">
        <v>0</v>
      </c>
      <c r="I33" s="79">
        <v>0</v>
      </c>
      <c r="J33" s="78">
        <v>0</v>
      </c>
      <c r="K33" s="78">
        <v>0</v>
      </c>
      <c r="L33" s="4">
        <v>26</v>
      </c>
    </row>
    <row r="34" spans="1:12" x14ac:dyDescent="0.2">
      <c r="A34" s="4">
        <v>27</v>
      </c>
      <c r="B34" s="4" t="s">
        <v>387</v>
      </c>
      <c r="C34" s="78">
        <v>0</v>
      </c>
      <c r="D34" s="78">
        <v>0</v>
      </c>
      <c r="E34" s="78">
        <v>0</v>
      </c>
      <c r="F34" s="78">
        <v>0</v>
      </c>
      <c r="G34" s="35">
        <f t="shared" si="0"/>
        <v>0</v>
      </c>
      <c r="H34" s="78">
        <v>0</v>
      </c>
      <c r="I34" s="79">
        <v>0</v>
      </c>
      <c r="J34" s="78">
        <v>0</v>
      </c>
      <c r="K34" s="78">
        <v>0</v>
      </c>
      <c r="L34" s="4">
        <v>27</v>
      </c>
    </row>
    <row r="35" spans="1:12" x14ac:dyDescent="0.2">
      <c r="A35" s="4">
        <v>28</v>
      </c>
      <c r="B35" s="4" t="s">
        <v>388</v>
      </c>
      <c r="C35" s="78">
        <v>0</v>
      </c>
      <c r="D35" s="78">
        <v>0</v>
      </c>
      <c r="E35" s="78">
        <v>0</v>
      </c>
      <c r="F35" s="78">
        <v>0</v>
      </c>
      <c r="G35" s="35">
        <f t="shared" si="0"/>
        <v>0</v>
      </c>
      <c r="H35" s="78">
        <v>0</v>
      </c>
      <c r="I35" s="79">
        <v>0</v>
      </c>
      <c r="J35" s="78">
        <v>0</v>
      </c>
      <c r="K35" s="78">
        <v>0</v>
      </c>
      <c r="L35" s="4">
        <v>28</v>
      </c>
    </row>
    <row r="36" spans="1:12" x14ac:dyDescent="0.2">
      <c r="A36" s="4">
        <v>29</v>
      </c>
      <c r="B36" s="4" t="s">
        <v>389</v>
      </c>
      <c r="C36" s="78">
        <v>0</v>
      </c>
      <c r="D36" s="78">
        <v>0</v>
      </c>
      <c r="E36" s="78">
        <v>0</v>
      </c>
      <c r="F36" s="78">
        <v>0</v>
      </c>
      <c r="G36" s="35">
        <f t="shared" si="0"/>
        <v>0</v>
      </c>
      <c r="H36" s="78">
        <v>0</v>
      </c>
      <c r="I36" s="79">
        <v>0</v>
      </c>
      <c r="J36" s="78">
        <v>0</v>
      </c>
      <c r="K36" s="78">
        <v>0</v>
      </c>
      <c r="L36" s="4">
        <v>29</v>
      </c>
    </row>
    <row r="37" spans="1:12" x14ac:dyDescent="0.2">
      <c r="A37" s="4">
        <v>30</v>
      </c>
      <c r="B37" s="4" t="s">
        <v>358</v>
      </c>
      <c r="C37" s="78">
        <v>0</v>
      </c>
      <c r="D37" s="78">
        <v>0</v>
      </c>
      <c r="E37" s="78">
        <v>0</v>
      </c>
      <c r="F37" s="78">
        <v>0</v>
      </c>
      <c r="G37" s="35">
        <f t="shared" si="0"/>
        <v>0</v>
      </c>
      <c r="H37" s="78">
        <v>0</v>
      </c>
      <c r="I37" s="79">
        <v>0</v>
      </c>
      <c r="J37" s="78">
        <v>0</v>
      </c>
      <c r="K37" s="78">
        <v>0</v>
      </c>
      <c r="L37" s="4">
        <v>30</v>
      </c>
    </row>
    <row r="38" spans="1:12" x14ac:dyDescent="0.2">
      <c r="A38" s="4">
        <v>31</v>
      </c>
      <c r="B38" s="4" t="s">
        <v>390</v>
      </c>
      <c r="C38" s="78">
        <v>0</v>
      </c>
      <c r="D38" s="78">
        <v>0</v>
      </c>
      <c r="E38" s="78">
        <v>0</v>
      </c>
      <c r="F38" s="78">
        <v>0</v>
      </c>
      <c r="G38" s="35">
        <f t="shared" si="0"/>
        <v>0</v>
      </c>
      <c r="H38" s="78">
        <v>0</v>
      </c>
      <c r="I38" s="79">
        <v>0</v>
      </c>
      <c r="J38" s="78">
        <v>0</v>
      </c>
      <c r="K38" s="78">
        <v>0</v>
      </c>
      <c r="L38" s="4">
        <v>31</v>
      </c>
    </row>
    <row r="39" spans="1:12" x14ac:dyDescent="0.2">
      <c r="A39" s="4">
        <v>32</v>
      </c>
      <c r="B39" s="4" t="s">
        <v>391</v>
      </c>
      <c r="C39" s="78">
        <v>0</v>
      </c>
      <c r="D39" s="78">
        <v>0</v>
      </c>
      <c r="E39" s="78">
        <v>0</v>
      </c>
      <c r="F39" s="78">
        <v>0</v>
      </c>
      <c r="G39" s="35">
        <f t="shared" si="0"/>
        <v>0</v>
      </c>
      <c r="H39" s="78">
        <v>0</v>
      </c>
      <c r="I39" s="79">
        <v>0</v>
      </c>
      <c r="J39" s="78">
        <v>0</v>
      </c>
      <c r="K39" s="78">
        <v>0</v>
      </c>
      <c r="L39" s="4">
        <v>32</v>
      </c>
    </row>
    <row r="40" spans="1:12" x14ac:dyDescent="0.2">
      <c r="A40" s="4">
        <v>33</v>
      </c>
      <c r="B40" s="4" t="s">
        <v>392</v>
      </c>
      <c r="C40" s="78">
        <v>0</v>
      </c>
      <c r="D40" s="78">
        <v>0</v>
      </c>
      <c r="E40" s="78">
        <v>0</v>
      </c>
      <c r="F40" s="78">
        <v>0</v>
      </c>
      <c r="G40" s="35">
        <f t="shared" si="0"/>
        <v>0</v>
      </c>
      <c r="H40" s="78">
        <v>0</v>
      </c>
      <c r="I40" s="79">
        <v>0</v>
      </c>
      <c r="J40" s="78">
        <v>0</v>
      </c>
      <c r="K40" s="78">
        <v>0</v>
      </c>
      <c r="L40" s="4">
        <v>33</v>
      </c>
    </row>
    <row r="41" spans="1:12" x14ac:dyDescent="0.2">
      <c r="A41" s="4">
        <v>34</v>
      </c>
      <c r="B41" s="4" t="s">
        <v>393</v>
      </c>
      <c r="C41" s="78">
        <v>0</v>
      </c>
      <c r="D41" s="78">
        <v>0</v>
      </c>
      <c r="E41" s="78">
        <v>0</v>
      </c>
      <c r="F41" s="78">
        <v>0</v>
      </c>
      <c r="G41" s="35">
        <f t="shared" si="0"/>
        <v>0</v>
      </c>
      <c r="H41" s="78">
        <v>0</v>
      </c>
      <c r="I41" s="79">
        <v>0</v>
      </c>
      <c r="J41" s="78">
        <v>0</v>
      </c>
      <c r="K41" s="78">
        <v>0</v>
      </c>
      <c r="L41" s="4">
        <v>34</v>
      </c>
    </row>
    <row r="42" spans="1:12" x14ac:dyDescent="0.2">
      <c r="A42" s="4">
        <v>35</v>
      </c>
      <c r="B42" s="4" t="s">
        <v>362</v>
      </c>
      <c r="C42" s="78">
        <v>0</v>
      </c>
      <c r="D42" s="78">
        <v>0</v>
      </c>
      <c r="E42" s="78">
        <v>0</v>
      </c>
      <c r="F42" s="78">
        <v>0</v>
      </c>
      <c r="G42" s="35">
        <f>(C42+F42)</f>
        <v>0</v>
      </c>
      <c r="H42" s="78">
        <v>0</v>
      </c>
      <c r="I42" s="79">
        <v>0</v>
      </c>
      <c r="J42" s="78">
        <v>0</v>
      </c>
      <c r="K42" s="78">
        <v>0</v>
      </c>
      <c r="L42" s="4">
        <v>35</v>
      </c>
    </row>
    <row r="43" spans="1:12" x14ac:dyDescent="0.2">
      <c r="A43" s="4">
        <v>36</v>
      </c>
      <c r="B43" s="4" t="s">
        <v>394</v>
      </c>
      <c r="C43" s="78">
        <v>0</v>
      </c>
      <c r="D43" s="78">
        <v>0</v>
      </c>
      <c r="E43" s="78">
        <v>0</v>
      </c>
      <c r="F43" s="78">
        <v>0</v>
      </c>
      <c r="G43" s="35">
        <f>(C43+F43)</f>
        <v>0</v>
      </c>
      <c r="H43" s="78">
        <v>0</v>
      </c>
      <c r="I43" s="79">
        <v>0</v>
      </c>
      <c r="J43" s="78">
        <v>0</v>
      </c>
      <c r="K43" s="78">
        <v>0</v>
      </c>
      <c r="L43" s="4">
        <v>36</v>
      </c>
    </row>
    <row r="44" spans="1:12" x14ac:dyDescent="0.2">
      <c r="A44" s="4">
        <v>37</v>
      </c>
      <c r="B44" s="4" t="s">
        <v>395</v>
      </c>
      <c r="C44" s="80">
        <v>0</v>
      </c>
      <c r="D44" s="80">
        <v>0</v>
      </c>
      <c r="E44" s="80">
        <v>0</v>
      </c>
      <c r="F44" s="80">
        <v>0</v>
      </c>
      <c r="G44" s="37">
        <f t="shared" si="0"/>
        <v>0</v>
      </c>
      <c r="H44" s="80">
        <v>0</v>
      </c>
      <c r="I44" s="80">
        <v>0</v>
      </c>
      <c r="J44" s="80">
        <v>0</v>
      </c>
      <c r="K44" s="80">
        <v>0</v>
      </c>
      <c r="L44" s="4">
        <v>37</v>
      </c>
    </row>
    <row r="45" spans="1:12" x14ac:dyDescent="0.2">
      <c r="A45" s="17">
        <f>A44</f>
        <v>37</v>
      </c>
      <c r="B45" s="9" t="s">
        <v>21</v>
      </c>
      <c r="C45" s="38">
        <f t="shared" ref="C45:K45" si="1">SUM(C8:C44)</f>
        <v>0</v>
      </c>
      <c r="D45" s="38">
        <f t="shared" si="1"/>
        <v>0</v>
      </c>
      <c r="E45" s="38">
        <f t="shared" si="1"/>
        <v>0</v>
      </c>
      <c r="F45" s="38">
        <f t="shared" si="1"/>
        <v>0</v>
      </c>
      <c r="G45" s="38">
        <f t="shared" si="1"/>
        <v>0</v>
      </c>
      <c r="H45" s="38">
        <f t="shared" si="1"/>
        <v>0</v>
      </c>
      <c r="I45" s="38">
        <f t="shared" si="1"/>
        <v>0</v>
      </c>
      <c r="J45" s="38">
        <f t="shared" si="1"/>
        <v>0</v>
      </c>
      <c r="K45" s="38">
        <f t="shared" si="1"/>
        <v>0</v>
      </c>
      <c r="L45" s="17">
        <f>L44</f>
        <v>37</v>
      </c>
    </row>
  </sheetData>
  <hyperlinks>
    <hyperlink ref="A5" location="'Table of Contents'!A1" display="Back to TOC" xr:uid="{ECF6D12B-A7F6-49CD-A7C1-E8339ADD1DD0}"/>
  </hyperlinks>
  <printOptions gridLines="1"/>
  <pageMargins left="0.75" right="0.75" top="0.5" bottom="0.5" header="0.5" footer="0.5"/>
  <pageSetup paperSize="5" scale="90"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C11B7-432A-4B52-969C-D4ED69639648}">
  <sheetPr transitionEvaluation="1" transitionEntry="1">
    <pageSetUpPr fitToPage="1"/>
  </sheetPr>
  <dimension ref="A1:Q274"/>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5.140625" style="4" customWidth="1"/>
    <col min="4" max="4" width="12.5703125" style="4" customWidth="1"/>
    <col min="5" max="8" width="13.140625" style="4" bestFit="1" customWidth="1"/>
    <col min="9" max="9" width="11" style="4" bestFit="1" customWidth="1"/>
    <col min="10" max="11" width="12.140625" style="4" bestFit="1" customWidth="1"/>
    <col min="12" max="12" width="14.5703125" style="4" bestFit="1" customWidth="1"/>
    <col min="13" max="13" width="14.140625" style="4" customWidth="1"/>
    <col min="14" max="16" width="12.140625" style="4" bestFit="1" customWidth="1"/>
    <col min="17" max="17" width="4.5703125" style="4" customWidth="1"/>
    <col min="18" max="256" width="12.7109375" style="4"/>
    <col min="257" max="257" width="5" style="4" customWidth="1"/>
    <col min="258" max="258" width="14.140625" style="4" bestFit="1" customWidth="1"/>
    <col min="259" max="259" width="15.140625" style="4" customWidth="1"/>
    <col min="260" max="260" width="12.5703125" style="4" customWidth="1"/>
    <col min="261" max="264" width="13.140625" style="4" bestFit="1" customWidth="1"/>
    <col min="265" max="265" width="11" style="4" bestFit="1" customWidth="1"/>
    <col min="266" max="267" width="12.140625" style="4" bestFit="1" customWidth="1"/>
    <col min="268" max="268" width="14.5703125" style="4" bestFit="1" customWidth="1"/>
    <col min="269" max="269" width="14.140625" style="4" customWidth="1"/>
    <col min="270" max="272" width="12.140625" style="4" bestFit="1" customWidth="1"/>
    <col min="273" max="273" width="4.5703125" style="4" customWidth="1"/>
    <col min="274" max="512" width="12.7109375" style="4"/>
    <col min="513" max="513" width="5" style="4" customWidth="1"/>
    <col min="514" max="514" width="14.140625" style="4" bestFit="1" customWidth="1"/>
    <col min="515" max="515" width="15.140625" style="4" customWidth="1"/>
    <col min="516" max="516" width="12.5703125" style="4" customWidth="1"/>
    <col min="517" max="520" width="13.140625" style="4" bestFit="1" customWidth="1"/>
    <col min="521" max="521" width="11" style="4" bestFit="1" customWidth="1"/>
    <col min="522" max="523" width="12.140625" style="4" bestFit="1" customWidth="1"/>
    <col min="524" max="524" width="14.5703125" style="4" bestFit="1" customWidth="1"/>
    <col min="525" max="525" width="14.140625" style="4" customWidth="1"/>
    <col min="526" max="528" width="12.140625" style="4" bestFit="1" customWidth="1"/>
    <col min="529" max="529" width="4.5703125" style="4" customWidth="1"/>
    <col min="530" max="768" width="12.7109375" style="4"/>
    <col min="769" max="769" width="5" style="4" customWidth="1"/>
    <col min="770" max="770" width="14.140625" style="4" bestFit="1" customWidth="1"/>
    <col min="771" max="771" width="15.140625" style="4" customWidth="1"/>
    <col min="772" max="772" width="12.5703125" style="4" customWidth="1"/>
    <col min="773" max="776" width="13.140625" style="4" bestFit="1" customWidth="1"/>
    <col min="777" max="777" width="11" style="4" bestFit="1" customWidth="1"/>
    <col min="778" max="779" width="12.140625" style="4" bestFit="1" customWidth="1"/>
    <col min="780" max="780" width="14.5703125" style="4" bestFit="1" customWidth="1"/>
    <col min="781" max="781" width="14.140625" style="4" customWidth="1"/>
    <col min="782" max="784" width="12.140625" style="4" bestFit="1" customWidth="1"/>
    <col min="785" max="785" width="4.5703125" style="4" customWidth="1"/>
    <col min="786" max="1024" width="12.7109375" style="4"/>
    <col min="1025" max="1025" width="5" style="4" customWidth="1"/>
    <col min="1026" max="1026" width="14.140625" style="4" bestFit="1" customWidth="1"/>
    <col min="1027" max="1027" width="15.140625" style="4" customWidth="1"/>
    <col min="1028" max="1028" width="12.5703125" style="4" customWidth="1"/>
    <col min="1029" max="1032" width="13.140625" style="4" bestFit="1" customWidth="1"/>
    <col min="1033" max="1033" width="11" style="4" bestFit="1" customWidth="1"/>
    <col min="1034" max="1035" width="12.140625" style="4" bestFit="1" customWidth="1"/>
    <col min="1036" max="1036" width="14.5703125" style="4" bestFit="1" customWidth="1"/>
    <col min="1037" max="1037" width="14.140625" style="4" customWidth="1"/>
    <col min="1038" max="1040" width="12.140625" style="4" bestFit="1" customWidth="1"/>
    <col min="1041" max="1041" width="4.5703125" style="4" customWidth="1"/>
    <col min="1042" max="1280" width="12.7109375" style="4"/>
    <col min="1281" max="1281" width="5" style="4" customWidth="1"/>
    <col min="1282" max="1282" width="14.140625" style="4" bestFit="1" customWidth="1"/>
    <col min="1283" max="1283" width="15.140625" style="4" customWidth="1"/>
    <col min="1284" max="1284" width="12.5703125" style="4" customWidth="1"/>
    <col min="1285" max="1288" width="13.140625" style="4" bestFit="1" customWidth="1"/>
    <col min="1289" max="1289" width="11" style="4" bestFit="1" customWidth="1"/>
    <col min="1290" max="1291" width="12.140625" style="4" bestFit="1" customWidth="1"/>
    <col min="1292" max="1292" width="14.5703125" style="4" bestFit="1" customWidth="1"/>
    <col min="1293" max="1293" width="14.140625" style="4" customWidth="1"/>
    <col min="1294" max="1296" width="12.140625" style="4" bestFit="1" customWidth="1"/>
    <col min="1297" max="1297" width="4.5703125" style="4" customWidth="1"/>
    <col min="1298" max="1536" width="12.7109375" style="4"/>
    <col min="1537" max="1537" width="5" style="4" customWidth="1"/>
    <col min="1538" max="1538" width="14.140625" style="4" bestFit="1" customWidth="1"/>
    <col min="1539" max="1539" width="15.140625" style="4" customWidth="1"/>
    <col min="1540" max="1540" width="12.5703125" style="4" customWidth="1"/>
    <col min="1541" max="1544" width="13.140625" style="4" bestFit="1" customWidth="1"/>
    <col min="1545" max="1545" width="11" style="4" bestFit="1" customWidth="1"/>
    <col min="1546" max="1547" width="12.140625" style="4" bestFit="1" customWidth="1"/>
    <col min="1548" max="1548" width="14.5703125" style="4" bestFit="1" customWidth="1"/>
    <col min="1549" max="1549" width="14.140625" style="4" customWidth="1"/>
    <col min="1550" max="1552" width="12.140625" style="4" bestFit="1" customWidth="1"/>
    <col min="1553" max="1553" width="4.5703125" style="4" customWidth="1"/>
    <col min="1554" max="1792" width="12.7109375" style="4"/>
    <col min="1793" max="1793" width="5" style="4" customWidth="1"/>
    <col min="1794" max="1794" width="14.140625" style="4" bestFit="1" customWidth="1"/>
    <col min="1795" max="1795" width="15.140625" style="4" customWidth="1"/>
    <col min="1796" max="1796" width="12.5703125" style="4" customWidth="1"/>
    <col min="1797" max="1800" width="13.140625" style="4" bestFit="1" customWidth="1"/>
    <col min="1801" max="1801" width="11" style="4" bestFit="1" customWidth="1"/>
    <col min="1802" max="1803" width="12.140625" style="4" bestFit="1" customWidth="1"/>
    <col min="1804" max="1804" width="14.5703125" style="4" bestFit="1" customWidth="1"/>
    <col min="1805" max="1805" width="14.140625" style="4" customWidth="1"/>
    <col min="1806" max="1808" width="12.140625" style="4" bestFit="1" customWidth="1"/>
    <col min="1809" max="1809" width="4.5703125" style="4" customWidth="1"/>
    <col min="1810" max="2048" width="12.7109375" style="4"/>
    <col min="2049" max="2049" width="5" style="4" customWidth="1"/>
    <col min="2050" max="2050" width="14.140625" style="4" bestFit="1" customWidth="1"/>
    <col min="2051" max="2051" width="15.140625" style="4" customWidth="1"/>
    <col min="2052" max="2052" width="12.5703125" style="4" customWidth="1"/>
    <col min="2053" max="2056" width="13.140625" style="4" bestFit="1" customWidth="1"/>
    <col min="2057" max="2057" width="11" style="4" bestFit="1" customWidth="1"/>
    <col min="2058" max="2059" width="12.140625" style="4" bestFit="1" customWidth="1"/>
    <col min="2060" max="2060" width="14.5703125" style="4" bestFit="1" customWidth="1"/>
    <col min="2061" max="2061" width="14.140625" style="4" customWidth="1"/>
    <col min="2062" max="2064" width="12.140625" style="4" bestFit="1" customWidth="1"/>
    <col min="2065" max="2065" width="4.5703125" style="4" customWidth="1"/>
    <col min="2066" max="2304" width="12.7109375" style="4"/>
    <col min="2305" max="2305" width="5" style="4" customWidth="1"/>
    <col min="2306" max="2306" width="14.140625" style="4" bestFit="1" customWidth="1"/>
    <col min="2307" max="2307" width="15.140625" style="4" customWidth="1"/>
    <col min="2308" max="2308" width="12.5703125" style="4" customWidth="1"/>
    <col min="2309" max="2312" width="13.140625" style="4" bestFit="1" customWidth="1"/>
    <col min="2313" max="2313" width="11" style="4" bestFit="1" customWidth="1"/>
    <col min="2314" max="2315" width="12.140625" style="4" bestFit="1" customWidth="1"/>
    <col min="2316" max="2316" width="14.5703125" style="4" bestFit="1" customWidth="1"/>
    <col min="2317" max="2317" width="14.140625" style="4" customWidth="1"/>
    <col min="2318" max="2320" width="12.140625" style="4" bestFit="1" customWidth="1"/>
    <col min="2321" max="2321" width="4.5703125" style="4" customWidth="1"/>
    <col min="2322" max="2560" width="12.7109375" style="4"/>
    <col min="2561" max="2561" width="5" style="4" customWidth="1"/>
    <col min="2562" max="2562" width="14.140625" style="4" bestFit="1" customWidth="1"/>
    <col min="2563" max="2563" width="15.140625" style="4" customWidth="1"/>
    <col min="2564" max="2564" width="12.5703125" style="4" customWidth="1"/>
    <col min="2565" max="2568" width="13.140625" style="4" bestFit="1" customWidth="1"/>
    <col min="2569" max="2569" width="11" style="4" bestFit="1" customWidth="1"/>
    <col min="2570" max="2571" width="12.140625" style="4" bestFit="1" customWidth="1"/>
    <col min="2572" max="2572" width="14.5703125" style="4" bestFit="1" customWidth="1"/>
    <col min="2573" max="2573" width="14.140625" style="4" customWidth="1"/>
    <col min="2574" max="2576" width="12.140625" style="4" bestFit="1" customWidth="1"/>
    <col min="2577" max="2577" width="4.5703125" style="4" customWidth="1"/>
    <col min="2578" max="2816" width="12.7109375" style="4"/>
    <col min="2817" max="2817" width="5" style="4" customWidth="1"/>
    <col min="2818" max="2818" width="14.140625" style="4" bestFit="1" customWidth="1"/>
    <col min="2819" max="2819" width="15.140625" style="4" customWidth="1"/>
    <col min="2820" max="2820" width="12.5703125" style="4" customWidth="1"/>
    <col min="2821" max="2824" width="13.140625" style="4" bestFit="1" customWidth="1"/>
    <col min="2825" max="2825" width="11" style="4" bestFit="1" customWidth="1"/>
    <col min="2826" max="2827" width="12.140625" style="4" bestFit="1" customWidth="1"/>
    <col min="2828" max="2828" width="14.5703125" style="4" bestFit="1" customWidth="1"/>
    <col min="2829" max="2829" width="14.140625" style="4" customWidth="1"/>
    <col min="2830" max="2832" width="12.140625" style="4" bestFit="1" customWidth="1"/>
    <col min="2833" max="2833" width="4.5703125" style="4" customWidth="1"/>
    <col min="2834" max="3072" width="12.7109375" style="4"/>
    <col min="3073" max="3073" width="5" style="4" customWidth="1"/>
    <col min="3074" max="3074" width="14.140625" style="4" bestFit="1" customWidth="1"/>
    <col min="3075" max="3075" width="15.140625" style="4" customWidth="1"/>
    <col min="3076" max="3076" width="12.5703125" style="4" customWidth="1"/>
    <col min="3077" max="3080" width="13.140625" style="4" bestFit="1" customWidth="1"/>
    <col min="3081" max="3081" width="11" style="4" bestFit="1" customWidth="1"/>
    <col min="3082" max="3083" width="12.140625" style="4" bestFit="1" customWidth="1"/>
    <col min="3084" max="3084" width="14.5703125" style="4" bestFit="1" customWidth="1"/>
    <col min="3085" max="3085" width="14.140625" style="4" customWidth="1"/>
    <col min="3086" max="3088" width="12.140625" style="4" bestFit="1" customWidth="1"/>
    <col min="3089" max="3089" width="4.5703125" style="4" customWidth="1"/>
    <col min="3090" max="3328" width="12.7109375" style="4"/>
    <col min="3329" max="3329" width="5" style="4" customWidth="1"/>
    <col min="3330" max="3330" width="14.140625" style="4" bestFit="1" customWidth="1"/>
    <col min="3331" max="3331" width="15.140625" style="4" customWidth="1"/>
    <col min="3332" max="3332" width="12.5703125" style="4" customWidth="1"/>
    <col min="3333" max="3336" width="13.140625" style="4" bestFit="1" customWidth="1"/>
    <col min="3337" max="3337" width="11" style="4" bestFit="1" customWidth="1"/>
    <col min="3338" max="3339" width="12.140625" style="4" bestFit="1" customWidth="1"/>
    <col min="3340" max="3340" width="14.5703125" style="4" bestFit="1" customWidth="1"/>
    <col min="3341" max="3341" width="14.140625" style="4" customWidth="1"/>
    <col min="3342" max="3344" width="12.140625" style="4" bestFit="1" customWidth="1"/>
    <col min="3345" max="3345" width="4.5703125" style="4" customWidth="1"/>
    <col min="3346" max="3584" width="12.7109375" style="4"/>
    <col min="3585" max="3585" width="5" style="4" customWidth="1"/>
    <col min="3586" max="3586" width="14.140625" style="4" bestFit="1" customWidth="1"/>
    <col min="3587" max="3587" width="15.140625" style="4" customWidth="1"/>
    <col min="3588" max="3588" width="12.5703125" style="4" customWidth="1"/>
    <col min="3589" max="3592" width="13.140625" style="4" bestFit="1" customWidth="1"/>
    <col min="3593" max="3593" width="11" style="4" bestFit="1" customWidth="1"/>
    <col min="3594" max="3595" width="12.140625" style="4" bestFit="1" customWidth="1"/>
    <col min="3596" max="3596" width="14.5703125" style="4" bestFit="1" customWidth="1"/>
    <col min="3597" max="3597" width="14.140625" style="4" customWidth="1"/>
    <col min="3598" max="3600" width="12.140625" style="4" bestFit="1" customWidth="1"/>
    <col min="3601" max="3601" width="4.5703125" style="4" customWidth="1"/>
    <col min="3602" max="3840" width="12.7109375" style="4"/>
    <col min="3841" max="3841" width="5" style="4" customWidth="1"/>
    <col min="3842" max="3842" width="14.140625" style="4" bestFit="1" customWidth="1"/>
    <col min="3843" max="3843" width="15.140625" style="4" customWidth="1"/>
    <col min="3844" max="3844" width="12.5703125" style="4" customWidth="1"/>
    <col min="3845" max="3848" width="13.140625" style="4" bestFit="1" customWidth="1"/>
    <col min="3849" max="3849" width="11" style="4" bestFit="1" customWidth="1"/>
    <col min="3850" max="3851" width="12.140625" style="4" bestFit="1" customWidth="1"/>
    <col min="3852" max="3852" width="14.5703125" style="4" bestFit="1" customWidth="1"/>
    <col min="3853" max="3853" width="14.140625" style="4" customWidth="1"/>
    <col min="3854" max="3856" width="12.140625" style="4" bestFit="1" customWidth="1"/>
    <col min="3857" max="3857" width="4.5703125" style="4" customWidth="1"/>
    <col min="3858" max="4096" width="12.7109375" style="4"/>
    <col min="4097" max="4097" width="5" style="4" customWidth="1"/>
    <col min="4098" max="4098" width="14.140625" style="4" bestFit="1" customWidth="1"/>
    <col min="4099" max="4099" width="15.140625" style="4" customWidth="1"/>
    <col min="4100" max="4100" width="12.5703125" style="4" customWidth="1"/>
    <col min="4101" max="4104" width="13.140625" style="4" bestFit="1" customWidth="1"/>
    <col min="4105" max="4105" width="11" style="4" bestFit="1" customWidth="1"/>
    <col min="4106" max="4107" width="12.140625" style="4" bestFit="1" customWidth="1"/>
    <col min="4108" max="4108" width="14.5703125" style="4" bestFit="1" customWidth="1"/>
    <col min="4109" max="4109" width="14.140625" style="4" customWidth="1"/>
    <col min="4110" max="4112" width="12.140625" style="4" bestFit="1" customWidth="1"/>
    <col min="4113" max="4113" width="4.5703125" style="4" customWidth="1"/>
    <col min="4114" max="4352" width="12.7109375" style="4"/>
    <col min="4353" max="4353" width="5" style="4" customWidth="1"/>
    <col min="4354" max="4354" width="14.140625" style="4" bestFit="1" customWidth="1"/>
    <col min="4355" max="4355" width="15.140625" style="4" customWidth="1"/>
    <col min="4356" max="4356" width="12.5703125" style="4" customWidth="1"/>
    <col min="4357" max="4360" width="13.140625" style="4" bestFit="1" customWidth="1"/>
    <col min="4361" max="4361" width="11" style="4" bestFit="1" customWidth="1"/>
    <col min="4362" max="4363" width="12.140625" style="4" bestFit="1" customWidth="1"/>
    <col min="4364" max="4364" width="14.5703125" style="4" bestFit="1" customWidth="1"/>
    <col min="4365" max="4365" width="14.140625" style="4" customWidth="1"/>
    <col min="4366" max="4368" width="12.140625" style="4" bestFit="1" customWidth="1"/>
    <col min="4369" max="4369" width="4.5703125" style="4" customWidth="1"/>
    <col min="4370" max="4608" width="12.7109375" style="4"/>
    <col min="4609" max="4609" width="5" style="4" customWidth="1"/>
    <col min="4610" max="4610" width="14.140625" style="4" bestFit="1" customWidth="1"/>
    <col min="4611" max="4611" width="15.140625" style="4" customWidth="1"/>
    <col min="4612" max="4612" width="12.5703125" style="4" customWidth="1"/>
    <col min="4613" max="4616" width="13.140625" style="4" bestFit="1" customWidth="1"/>
    <col min="4617" max="4617" width="11" style="4" bestFit="1" customWidth="1"/>
    <col min="4618" max="4619" width="12.140625" style="4" bestFit="1" customWidth="1"/>
    <col min="4620" max="4620" width="14.5703125" style="4" bestFit="1" customWidth="1"/>
    <col min="4621" max="4621" width="14.140625" style="4" customWidth="1"/>
    <col min="4622" max="4624" width="12.140625" style="4" bestFit="1" customWidth="1"/>
    <col min="4625" max="4625" width="4.5703125" style="4" customWidth="1"/>
    <col min="4626" max="4864" width="12.7109375" style="4"/>
    <col min="4865" max="4865" width="5" style="4" customWidth="1"/>
    <col min="4866" max="4866" width="14.140625" style="4" bestFit="1" customWidth="1"/>
    <col min="4867" max="4867" width="15.140625" style="4" customWidth="1"/>
    <col min="4868" max="4868" width="12.5703125" style="4" customWidth="1"/>
    <col min="4869" max="4872" width="13.140625" style="4" bestFit="1" customWidth="1"/>
    <col min="4873" max="4873" width="11" style="4" bestFit="1" customWidth="1"/>
    <col min="4874" max="4875" width="12.140625" style="4" bestFit="1" customWidth="1"/>
    <col min="4876" max="4876" width="14.5703125" style="4" bestFit="1" customWidth="1"/>
    <col min="4877" max="4877" width="14.140625" style="4" customWidth="1"/>
    <col min="4878" max="4880" width="12.140625" style="4" bestFit="1" customWidth="1"/>
    <col min="4881" max="4881" width="4.5703125" style="4" customWidth="1"/>
    <col min="4882" max="5120" width="12.7109375" style="4"/>
    <col min="5121" max="5121" width="5" style="4" customWidth="1"/>
    <col min="5122" max="5122" width="14.140625" style="4" bestFit="1" customWidth="1"/>
    <col min="5123" max="5123" width="15.140625" style="4" customWidth="1"/>
    <col min="5124" max="5124" width="12.5703125" style="4" customWidth="1"/>
    <col min="5125" max="5128" width="13.140625" style="4" bestFit="1" customWidth="1"/>
    <col min="5129" max="5129" width="11" style="4" bestFit="1" customWidth="1"/>
    <col min="5130" max="5131" width="12.140625" style="4" bestFit="1" customWidth="1"/>
    <col min="5132" max="5132" width="14.5703125" style="4" bestFit="1" customWidth="1"/>
    <col min="5133" max="5133" width="14.140625" style="4" customWidth="1"/>
    <col min="5134" max="5136" width="12.140625" style="4" bestFit="1" customWidth="1"/>
    <col min="5137" max="5137" width="4.5703125" style="4" customWidth="1"/>
    <col min="5138" max="5376" width="12.7109375" style="4"/>
    <col min="5377" max="5377" width="5" style="4" customWidth="1"/>
    <col min="5378" max="5378" width="14.140625" style="4" bestFit="1" customWidth="1"/>
    <col min="5379" max="5379" width="15.140625" style="4" customWidth="1"/>
    <col min="5380" max="5380" width="12.5703125" style="4" customWidth="1"/>
    <col min="5381" max="5384" width="13.140625" style="4" bestFit="1" customWidth="1"/>
    <col min="5385" max="5385" width="11" style="4" bestFit="1" customWidth="1"/>
    <col min="5386" max="5387" width="12.140625" style="4" bestFit="1" customWidth="1"/>
    <col min="5388" max="5388" width="14.5703125" style="4" bestFit="1" customWidth="1"/>
    <col min="5389" max="5389" width="14.140625" style="4" customWidth="1"/>
    <col min="5390" max="5392" width="12.140625" style="4" bestFit="1" customWidth="1"/>
    <col min="5393" max="5393" width="4.5703125" style="4" customWidth="1"/>
    <col min="5394" max="5632" width="12.7109375" style="4"/>
    <col min="5633" max="5633" width="5" style="4" customWidth="1"/>
    <col min="5634" max="5634" width="14.140625" style="4" bestFit="1" customWidth="1"/>
    <col min="5635" max="5635" width="15.140625" style="4" customWidth="1"/>
    <col min="5636" max="5636" width="12.5703125" style="4" customWidth="1"/>
    <col min="5637" max="5640" width="13.140625" style="4" bestFit="1" customWidth="1"/>
    <col min="5641" max="5641" width="11" style="4" bestFit="1" customWidth="1"/>
    <col min="5642" max="5643" width="12.140625" style="4" bestFit="1" customWidth="1"/>
    <col min="5644" max="5644" width="14.5703125" style="4" bestFit="1" customWidth="1"/>
    <col min="5645" max="5645" width="14.140625" style="4" customWidth="1"/>
    <col min="5646" max="5648" width="12.140625" style="4" bestFit="1" customWidth="1"/>
    <col min="5649" max="5649" width="4.5703125" style="4" customWidth="1"/>
    <col min="5650" max="5888" width="12.7109375" style="4"/>
    <col min="5889" max="5889" width="5" style="4" customWidth="1"/>
    <col min="5890" max="5890" width="14.140625" style="4" bestFit="1" customWidth="1"/>
    <col min="5891" max="5891" width="15.140625" style="4" customWidth="1"/>
    <col min="5892" max="5892" width="12.5703125" style="4" customWidth="1"/>
    <col min="5893" max="5896" width="13.140625" style="4" bestFit="1" customWidth="1"/>
    <col min="5897" max="5897" width="11" style="4" bestFit="1" customWidth="1"/>
    <col min="5898" max="5899" width="12.140625" style="4" bestFit="1" customWidth="1"/>
    <col min="5900" max="5900" width="14.5703125" style="4" bestFit="1" customWidth="1"/>
    <col min="5901" max="5901" width="14.140625" style="4" customWidth="1"/>
    <col min="5902" max="5904" width="12.140625" style="4" bestFit="1" customWidth="1"/>
    <col min="5905" max="5905" width="4.5703125" style="4" customWidth="1"/>
    <col min="5906" max="6144" width="12.7109375" style="4"/>
    <col min="6145" max="6145" width="5" style="4" customWidth="1"/>
    <col min="6146" max="6146" width="14.140625" style="4" bestFit="1" customWidth="1"/>
    <col min="6147" max="6147" width="15.140625" style="4" customWidth="1"/>
    <col min="6148" max="6148" width="12.5703125" style="4" customWidth="1"/>
    <col min="6149" max="6152" width="13.140625" style="4" bestFit="1" customWidth="1"/>
    <col min="6153" max="6153" width="11" style="4" bestFit="1" customWidth="1"/>
    <col min="6154" max="6155" width="12.140625" style="4" bestFit="1" customWidth="1"/>
    <col min="6156" max="6156" width="14.5703125" style="4" bestFit="1" customWidth="1"/>
    <col min="6157" max="6157" width="14.140625" style="4" customWidth="1"/>
    <col min="6158" max="6160" width="12.140625" style="4" bestFit="1" customWidth="1"/>
    <col min="6161" max="6161" width="4.5703125" style="4" customWidth="1"/>
    <col min="6162" max="6400" width="12.7109375" style="4"/>
    <col min="6401" max="6401" width="5" style="4" customWidth="1"/>
    <col min="6402" max="6402" width="14.140625" style="4" bestFit="1" customWidth="1"/>
    <col min="6403" max="6403" width="15.140625" style="4" customWidth="1"/>
    <col min="6404" max="6404" width="12.5703125" style="4" customWidth="1"/>
    <col min="6405" max="6408" width="13.140625" style="4" bestFit="1" customWidth="1"/>
    <col min="6409" max="6409" width="11" style="4" bestFit="1" customWidth="1"/>
    <col min="6410" max="6411" width="12.140625" style="4" bestFit="1" customWidth="1"/>
    <col min="6412" max="6412" width="14.5703125" style="4" bestFit="1" customWidth="1"/>
    <col min="6413" max="6413" width="14.140625" style="4" customWidth="1"/>
    <col min="6414" max="6416" width="12.140625" style="4" bestFit="1" customWidth="1"/>
    <col min="6417" max="6417" width="4.5703125" style="4" customWidth="1"/>
    <col min="6418" max="6656" width="12.7109375" style="4"/>
    <col min="6657" max="6657" width="5" style="4" customWidth="1"/>
    <col min="6658" max="6658" width="14.140625" style="4" bestFit="1" customWidth="1"/>
    <col min="6659" max="6659" width="15.140625" style="4" customWidth="1"/>
    <col min="6660" max="6660" width="12.5703125" style="4" customWidth="1"/>
    <col min="6661" max="6664" width="13.140625" style="4" bestFit="1" customWidth="1"/>
    <col min="6665" max="6665" width="11" style="4" bestFit="1" customWidth="1"/>
    <col min="6666" max="6667" width="12.140625" style="4" bestFit="1" customWidth="1"/>
    <col min="6668" max="6668" width="14.5703125" style="4" bestFit="1" customWidth="1"/>
    <col min="6669" max="6669" width="14.140625" style="4" customWidth="1"/>
    <col min="6670" max="6672" width="12.140625" style="4" bestFit="1" customWidth="1"/>
    <col min="6673" max="6673" width="4.5703125" style="4" customWidth="1"/>
    <col min="6674" max="6912" width="12.7109375" style="4"/>
    <col min="6913" max="6913" width="5" style="4" customWidth="1"/>
    <col min="6914" max="6914" width="14.140625" style="4" bestFit="1" customWidth="1"/>
    <col min="6915" max="6915" width="15.140625" style="4" customWidth="1"/>
    <col min="6916" max="6916" width="12.5703125" style="4" customWidth="1"/>
    <col min="6917" max="6920" width="13.140625" style="4" bestFit="1" customWidth="1"/>
    <col min="6921" max="6921" width="11" style="4" bestFit="1" customWidth="1"/>
    <col min="6922" max="6923" width="12.140625" style="4" bestFit="1" customWidth="1"/>
    <col min="6924" max="6924" width="14.5703125" style="4" bestFit="1" customWidth="1"/>
    <col min="6925" max="6925" width="14.140625" style="4" customWidth="1"/>
    <col min="6926" max="6928" width="12.140625" style="4" bestFit="1" customWidth="1"/>
    <col min="6929" max="6929" width="4.5703125" style="4" customWidth="1"/>
    <col min="6930" max="7168" width="12.7109375" style="4"/>
    <col min="7169" max="7169" width="5" style="4" customWidth="1"/>
    <col min="7170" max="7170" width="14.140625" style="4" bestFit="1" customWidth="1"/>
    <col min="7171" max="7171" width="15.140625" style="4" customWidth="1"/>
    <col min="7172" max="7172" width="12.5703125" style="4" customWidth="1"/>
    <col min="7173" max="7176" width="13.140625" style="4" bestFit="1" customWidth="1"/>
    <col min="7177" max="7177" width="11" style="4" bestFit="1" customWidth="1"/>
    <col min="7178" max="7179" width="12.140625" style="4" bestFit="1" customWidth="1"/>
    <col min="7180" max="7180" width="14.5703125" style="4" bestFit="1" customWidth="1"/>
    <col min="7181" max="7181" width="14.140625" style="4" customWidth="1"/>
    <col min="7182" max="7184" width="12.140625" style="4" bestFit="1" customWidth="1"/>
    <col min="7185" max="7185" width="4.5703125" style="4" customWidth="1"/>
    <col min="7186" max="7424" width="12.7109375" style="4"/>
    <col min="7425" max="7425" width="5" style="4" customWidth="1"/>
    <col min="7426" max="7426" width="14.140625" style="4" bestFit="1" customWidth="1"/>
    <col min="7427" max="7427" width="15.140625" style="4" customWidth="1"/>
    <col min="7428" max="7428" width="12.5703125" style="4" customWidth="1"/>
    <col min="7429" max="7432" width="13.140625" style="4" bestFit="1" customWidth="1"/>
    <col min="7433" max="7433" width="11" style="4" bestFit="1" customWidth="1"/>
    <col min="7434" max="7435" width="12.140625" style="4" bestFit="1" customWidth="1"/>
    <col min="7436" max="7436" width="14.5703125" style="4" bestFit="1" customWidth="1"/>
    <col min="7437" max="7437" width="14.140625" style="4" customWidth="1"/>
    <col min="7438" max="7440" width="12.140625" style="4" bestFit="1" customWidth="1"/>
    <col min="7441" max="7441" width="4.5703125" style="4" customWidth="1"/>
    <col min="7442" max="7680" width="12.7109375" style="4"/>
    <col min="7681" max="7681" width="5" style="4" customWidth="1"/>
    <col min="7682" max="7682" width="14.140625" style="4" bestFit="1" customWidth="1"/>
    <col min="7683" max="7683" width="15.140625" style="4" customWidth="1"/>
    <col min="7684" max="7684" width="12.5703125" style="4" customWidth="1"/>
    <col min="7685" max="7688" width="13.140625" style="4" bestFit="1" customWidth="1"/>
    <col min="7689" max="7689" width="11" style="4" bestFit="1" customWidth="1"/>
    <col min="7690" max="7691" width="12.140625" style="4" bestFit="1" customWidth="1"/>
    <col min="7692" max="7692" width="14.5703125" style="4" bestFit="1" customWidth="1"/>
    <col min="7693" max="7693" width="14.140625" style="4" customWidth="1"/>
    <col min="7694" max="7696" width="12.140625" style="4" bestFit="1" customWidth="1"/>
    <col min="7697" max="7697" width="4.5703125" style="4" customWidth="1"/>
    <col min="7698" max="7936" width="12.7109375" style="4"/>
    <col min="7937" max="7937" width="5" style="4" customWidth="1"/>
    <col min="7938" max="7938" width="14.140625" style="4" bestFit="1" customWidth="1"/>
    <col min="7939" max="7939" width="15.140625" style="4" customWidth="1"/>
    <col min="7940" max="7940" width="12.5703125" style="4" customWidth="1"/>
    <col min="7941" max="7944" width="13.140625" style="4" bestFit="1" customWidth="1"/>
    <col min="7945" max="7945" width="11" style="4" bestFit="1" customWidth="1"/>
    <col min="7946" max="7947" width="12.140625" style="4" bestFit="1" customWidth="1"/>
    <col min="7948" max="7948" width="14.5703125" style="4" bestFit="1" customWidth="1"/>
    <col min="7949" max="7949" width="14.140625" style="4" customWidth="1"/>
    <col min="7950" max="7952" width="12.140625" style="4" bestFit="1" customWidth="1"/>
    <col min="7953" max="7953" width="4.5703125" style="4" customWidth="1"/>
    <col min="7954" max="8192" width="12.7109375" style="4"/>
    <col min="8193" max="8193" width="5" style="4" customWidth="1"/>
    <col min="8194" max="8194" width="14.140625" style="4" bestFit="1" customWidth="1"/>
    <col min="8195" max="8195" width="15.140625" style="4" customWidth="1"/>
    <col min="8196" max="8196" width="12.5703125" style="4" customWidth="1"/>
    <col min="8197" max="8200" width="13.140625" style="4" bestFit="1" customWidth="1"/>
    <col min="8201" max="8201" width="11" style="4" bestFit="1" customWidth="1"/>
    <col min="8202" max="8203" width="12.140625" style="4" bestFit="1" customWidth="1"/>
    <col min="8204" max="8204" width="14.5703125" style="4" bestFit="1" customWidth="1"/>
    <col min="8205" max="8205" width="14.140625" style="4" customWidth="1"/>
    <col min="8206" max="8208" width="12.140625" style="4" bestFit="1" customWidth="1"/>
    <col min="8209" max="8209" width="4.5703125" style="4" customWidth="1"/>
    <col min="8210" max="8448" width="12.7109375" style="4"/>
    <col min="8449" max="8449" width="5" style="4" customWidth="1"/>
    <col min="8450" max="8450" width="14.140625" style="4" bestFit="1" customWidth="1"/>
    <col min="8451" max="8451" width="15.140625" style="4" customWidth="1"/>
    <col min="8452" max="8452" width="12.5703125" style="4" customWidth="1"/>
    <col min="8453" max="8456" width="13.140625" style="4" bestFit="1" customWidth="1"/>
    <col min="8457" max="8457" width="11" style="4" bestFit="1" customWidth="1"/>
    <col min="8458" max="8459" width="12.140625" style="4" bestFit="1" customWidth="1"/>
    <col min="8460" max="8460" width="14.5703125" style="4" bestFit="1" customWidth="1"/>
    <col min="8461" max="8461" width="14.140625" style="4" customWidth="1"/>
    <col min="8462" max="8464" width="12.140625" style="4" bestFit="1" customWidth="1"/>
    <col min="8465" max="8465" width="4.5703125" style="4" customWidth="1"/>
    <col min="8466" max="8704" width="12.7109375" style="4"/>
    <col min="8705" max="8705" width="5" style="4" customWidth="1"/>
    <col min="8706" max="8706" width="14.140625" style="4" bestFit="1" customWidth="1"/>
    <col min="8707" max="8707" width="15.140625" style="4" customWidth="1"/>
    <col min="8708" max="8708" width="12.5703125" style="4" customWidth="1"/>
    <col min="8709" max="8712" width="13.140625" style="4" bestFit="1" customWidth="1"/>
    <col min="8713" max="8713" width="11" style="4" bestFit="1" customWidth="1"/>
    <col min="8714" max="8715" width="12.140625" style="4" bestFit="1" customWidth="1"/>
    <col min="8716" max="8716" width="14.5703125" style="4" bestFit="1" customWidth="1"/>
    <col min="8717" max="8717" width="14.140625" style="4" customWidth="1"/>
    <col min="8718" max="8720" width="12.140625" style="4" bestFit="1" customWidth="1"/>
    <col min="8721" max="8721" width="4.5703125" style="4" customWidth="1"/>
    <col min="8722" max="8960" width="12.7109375" style="4"/>
    <col min="8961" max="8961" width="5" style="4" customWidth="1"/>
    <col min="8962" max="8962" width="14.140625" style="4" bestFit="1" customWidth="1"/>
    <col min="8963" max="8963" width="15.140625" style="4" customWidth="1"/>
    <col min="8964" max="8964" width="12.5703125" style="4" customWidth="1"/>
    <col min="8965" max="8968" width="13.140625" style="4" bestFit="1" customWidth="1"/>
    <col min="8969" max="8969" width="11" style="4" bestFit="1" customWidth="1"/>
    <col min="8970" max="8971" width="12.140625" style="4" bestFit="1" customWidth="1"/>
    <col min="8972" max="8972" width="14.5703125" style="4" bestFit="1" customWidth="1"/>
    <col min="8973" max="8973" width="14.140625" style="4" customWidth="1"/>
    <col min="8974" max="8976" width="12.140625" style="4" bestFit="1" customWidth="1"/>
    <col min="8977" max="8977" width="4.5703125" style="4" customWidth="1"/>
    <col min="8978" max="9216" width="12.7109375" style="4"/>
    <col min="9217" max="9217" width="5" style="4" customWidth="1"/>
    <col min="9218" max="9218" width="14.140625" style="4" bestFit="1" customWidth="1"/>
    <col min="9219" max="9219" width="15.140625" style="4" customWidth="1"/>
    <col min="9220" max="9220" width="12.5703125" style="4" customWidth="1"/>
    <col min="9221" max="9224" width="13.140625" style="4" bestFit="1" customWidth="1"/>
    <col min="9225" max="9225" width="11" style="4" bestFit="1" customWidth="1"/>
    <col min="9226" max="9227" width="12.140625" style="4" bestFit="1" customWidth="1"/>
    <col min="9228" max="9228" width="14.5703125" style="4" bestFit="1" customWidth="1"/>
    <col min="9229" max="9229" width="14.140625" style="4" customWidth="1"/>
    <col min="9230" max="9232" width="12.140625" style="4" bestFit="1" customWidth="1"/>
    <col min="9233" max="9233" width="4.5703125" style="4" customWidth="1"/>
    <col min="9234" max="9472" width="12.7109375" style="4"/>
    <col min="9473" max="9473" width="5" style="4" customWidth="1"/>
    <col min="9474" max="9474" width="14.140625" style="4" bestFit="1" customWidth="1"/>
    <col min="9475" max="9475" width="15.140625" style="4" customWidth="1"/>
    <col min="9476" max="9476" width="12.5703125" style="4" customWidth="1"/>
    <col min="9477" max="9480" width="13.140625" style="4" bestFit="1" customWidth="1"/>
    <col min="9481" max="9481" width="11" style="4" bestFit="1" customWidth="1"/>
    <col min="9482" max="9483" width="12.140625" style="4" bestFit="1" customWidth="1"/>
    <col min="9484" max="9484" width="14.5703125" style="4" bestFit="1" customWidth="1"/>
    <col min="9485" max="9485" width="14.140625" style="4" customWidth="1"/>
    <col min="9486" max="9488" width="12.140625" style="4" bestFit="1" customWidth="1"/>
    <col min="9489" max="9489" width="4.5703125" style="4" customWidth="1"/>
    <col min="9490" max="9728" width="12.7109375" style="4"/>
    <col min="9729" max="9729" width="5" style="4" customWidth="1"/>
    <col min="9730" max="9730" width="14.140625" style="4" bestFit="1" customWidth="1"/>
    <col min="9731" max="9731" width="15.140625" style="4" customWidth="1"/>
    <col min="9732" max="9732" width="12.5703125" style="4" customWidth="1"/>
    <col min="9733" max="9736" width="13.140625" style="4" bestFit="1" customWidth="1"/>
    <col min="9737" max="9737" width="11" style="4" bestFit="1" customWidth="1"/>
    <col min="9738" max="9739" width="12.140625" style="4" bestFit="1" customWidth="1"/>
    <col min="9740" max="9740" width="14.5703125" style="4" bestFit="1" customWidth="1"/>
    <col min="9741" max="9741" width="14.140625" style="4" customWidth="1"/>
    <col min="9742" max="9744" width="12.140625" style="4" bestFit="1" customWidth="1"/>
    <col min="9745" max="9745" width="4.5703125" style="4" customWidth="1"/>
    <col min="9746" max="9984" width="12.7109375" style="4"/>
    <col min="9985" max="9985" width="5" style="4" customWidth="1"/>
    <col min="9986" max="9986" width="14.140625" style="4" bestFit="1" customWidth="1"/>
    <col min="9987" max="9987" width="15.140625" style="4" customWidth="1"/>
    <col min="9988" max="9988" width="12.5703125" style="4" customWidth="1"/>
    <col min="9989" max="9992" width="13.140625" style="4" bestFit="1" customWidth="1"/>
    <col min="9993" max="9993" width="11" style="4" bestFit="1" customWidth="1"/>
    <col min="9994" max="9995" width="12.140625" style="4" bestFit="1" customWidth="1"/>
    <col min="9996" max="9996" width="14.5703125" style="4" bestFit="1" customWidth="1"/>
    <col min="9997" max="9997" width="14.140625" style="4" customWidth="1"/>
    <col min="9998" max="10000" width="12.140625" style="4" bestFit="1" customWidth="1"/>
    <col min="10001" max="10001" width="4.5703125" style="4" customWidth="1"/>
    <col min="10002" max="10240" width="12.7109375" style="4"/>
    <col min="10241" max="10241" width="5" style="4" customWidth="1"/>
    <col min="10242" max="10242" width="14.140625" style="4" bestFit="1" customWidth="1"/>
    <col min="10243" max="10243" width="15.140625" style="4" customWidth="1"/>
    <col min="10244" max="10244" width="12.5703125" style="4" customWidth="1"/>
    <col min="10245" max="10248" width="13.140625" style="4" bestFit="1" customWidth="1"/>
    <col min="10249" max="10249" width="11" style="4" bestFit="1" customWidth="1"/>
    <col min="10250" max="10251" width="12.140625" style="4" bestFit="1" customWidth="1"/>
    <col min="10252" max="10252" width="14.5703125" style="4" bestFit="1" customWidth="1"/>
    <col min="10253" max="10253" width="14.140625" style="4" customWidth="1"/>
    <col min="10254" max="10256" width="12.140625" style="4" bestFit="1" customWidth="1"/>
    <col min="10257" max="10257" width="4.5703125" style="4" customWidth="1"/>
    <col min="10258" max="10496" width="12.7109375" style="4"/>
    <col min="10497" max="10497" width="5" style="4" customWidth="1"/>
    <col min="10498" max="10498" width="14.140625" style="4" bestFit="1" customWidth="1"/>
    <col min="10499" max="10499" width="15.140625" style="4" customWidth="1"/>
    <col min="10500" max="10500" width="12.5703125" style="4" customWidth="1"/>
    <col min="10501" max="10504" width="13.140625" style="4" bestFit="1" customWidth="1"/>
    <col min="10505" max="10505" width="11" style="4" bestFit="1" customWidth="1"/>
    <col min="10506" max="10507" width="12.140625" style="4" bestFit="1" customWidth="1"/>
    <col min="10508" max="10508" width="14.5703125" style="4" bestFit="1" customWidth="1"/>
    <col min="10509" max="10509" width="14.140625" style="4" customWidth="1"/>
    <col min="10510" max="10512" width="12.140625" style="4" bestFit="1" customWidth="1"/>
    <col min="10513" max="10513" width="4.5703125" style="4" customWidth="1"/>
    <col min="10514" max="10752" width="12.7109375" style="4"/>
    <col min="10753" max="10753" width="5" style="4" customWidth="1"/>
    <col min="10754" max="10754" width="14.140625" style="4" bestFit="1" customWidth="1"/>
    <col min="10755" max="10755" width="15.140625" style="4" customWidth="1"/>
    <col min="10756" max="10756" width="12.5703125" style="4" customWidth="1"/>
    <col min="10757" max="10760" width="13.140625" style="4" bestFit="1" customWidth="1"/>
    <col min="10761" max="10761" width="11" style="4" bestFit="1" customWidth="1"/>
    <col min="10762" max="10763" width="12.140625" style="4" bestFit="1" customWidth="1"/>
    <col min="10764" max="10764" width="14.5703125" style="4" bestFit="1" customWidth="1"/>
    <col min="10765" max="10765" width="14.140625" style="4" customWidth="1"/>
    <col min="10766" max="10768" width="12.140625" style="4" bestFit="1" customWidth="1"/>
    <col min="10769" max="10769" width="4.5703125" style="4" customWidth="1"/>
    <col min="10770" max="11008" width="12.7109375" style="4"/>
    <col min="11009" max="11009" width="5" style="4" customWidth="1"/>
    <col min="11010" max="11010" width="14.140625" style="4" bestFit="1" customWidth="1"/>
    <col min="11011" max="11011" width="15.140625" style="4" customWidth="1"/>
    <col min="11012" max="11012" width="12.5703125" style="4" customWidth="1"/>
    <col min="11013" max="11016" width="13.140625" style="4" bestFit="1" customWidth="1"/>
    <col min="11017" max="11017" width="11" style="4" bestFit="1" customWidth="1"/>
    <col min="11018" max="11019" width="12.140625" style="4" bestFit="1" customWidth="1"/>
    <col min="11020" max="11020" width="14.5703125" style="4" bestFit="1" customWidth="1"/>
    <col min="11021" max="11021" width="14.140625" style="4" customWidth="1"/>
    <col min="11022" max="11024" width="12.140625" style="4" bestFit="1" customWidth="1"/>
    <col min="11025" max="11025" width="4.5703125" style="4" customWidth="1"/>
    <col min="11026" max="11264" width="12.7109375" style="4"/>
    <col min="11265" max="11265" width="5" style="4" customWidth="1"/>
    <col min="11266" max="11266" width="14.140625" style="4" bestFit="1" customWidth="1"/>
    <col min="11267" max="11267" width="15.140625" style="4" customWidth="1"/>
    <col min="11268" max="11268" width="12.5703125" style="4" customWidth="1"/>
    <col min="11269" max="11272" width="13.140625" style="4" bestFit="1" customWidth="1"/>
    <col min="11273" max="11273" width="11" style="4" bestFit="1" customWidth="1"/>
    <col min="11274" max="11275" width="12.140625" style="4" bestFit="1" customWidth="1"/>
    <col min="11276" max="11276" width="14.5703125" style="4" bestFit="1" customWidth="1"/>
    <col min="11277" max="11277" width="14.140625" style="4" customWidth="1"/>
    <col min="11278" max="11280" width="12.140625" style="4" bestFit="1" customWidth="1"/>
    <col min="11281" max="11281" width="4.5703125" style="4" customWidth="1"/>
    <col min="11282" max="11520" width="12.7109375" style="4"/>
    <col min="11521" max="11521" width="5" style="4" customWidth="1"/>
    <col min="11522" max="11522" width="14.140625" style="4" bestFit="1" customWidth="1"/>
    <col min="11523" max="11523" width="15.140625" style="4" customWidth="1"/>
    <col min="11524" max="11524" width="12.5703125" style="4" customWidth="1"/>
    <col min="11525" max="11528" width="13.140625" style="4" bestFit="1" customWidth="1"/>
    <col min="11529" max="11529" width="11" style="4" bestFit="1" customWidth="1"/>
    <col min="11530" max="11531" width="12.140625" style="4" bestFit="1" customWidth="1"/>
    <col min="11532" max="11532" width="14.5703125" style="4" bestFit="1" customWidth="1"/>
    <col min="11533" max="11533" width="14.140625" style="4" customWidth="1"/>
    <col min="11534" max="11536" width="12.140625" style="4" bestFit="1" customWidth="1"/>
    <col min="11537" max="11537" width="4.5703125" style="4" customWidth="1"/>
    <col min="11538" max="11776" width="12.7109375" style="4"/>
    <col min="11777" max="11777" width="5" style="4" customWidth="1"/>
    <col min="11778" max="11778" width="14.140625" style="4" bestFit="1" customWidth="1"/>
    <col min="11779" max="11779" width="15.140625" style="4" customWidth="1"/>
    <col min="11780" max="11780" width="12.5703125" style="4" customWidth="1"/>
    <col min="11781" max="11784" width="13.140625" style="4" bestFit="1" customWidth="1"/>
    <col min="11785" max="11785" width="11" style="4" bestFit="1" customWidth="1"/>
    <col min="11786" max="11787" width="12.140625" style="4" bestFit="1" customWidth="1"/>
    <col min="11788" max="11788" width="14.5703125" style="4" bestFit="1" customWidth="1"/>
    <col min="11789" max="11789" width="14.140625" style="4" customWidth="1"/>
    <col min="11790" max="11792" width="12.140625" style="4" bestFit="1" customWidth="1"/>
    <col min="11793" max="11793" width="4.5703125" style="4" customWidth="1"/>
    <col min="11794" max="12032" width="12.7109375" style="4"/>
    <col min="12033" max="12033" width="5" style="4" customWidth="1"/>
    <col min="12034" max="12034" width="14.140625" style="4" bestFit="1" customWidth="1"/>
    <col min="12035" max="12035" width="15.140625" style="4" customWidth="1"/>
    <col min="12036" max="12036" width="12.5703125" style="4" customWidth="1"/>
    <col min="12037" max="12040" width="13.140625" style="4" bestFit="1" customWidth="1"/>
    <col min="12041" max="12041" width="11" style="4" bestFit="1" customWidth="1"/>
    <col min="12042" max="12043" width="12.140625" style="4" bestFit="1" customWidth="1"/>
    <col min="12044" max="12044" width="14.5703125" style="4" bestFit="1" customWidth="1"/>
    <col min="12045" max="12045" width="14.140625" style="4" customWidth="1"/>
    <col min="12046" max="12048" width="12.140625" style="4" bestFit="1" customWidth="1"/>
    <col min="12049" max="12049" width="4.5703125" style="4" customWidth="1"/>
    <col min="12050" max="12288" width="12.7109375" style="4"/>
    <col min="12289" max="12289" width="5" style="4" customWidth="1"/>
    <col min="12290" max="12290" width="14.140625" style="4" bestFit="1" customWidth="1"/>
    <col min="12291" max="12291" width="15.140625" style="4" customWidth="1"/>
    <col min="12292" max="12292" width="12.5703125" style="4" customWidth="1"/>
    <col min="12293" max="12296" width="13.140625" style="4" bestFit="1" customWidth="1"/>
    <col min="12297" max="12297" width="11" style="4" bestFit="1" customWidth="1"/>
    <col min="12298" max="12299" width="12.140625" style="4" bestFit="1" customWidth="1"/>
    <col min="12300" max="12300" width="14.5703125" style="4" bestFit="1" customWidth="1"/>
    <col min="12301" max="12301" width="14.140625" style="4" customWidth="1"/>
    <col min="12302" max="12304" width="12.140625" style="4" bestFit="1" customWidth="1"/>
    <col min="12305" max="12305" width="4.5703125" style="4" customWidth="1"/>
    <col min="12306" max="12544" width="12.7109375" style="4"/>
    <col min="12545" max="12545" width="5" style="4" customWidth="1"/>
    <col min="12546" max="12546" width="14.140625" style="4" bestFit="1" customWidth="1"/>
    <col min="12547" max="12547" width="15.140625" style="4" customWidth="1"/>
    <col min="12548" max="12548" width="12.5703125" style="4" customWidth="1"/>
    <col min="12549" max="12552" width="13.140625" style="4" bestFit="1" customWidth="1"/>
    <col min="12553" max="12553" width="11" style="4" bestFit="1" customWidth="1"/>
    <col min="12554" max="12555" width="12.140625" style="4" bestFit="1" customWidth="1"/>
    <col min="12556" max="12556" width="14.5703125" style="4" bestFit="1" customWidth="1"/>
    <col min="12557" max="12557" width="14.140625" style="4" customWidth="1"/>
    <col min="12558" max="12560" width="12.140625" style="4" bestFit="1" customWidth="1"/>
    <col min="12561" max="12561" width="4.5703125" style="4" customWidth="1"/>
    <col min="12562" max="12800" width="12.7109375" style="4"/>
    <col min="12801" max="12801" width="5" style="4" customWidth="1"/>
    <col min="12802" max="12802" width="14.140625" style="4" bestFit="1" customWidth="1"/>
    <col min="12803" max="12803" width="15.140625" style="4" customWidth="1"/>
    <col min="12804" max="12804" width="12.5703125" style="4" customWidth="1"/>
    <col min="12805" max="12808" width="13.140625" style="4" bestFit="1" customWidth="1"/>
    <col min="12809" max="12809" width="11" style="4" bestFit="1" customWidth="1"/>
    <col min="12810" max="12811" width="12.140625" style="4" bestFit="1" customWidth="1"/>
    <col min="12812" max="12812" width="14.5703125" style="4" bestFit="1" customWidth="1"/>
    <col min="12813" max="12813" width="14.140625" style="4" customWidth="1"/>
    <col min="12814" max="12816" width="12.140625" style="4" bestFit="1" customWidth="1"/>
    <col min="12817" max="12817" width="4.5703125" style="4" customWidth="1"/>
    <col min="12818" max="13056" width="12.7109375" style="4"/>
    <col min="13057" max="13057" width="5" style="4" customWidth="1"/>
    <col min="13058" max="13058" width="14.140625" style="4" bestFit="1" customWidth="1"/>
    <col min="13059" max="13059" width="15.140625" style="4" customWidth="1"/>
    <col min="13060" max="13060" width="12.5703125" style="4" customWidth="1"/>
    <col min="13061" max="13064" width="13.140625" style="4" bestFit="1" customWidth="1"/>
    <col min="13065" max="13065" width="11" style="4" bestFit="1" customWidth="1"/>
    <col min="13066" max="13067" width="12.140625" style="4" bestFit="1" customWidth="1"/>
    <col min="13068" max="13068" width="14.5703125" style="4" bestFit="1" customWidth="1"/>
    <col min="13069" max="13069" width="14.140625" style="4" customWidth="1"/>
    <col min="13070" max="13072" width="12.140625" style="4" bestFit="1" customWidth="1"/>
    <col min="13073" max="13073" width="4.5703125" style="4" customWidth="1"/>
    <col min="13074" max="13312" width="12.7109375" style="4"/>
    <col min="13313" max="13313" width="5" style="4" customWidth="1"/>
    <col min="13314" max="13314" width="14.140625" style="4" bestFit="1" customWidth="1"/>
    <col min="13315" max="13315" width="15.140625" style="4" customWidth="1"/>
    <col min="13316" max="13316" width="12.5703125" style="4" customWidth="1"/>
    <col min="13317" max="13320" width="13.140625" style="4" bestFit="1" customWidth="1"/>
    <col min="13321" max="13321" width="11" style="4" bestFit="1" customWidth="1"/>
    <col min="13322" max="13323" width="12.140625" style="4" bestFit="1" customWidth="1"/>
    <col min="13324" max="13324" width="14.5703125" style="4" bestFit="1" customWidth="1"/>
    <col min="13325" max="13325" width="14.140625" style="4" customWidth="1"/>
    <col min="13326" max="13328" width="12.140625" style="4" bestFit="1" customWidth="1"/>
    <col min="13329" max="13329" width="4.5703125" style="4" customWidth="1"/>
    <col min="13330" max="13568" width="12.7109375" style="4"/>
    <col min="13569" max="13569" width="5" style="4" customWidth="1"/>
    <col min="13570" max="13570" width="14.140625" style="4" bestFit="1" customWidth="1"/>
    <col min="13571" max="13571" width="15.140625" style="4" customWidth="1"/>
    <col min="13572" max="13572" width="12.5703125" style="4" customWidth="1"/>
    <col min="13573" max="13576" width="13.140625" style="4" bestFit="1" customWidth="1"/>
    <col min="13577" max="13577" width="11" style="4" bestFit="1" customWidth="1"/>
    <col min="13578" max="13579" width="12.140625" style="4" bestFit="1" customWidth="1"/>
    <col min="13580" max="13580" width="14.5703125" style="4" bestFit="1" customWidth="1"/>
    <col min="13581" max="13581" width="14.140625" style="4" customWidth="1"/>
    <col min="13582" max="13584" width="12.140625" style="4" bestFit="1" customWidth="1"/>
    <col min="13585" max="13585" width="4.5703125" style="4" customWidth="1"/>
    <col min="13586" max="13824" width="12.7109375" style="4"/>
    <col min="13825" max="13825" width="5" style="4" customWidth="1"/>
    <col min="13826" max="13826" width="14.140625" style="4" bestFit="1" customWidth="1"/>
    <col min="13827" max="13827" width="15.140625" style="4" customWidth="1"/>
    <col min="13828" max="13828" width="12.5703125" style="4" customWidth="1"/>
    <col min="13829" max="13832" width="13.140625" style="4" bestFit="1" customWidth="1"/>
    <col min="13833" max="13833" width="11" style="4" bestFit="1" customWidth="1"/>
    <col min="13834" max="13835" width="12.140625" style="4" bestFit="1" customWidth="1"/>
    <col min="13836" max="13836" width="14.5703125" style="4" bestFit="1" customWidth="1"/>
    <col min="13837" max="13837" width="14.140625" style="4" customWidth="1"/>
    <col min="13838" max="13840" width="12.140625" style="4" bestFit="1" customWidth="1"/>
    <col min="13841" max="13841" width="4.5703125" style="4" customWidth="1"/>
    <col min="13842" max="14080" width="12.7109375" style="4"/>
    <col min="14081" max="14081" width="5" style="4" customWidth="1"/>
    <col min="14082" max="14082" width="14.140625" style="4" bestFit="1" customWidth="1"/>
    <col min="14083" max="14083" width="15.140625" style="4" customWidth="1"/>
    <col min="14084" max="14084" width="12.5703125" style="4" customWidth="1"/>
    <col min="14085" max="14088" width="13.140625" style="4" bestFit="1" customWidth="1"/>
    <col min="14089" max="14089" width="11" style="4" bestFit="1" customWidth="1"/>
    <col min="14090" max="14091" width="12.140625" style="4" bestFit="1" customWidth="1"/>
    <col min="14092" max="14092" width="14.5703125" style="4" bestFit="1" customWidth="1"/>
    <col min="14093" max="14093" width="14.140625" style="4" customWidth="1"/>
    <col min="14094" max="14096" width="12.140625" style="4" bestFit="1" customWidth="1"/>
    <col min="14097" max="14097" width="4.5703125" style="4" customWidth="1"/>
    <col min="14098" max="14336" width="12.7109375" style="4"/>
    <col min="14337" max="14337" width="5" style="4" customWidth="1"/>
    <col min="14338" max="14338" width="14.140625" style="4" bestFit="1" customWidth="1"/>
    <col min="14339" max="14339" width="15.140625" style="4" customWidth="1"/>
    <col min="14340" max="14340" width="12.5703125" style="4" customWidth="1"/>
    <col min="14341" max="14344" width="13.140625" style="4" bestFit="1" customWidth="1"/>
    <col min="14345" max="14345" width="11" style="4" bestFit="1" customWidth="1"/>
    <col min="14346" max="14347" width="12.140625" style="4" bestFit="1" customWidth="1"/>
    <col min="14348" max="14348" width="14.5703125" style="4" bestFit="1" customWidth="1"/>
    <col min="14349" max="14349" width="14.140625" style="4" customWidth="1"/>
    <col min="14350" max="14352" width="12.140625" style="4" bestFit="1" customWidth="1"/>
    <col min="14353" max="14353" width="4.5703125" style="4" customWidth="1"/>
    <col min="14354" max="14592" width="12.7109375" style="4"/>
    <col min="14593" max="14593" width="5" style="4" customWidth="1"/>
    <col min="14594" max="14594" width="14.140625" style="4" bestFit="1" customWidth="1"/>
    <col min="14595" max="14595" width="15.140625" style="4" customWidth="1"/>
    <col min="14596" max="14596" width="12.5703125" style="4" customWidth="1"/>
    <col min="14597" max="14600" width="13.140625" style="4" bestFit="1" customWidth="1"/>
    <col min="14601" max="14601" width="11" style="4" bestFit="1" customWidth="1"/>
    <col min="14602" max="14603" width="12.140625" style="4" bestFit="1" customWidth="1"/>
    <col min="14604" max="14604" width="14.5703125" style="4" bestFit="1" customWidth="1"/>
    <col min="14605" max="14605" width="14.140625" style="4" customWidth="1"/>
    <col min="14606" max="14608" width="12.140625" style="4" bestFit="1" customWidth="1"/>
    <col min="14609" max="14609" width="4.5703125" style="4" customWidth="1"/>
    <col min="14610" max="14848" width="12.7109375" style="4"/>
    <col min="14849" max="14849" width="5" style="4" customWidth="1"/>
    <col min="14850" max="14850" width="14.140625" style="4" bestFit="1" customWidth="1"/>
    <col min="14851" max="14851" width="15.140625" style="4" customWidth="1"/>
    <col min="14852" max="14852" width="12.5703125" style="4" customWidth="1"/>
    <col min="14853" max="14856" width="13.140625" style="4" bestFit="1" customWidth="1"/>
    <col min="14857" max="14857" width="11" style="4" bestFit="1" customWidth="1"/>
    <col min="14858" max="14859" width="12.140625" style="4" bestFit="1" customWidth="1"/>
    <col min="14860" max="14860" width="14.5703125" style="4" bestFit="1" customWidth="1"/>
    <col min="14861" max="14861" width="14.140625" style="4" customWidth="1"/>
    <col min="14862" max="14864" width="12.140625" style="4" bestFit="1" customWidth="1"/>
    <col min="14865" max="14865" width="4.5703125" style="4" customWidth="1"/>
    <col min="14866" max="15104" width="12.7109375" style="4"/>
    <col min="15105" max="15105" width="5" style="4" customWidth="1"/>
    <col min="15106" max="15106" width="14.140625" style="4" bestFit="1" customWidth="1"/>
    <col min="15107" max="15107" width="15.140625" style="4" customWidth="1"/>
    <col min="15108" max="15108" width="12.5703125" style="4" customWidth="1"/>
    <col min="15109" max="15112" width="13.140625" style="4" bestFit="1" customWidth="1"/>
    <col min="15113" max="15113" width="11" style="4" bestFit="1" customWidth="1"/>
    <col min="15114" max="15115" width="12.140625" style="4" bestFit="1" customWidth="1"/>
    <col min="15116" max="15116" width="14.5703125" style="4" bestFit="1" customWidth="1"/>
    <col min="15117" max="15117" width="14.140625" style="4" customWidth="1"/>
    <col min="15118" max="15120" width="12.140625" style="4" bestFit="1" customWidth="1"/>
    <col min="15121" max="15121" width="4.5703125" style="4" customWidth="1"/>
    <col min="15122" max="15360" width="12.7109375" style="4"/>
    <col min="15361" max="15361" width="5" style="4" customWidth="1"/>
    <col min="15362" max="15362" width="14.140625" style="4" bestFit="1" customWidth="1"/>
    <col min="15363" max="15363" width="15.140625" style="4" customWidth="1"/>
    <col min="15364" max="15364" width="12.5703125" style="4" customWidth="1"/>
    <col min="15365" max="15368" width="13.140625" style="4" bestFit="1" customWidth="1"/>
    <col min="15369" max="15369" width="11" style="4" bestFit="1" customWidth="1"/>
    <col min="15370" max="15371" width="12.140625" style="4" bestFit="1" customWidth="1"/>
    <col min="15372" max="15372" width="14.5703125" style="4" bestFit="1" customWidth="1"/>
    <col min="15373" max="15373" width="14.140625" style="4" customWidth="1"/>
    <col min="15374" max="15376" width="12.140625" style="4" bestFit="1" customWidth="1"/>
    <col min="15377" max="15377" width="4.5703125" style="4" customWidth="1"/>
    <col min="15378" max="15616" width="12.7109375" style="4"/>
    <col min="15617" max="15617" width="5" style="4" customWidth="1"/>
    <col min="15618" max="15618" width="14.140625" style="4" bestFit="1" customWidth="1"/>
    <col min="15619" max="15619" width="15.140625" style="4" customWidth="1"/>
    <col min="15620" max="15620" width="12.5703125" style="4" customWidth="1"/>
    <col min="15621" max="15624" width="13.140625" style="4" bestFit="1" customWidth="1"/>
    <col min="15625" max="15625" width="11" style="4" bestFit="1" customWidth="1"/>
    <col min="15626" max="15627" width="12.140625" style="4" bestFit="1" customWidth="1"/>
    <col min="15628" max="15628" width="14.5703125" style="4" bestFit="1" customWidth="1"/>
    <col min="15629" max="15629" width="14.140625" style="4" customWidth="1"/>
    <col min="15630" max="15632" width="12.140625" style="4" bestFit="1" customWidth="1"/>
    <col min="15633" max="15633" width="4.5703125" style="4" customWidth="1"/>
    <col min="15634" max="15872" width="12.7109375" style="4"/>
    <col min="15873" max="15873" width="5" style="4" customWidth="1"/>
    <col min="15874" max="15874" width="14.140625" style="4" bestFit="1" customWidth="1"/>
    <col min="15875" max="15875" width="15.140625" style="4" customWidth="1"/>
    <col min="15876" max="15876" width="12.5703125" style="4" customWidth="1"/>
    <col min="15877" max="15880" width="13.140625" style="4" bestFit="1" customWidth="1"/>
    <col min="15881" max="15881" width="11" style="4" bestFit="1" customWidth="1"/>
    <col min="15882" max="15883" width="12.140625" style="4" bestFit="1" customWidth="1"/>
    <col min="15884" max="15884" width="14.5703125" style="4" bestFit="1" customWidth="1"/>
    <col min="15885" max="15885" width="14.140625" style="4" customWidth="1"/>
    <col min="15886" max="15888" width="12.140625" style="4" bestFit="1" customWidth="1"/>
    <col min="15889" max="15889" width="4.5703125" style="4" customWidth="1"/>
    <col min="15890" max="16128" width="12.7109375" style="4"/>
    <col min="16129" max="16129" width="5" style="4" customWidth="1"/>
    <col min="16130" max="16130" width="14.140625" style="4" bestFit="1" customWidth="1"/>
    <col min="16131" max="16131" width="15.140625" style="4" customWidth="1"/>
    <col min="16132" max="16132" width="12.5703125" style="4" customWidth="1"/>
    <col min="16133" max="16136" width="13.140625" style="4" bestFit="1" customWidth="1"/>
    <col min="16137" max="16137" width="11" style="4" bestFit="1" customWidth="1"/>
    <col min="16138" max="16139" width="12.140625" style="4" bestFit="1" customWidth="1"/>
    <col min="16140" max="16140" width="14.5703125" style="4" bestFit="1" customWidth="1"/>
    <col min="16141" max="16141" width="14.140625" style="4" customWidth="1"/>
    <col min="16142" max="16144" width="12.140625" style="4" bestFit="1" customWidth="1"/>
    <col min="16145" max="16145" width="4.5703125" style="4" customWidth="1"/>
    <col min="16146" max="16384" width="12.7109375" style="4"/>
  </cols>
  <sheetData>
    <row r="1" spans="1:17" ht="12.75" x14ac:dyDescent="0.2">
      <c r="A1" s="49" t="s">
        <v>1</v>
      </c>
    </row>
    <row r="2" spans="1:17" ht="12.75" customHeight="1" x14ac:dyDescent="0.2">
      <c r="A2" s="4" t="s">
        <v>175</v>
      </c>
      <c r="C2" s="4" t="s">
        <v>154</v>
      </c>
      <c r="I2" s="5"/>
      <c r="J2" s="50"/>
      <c r="Q2" s="5"/>
    </row>
    <row r="3" spans="1:17" ht="12.75" customHeight="1" x14ac:dyDescent="0.2">
      <c r="A3" s="51" t="str">
        <f>'Exhibit A - City'!A3</f>
        <v>FOR THE YEAR ENDED JUNE 30, 2025</v>
      </c>
      <c r="I3" s="5"/>
      <c r="J3" s="50"/>
      <c r="Q3" s="5"/>
    </row>
    <row r="4" spans="1:17" ht="15.75" x14ac:dyDescent="0.25">
      <c r="A4" s="82" t="s">
        <v>273</v>
      </c>
      <c r="I4" s="5"/>
      <c r="J4" s="50"/>
      <c r="Q4" s="5"/>
    </row>
    <row r="5" spans="1:17" ht="12.75" x14ac:dyDescent="0.2">
      <c r="A5" s="100" t="s">
        <v>452</v>
      </c>
      <c r="C5" s="8" t="s">
        <v>63</v>
      </c>
      <c r="D5" s="8"/>
      <c r="F5" s="8" t="s">
        <v>64</v>
      </c>
      <c r="G5" s="8"/>
      <c r="H5" s="8"/>
      <c r="I5" s="8"/>
      <c r="P5" s="9"/>
    </row>
    <row r="6" spans="1:17" ht="12.75" x14ac:dyDescent="0.2">
      <c r="D6" s="53" t="s">
        <v>65</v>
      </c>
      <c r="G6" s="8" t="s">
        <v>45</v>
      </c>
      <c r="H6" s="8"/>
      <c r="I6" s="8"/>
      <c r="M6" s="8" t="s">
        <v>46</v>
      </c>
      <c r="N6" s="8"/>
      <c r="O6" s="8"/>
      <c r="P6" s="8"/>
    </row>
    <row r="7" spans="1:17" s="55" customFormat="1" ht="38.25" x14ac:dyDescent="0.2">
      <c r="A7" s="53" t="s">
        <v>8</v>
      </c>
      <c r="B7" s="53" t="s">
        <v>9</v>
      </c>
      <c r="C7" s="53" t="s">
        <v>48</v>
      </c>
      <c r="D7" s="53" t="s">
        <v>61</v>
      </c>
      <c r="E7" s="13" t="s">
        <v>66</v>
      </c>
      <c r="F7" s="53" t="s">
        <v>48</v>
      </c>
      <c r="G7" s="53" t="s">
        <v>61</v>
      </c>
      <c r="H7" s="54" t="s">
        <v>67</v>
      </c>
      <c r="I7" s="54" t="s">
        <v>68</v>
      </c>
      <c r="J7" s="13" t="s">
        <v>69</v>
      </c>
      <c r="K7" s="13" t="s">
        <v>70</v>
      </c>
      <c r="L7" s="53" t="s">
        <v>21</v>
      </c>
      <c r="M7" s="13" t="s">
        <v>57</v>
      </c>
      <c r="N7" s="13" t="s">
        <v>11</v>
      </c>
      <c r="O7" s="13" t="s">
        <v>12</v>
      </c>
      <c r="P7" s="13" t="s">
        <v>58</v>
      </c>
      <c r="Q7" s="53" t="s">
        <v>8</v>
      </c>
    </row>
    <row r="8" spans="1:17" ht="12.75" x14ac:dyDescent="0.2">
      <c r="A8" s="4">
        <v>1</v>
      </c>
      <c r="B8" s="4" t="s">
        <v>234</v>
      </c>
      <c r="C8" s="35">
        <v>71060421</v>
      </c>
      <c r="D8" s="35">
        <v>0</v>
      </c>
      <c r="E8" s="35">
        <v>68463240</v>
      </c>
      <c r="F8" s="35">
        <v>26900977</v>
      </c>
      <c r="G8" s="35">
        <v>25832279</v>
      </c>
      <c r="H8" s="35">
        <v>0</v>
      </c>
      <c r="I8" s="35">
        <v>0</v>
      </c>
      <c r="J8" s="35">
        <v>8964205</v>
      </c>
      <c r="K8" s="35">
        <v>12452716</v>
      </c>
      <c r="L8" s="35">
        <f t="shared" ref="L8:L45" si="0">(C8+E8+F8+J8+K8)</f>
        <v>187841559</v>
      </c>
      <c r="M8" s="35">
        <v>7152323</v>
      </c>
      <c r="N8" s="35">
        <v>854162</v>
      </c>
      <c r="O8" s="35">
        <v>8109064</v>
      </c>
      <c r="P8" s="35">
        <v>2322281</v>
      </c>
      <c r="Q8" s="4">
        <v>1</v>
      </c>
    </row>
    <row r="9" spans="1:17" ht="12.75" x14ac:dyDescent="0.2">
      <c r="A9" s="4">
        <v>2</v>
      </c>
      <c r="B9" s="4" t="s">
        <v>235</v>
      </c>
      <c r="C9" s="35">
        <v>7335054</v>
      </c>
      <c r="D9" s="35">
        <v>0</v>
      </c>
      <c r="E9" s="35">
        <v>4661229</v>
      </c>
      <c r="F9" s="35">
        <v>8887991</v>
      </c>
      <c r="G9" s="35">
        <v>8507483</v>
      </c>
      <c r="H9" s="35">
        <v>380508</v>
      </c>
      <c r="I9" s="35">
        <v>0</v>
      </c>
      <c r="J9" s="35">
        <v>241300</v>
      </c>
      <c r="K9" s="35">
        <v>351558</v>
      </c>
      <c r="L9" s="35">
        <f t="shared" si="0"/>
        <v>21477132</v>
      </c>
      <c r="M9" s="35">
        <v>6195210</v>
      </c>
      <c r="N9" s="35">
        <v>301650</v>
      </c>
      <c r="O9" s="35">
        <v>12806</v>
      </c>
      <c r="P9" s="35">
        <v>1176437</v>
      </c>
      <c r="Q9" s="4">
        <v>2</v>
      </c>
    </row>
    <row r="10" spans="1:17" ht="12.75" x14ac:dyDescent="0.2">
      <c r="A10" s="4">
        <v>3</v>
      </c>
      <c r="B10" s="4" t="s">
        <v>237</v>
      </c>
      <c r="C10" s="35">
        <v>2754362</v>
      </c>
      <c r="D10" s="35">
        <v>0</v>
      </c>
      <c r="E10" s="35">
        <v>844478</v>
      </c>
      <c r="F10" s="35">
        <v>1323258</v>
      </c>
      <c r="G10" s="35">
        <v>0</v>
      </c>
      <c r="H10" s="35">
        <v>1323258</v>
      </c>
      <c r="I10" s="35">
        <v>0</v>
      </c>
      <c r="J10" s="35">
        <v>185087</v>
      </c>
      <c r="K10" s="35">
        <v>98351</v>
      </c>
      <c r="L10" s="35">
        <f t="shared" si="0"/>
        <v>5205536</v>
      </c>
      <c r="M10" s="35">
        <v>1232668</v>
      </c>
      <c r="N10" s="35">
        <v>222348</v>
      </c>
      <c r="O10" s="35">
        <v>2186100</v>
      </c>
      <c r="P10" s="35">
        <v>60987</v>
      </c>
      <c r="Q10" s="4">
        <v>3</v>
      </c>
    </row>
    <row r="11" spans="1:17" ht="12.75" x14ac:dyDescent="0.2">
      <c r="A11" s="4">
        <v>4</v>
      </c>
      <c r="B11" s="4" t="s">
        <v>238</v>
      </c>
      <c r="C11" s="35">
        <v>0</v>
      </c>
      <c r="D11" s="35">
        <v>0</v>
      </c>
      <c r="E11" s="35">
        <v>0</v>
      </c>
      <c r="F11" s="35">
        <v>0</v>
      </c>
      <c r="G11" s="35">
        <v>0</v>
      </c>
      <c r="H11" s="35">
        <v>0</v>
      </c>
      <c r="I11" s="35">
        <v>0</v>
      </c>
      <c r="J11" s="35">
        <v>0</v>
      </c>
      <c r="K11" s="35">
        <v>0</v>
      </c>
      <c r="L11" s="35">
        <f t="shared" si="0"/>
        <v>0</v>
      </c>
      <c r="M11" s="35">
        <v>0</v>
      </c>
      <c r="N11" s="35">
        <v>0</v>
      </c>
      <c r="O11" s="35">
        <v>0</v>
      </c>
      <c r="P11" s="35">
        <v>0</v>
      </c>
      <c r="Q11" s="4">
        <v>4</v>
      </c>
    </row>
    <row r="12" spans="1:17" ht="12.75" x14ac:dyDescent="0.2">
      <c r="A12" s="4">
        <v>5</v>
      </c>
      <c r="B12" s="4" t="s">
        <v>239</v>
      </c>
      <c r="C12" s="35">
        <v>74776926</v>
      </c>
      <c r="D12" s="35">
        <v>0</v>
      </c>
      <c r="E12" s="35">
        <v>71442070</v>
      </c>
      <c r="F12" s="35">
        <v>44636026</v>
      </c>
      <c r="G12" s="35">
        <v>39150010</v>
      </c>
      <c r="H12" s="35">
        <v>4896959</v>
      </c>
      <c r="I12" s="35">
        <v>589057</v>
      </c>
      <c r="J12" s="35">
        <v>8800634</v>
      </c>
      <c r="K12" s="35">
        <v>1859327</v>
      </c>
      <c r="L12" s="35">
        <f t="shared" si="0"/>
        <v>201514983</v>
      </c>
      <c r="M12" s="35">
        <v>25161658</v>
      </c>
      <c r="N12" s="35">
        <v>1292664</v>
      </c>
      <c r="O12" s="35">
        <v>290492</v>
      </c>
      <c r="P12" s="35">
        <v>12939918</v>
      </c>
      <c r="Q12" s="4">
        <v>5</v>
      </c>
    </row>
    <row r="13" spans="1:17" ht="12.75" x14ac:dyDescent="0.2">
      <c r="A13" s="4">
        <v>6</v>
      </c>
      <c r="B13" s="4" t="s">
        <v>240</v>
      </c>
      <c r="C13" s="35">
        <v>0</v>
      </c>
      <c r="D13" s="35">
        <v>0</v>
      </c>
      <c r="E13" s="35">
        <v>0</v>
      </c>
      <c r="F13" s="35">
        <v>0</v>
      </c>
      <c r="G13" s="35">
        <v>0</v>
      </c>
      <c r="H13" s="35">
        <v>0</v>
      </c>
      <c r="I13" s="35">
        <v>0</v>
      </c>
      <c r="J13" s="35">
        <v>0</v>
      </c>
      <c r="K13" s="35">
        <v>0</v>
      </c>
      <c r="L13" s="35">
        <f t="shared" si="0"/>
        <v>0</v>
      </c>
      <c r="M13" s="35">
        <v>0</v>
      </c>
      <c r="N13" s="35">
        <v>0</v>
      </c>
      <c r="O13" s="35">
        <v>0</v>
      </c>
      <c r="P13" s="35">
        <v>0</v>
      </c>
      <c r="Q13" s="4">
        <v>6</v>
      </c>
    </row>
    <row r="14" spans="1:17" ht="12.75" x14ac:dyDescent="0.2">
      <c r="A14" s="4">
        <v>7</v>
      </c>
      <c r="B14" s="4" t="s">
        <v>241</v>
      </c>
      <c r="C14" s="35">
        <v>2365931</v>
      </c>
      <c r="D14" s="35">
        <v>296017</v>
      </c>
      <c r="E14" s="35">
        <v>964299</v>
      </c>
      <c r="F14" s="35">
        <v>421954</v>
      </c>
      <c r="G14" s="35">
        <v>421954</v>
      </c>
      <c r="H14" s="35">
        <v>0</v>
      </c>
      <c r="I14" s="35">
        <v>0</v>
      </c>
      <c r="J14" s="35">
        <v>237758</v>
      </c>
      <c r="K14" s="35">
        <v>897922</v>
      </c>
      <c r="L14" s="35">
        <f t="shared" si="0"/>
        <v>4887864</v>
      </c>
      <c r="M14" s="35">
        <v>588354</v>
      </c>
      <c r="N14" s="35">
        <v>62846</v>
      </c>
      <c r="O14" s="35">
        <v>64880</v>
      </c>
      <c r="P14" s="35">
        <v>494522</v>
      </c>
      <c r="Q14" s="4">
        <v>7</v>
      </c>
    </row>
    <row r="15" spans="1:17" ht="12.75" x14ac:dyDescent="0.2">
      <c r="A15" s="4">
        <v>8</v>
      </c>
      <c r="B15" s="4" t="s">
        <v>242</v>
      </c>
      <c r="C15" s="35">
        <v>0</v>
      </c>
      <c r="D15" s="35">
        <v>0</v>
      </c>
      <c r="E15" s="35">
        <v>0</v>
      </c>
      <c r="F15" s="35">
        <v>0</v>
      </c>
      <c r="G15" s="35">
        <v>0</v>
      </c>
      <c r="H15" s="35">
        <v>0</v>
      </c>
      <c r="I15" s="35">
        <v>0</v>
      </c>
      <c r="J15" s="35">
        <v>0</v>
      </c>
      <c r="K15" s="35">
        <v>0</v>
      </c>
      <c r="L15" s="35">
        <f t="shared" si="0"/>
        <v>0</v>
      </c>
      <c r="M15" s="35">
        <v>0</v>
      </c>
      <c r="N15" s="35">
        <v>0</v>
      </c>
      <c r="O15" s="35">
        <v>0</v>
      </c>
      <c r="P15" s="35">
        <v>0</v>
      </c>
      <c r="Q15" s="4">
        <v>8</v>
      </c>
    </row>
    <row r="16" spans="1:17" ht="12.75" x14ac:dyDescent="0.2">
      <c r="A16" s="4">
        <v>9</v>
      </c>
      <c r="B16" s="4" t="s">
        <v>243</v>
      </c>
      <c r="C16" s="35">
        <v>0</v>
      </c>
      <c r="D16" s="35">
        <v>0</v>
      </c>
      <c r="E16" s="35">
        <v>0</v>
      </c>
      <c r="F16" s="35">
        <v>0</v>
      </c>
      <c r="G16" s="35">
        <v>0</v>
      </c>
      <c r="H16" s="35">
        <v>0</v>
      </c>
      <c r="I16" s="35">
        <v>0</v>
      </c>
      <c r="J16" s="35">
        <v>0</v>
      </c>
      <c r="K16" s="35">
        <v>0</v>
      </c>
      <c r="L16" s="35">
        <f t="shared" si="0"/>
        <v>0</v>
      </c>
      <c r="M16" s="35">
        <v>0</v>
      </c>
      <c r="N16" s="35">
        <v>0</v>
      </c>
      <c r="O16" s="35">
        <v>0</v>
      </c>
      <c r="P16" s="35">
        <v>0</v>
      </c>
      <c r="Q16" s="4">
        <v>9</v>
      </c>
    </row>
    <row r="17" spans="1:17" ht="12.75" x14ac:dyDescent="0.2">
      <c r="A17" s="4">
        <v>10</v>
      </c>
      <c r="B17" s="4" t="s">
        <v>244</v>
      </c>
      <c r="C17" s="35">
        <v>16256361</v>
      </c>
      <c r="D17" s="35">
        <v>0</v>
      </c>
      <c r="E17" s="35">
        <v>16466569</v>
      </c>
      <c r="F17" s="35">
        <v>2135350</v>
      </c>
      <c r="G17" s="35">
        <v>0</v>
      </c>
      <c r="H17" s="35">
        <v>2135350</v>
      </c>
      <c r="I17" s="35">
        <v>0</v>
      </c>
      <c r="J17" s="35">
        <v>2534713</v>
      </c>
      <c r="K17" s="35">
        <v>2960710</v>
      </c>
      <c r="L17" s="35">
        <f t="shared" si="0"/>
        <v>40353703</v>
      </c>
      <c r="M17" s="35">
        <v>1225000</v>
      </c>
      <c r="N17" s="35">
        <v>5849682</v>
      </c>
      <c r="O17" s="35">
        <v>21983</v>
      </c>
      <c r="P17" s="35">
        <v>1267283</v>
      </c>
      <c r="Q17" s="4">
        <v>10</v>
      </c>
    </row>
    <row r="18" spans="1:17" ht="12.75" x14ac:dyDescent="0.2">
      <c r="A18" s="4">
        <v>11</v>
      </c>
      <c r="B18" s="4" t="s">
        <v>245</v>
      </c>
      <c r="C18" s="35">
        <v>10706543</v>
      </c>
      <c r="D18" s="35">
        <v>0</v>
      </c>
      <c r="E18" s="35">
        <v>2888708</v>
      </c>
      <c r="F18" s="35">
        <v>2325349</v>
      </c>
      <c r="G18" s="35">
        <v>0</v>
      </c>
      <c r="H18" s="35">
        <v>2109306</v>
      </c>
      <c r="I18" s="35">
        <v>191043</v>
      </c>
      <c r="J18" s="35">
        <v>1617353</v>
      </c>
      <c r="K18" s="35">
        <v>680620</v>
      </c>
      <c r="L18" s="35">
        <f t="shared" si="0"/>
        <v>18218573</v>
      </c>
      <c r="M18" s="35">
        <v>604577</v>
      </c>
      <c r="N18" s="35">
        <v>109479</v>
      </c>
      <c r="O18" s="35">
        <v>14501</v>
      </c>
      <c r="P18" s="35">
        <v>1274291</v>
      </c>
      <c r="Q18" s="4">
        <v>11</v>
      </c>
    </row>
    <row r="19" spans="1:17" ht="12.75" x14ac:dyDescent="0.2">
      <c r="A19" s="4">
        <v>12</v>
      </c>
      <c r="B19" s="4" t="s">
        <v>246</v>
      </c>
      <c r="C19" s="35">
        <v>0</v>
      </c>
      <c r="D19" s="35">
        <v>0</v>
      </c>
      <c r="E19" s="35">
        <v>0</v>
      </c>
      <c r="F19" s="35">
        <v>0</v>
      </c>
      <c r="G19" s="35">
        <v>0</v>
      </c>
      <c r="H19" s="35">
        <v>0</v>
      </c>
      <c r="I19" s="35">
        <v>0</v>
      </c>
      <c r="J19" s="35">
        <v>0</v>
      </c>
      <c r="K19" s="35">
        <v>0</v>
      </c>
      <c r="L19" s="35">
        <f t="shared" si="0"/>
        <v>0</v>
      </c>
      <c r="M19" s="35">
        <v>0</v>
      </c>
      <c r="N19" s="35">
        <v>0</v>
      </c>
      <c r="O19" s="35">
        <v>0</v>
      </c>
      <c r="P19" s="35">
        <v>0</v>
      </c>
      <c r="Q19" s="4">
        <v>12</v>
      </c>
    </row>
    <row r="20" spans="1:17" ht="12.75" x14ac:dyDescent="0.2">
      <c r="A20" s="4">
        <v>13</v>
      </c>
      <c r="B20" s="4" t="s">
        <v>247</v>
      </c>
      <c r="C20" s="35">
        <v>13922385</v>
      </c>
      <c r="D20" s="35">
        <v>0</v>
      </c>
      <c r="E20" s="35">
        <v>15319904</v>
      </c>
      <c r="F20" s="35">
        <v>8996504</v>
      </c>
      <c r="G20" s="35">
        <v>0</v>
      </c>
      <c r="H20" s="35">
        <v>8996504</v>
      </c>
      <c r="I20" s="35">
        <v>0</v>
      </c>
      <c r="J20" s="35">
        <v>1175954</v>
      </c>
      <c r="K20" s="35">
        <v>1917383</v>
      </c>
      <c r="L20" s="35">
        <f t="shared" si="0"/>
        <v>41332130</v>
      </c>
      <c r="M20" s="35">
        <v>5273293</v>
      </c>
      <c r="N20" s="35">
        <v>367882</v>
      </c>
      <c r="O20" s="35">
        <v>93912</v>
      </c>
      <c r="P20" s="35">
        <v>1580273</v>
      </c>
      <c r="Q20" s="4">
        <v>13</v>
      </c>
    </row>
    <row r="21" spans="1:17" ht="12.75" x14ac:dyDescent="0.2">
      <c r="A21" s="4">
        <v>14</v>
      </c>
      <c r="B21" s="4" t="s">
        <v>248</v>
      </c>
      <c r="C21" s="35">
        <v>2705303</v>
      </c>
      <c r="D21" s="35">
        <v>0</v>
      </c>
      <c r="E21" s="35">
        <v>944057</v>
      </c>
      <c r="F21" s="35">
        <v>120373</v>
      </c>
      <c r="G21" s="35">
        <v>0</v>
      </c>
      <c r="H21" s="35">
        <v>0</v>
      </c>
      <c r="I21" s="35">
        <v>120373</v>
      </c>
      <c r="J21" s="35">
        <v>426354</v>
      </c>
      <c r="K21" s="35">
        <v>641208</v>
      </c>
      <c r="L21" s="35">
        <f t="shared" si="0"/>
        <v>4837295</v>
      </c>
      <c r="M21" s="35">
        <v>566286</v>
      </c>
      <c r="N21" s="35">
        <v>26257</v>
      </c>
      <c r="O21" s="35">
        <v>5238</v>
      </c>
      <c r="P21" s="35">
        <v>77751</v>
      </c>
      <c r="Q21" s="4">
        <v>14</v>
      </c>
    </row>
    <row r="22" spans="1:17" ht="12.75" x14ac:dyDescent="0.2">
      <c r="A22" s="4">
        <v>15</v>
      </c>
      <c r="B22" s="4" t="s">
        <v>249</v>
      </c>
      <c r="C22" s="35">
        <v>44702249</v>
      </c>
      <c r="D22" s="35">
        <v>0</v>
      </c>
      <c r="E22" s="35">
        <v>50114317</v>
      </c>
      <c r="F22" s="35">
        <v>17363485</v>
      </c>
      <c r="G22" s="35">
        <v>12483655</v>
      </c>
      <c r="H22" s="35">
        <v>0</v>
      </c>
      <c r="I22" s="35">
        <v>2154521</v>
      </c>
      <c r="J22" s="35">
        <v>374859</v>
      </c>
      <c r="K22" s="35">
        <v>7637390</v>
      </c>
      <c r="L22" s="35">
        <f t="shared" si="0"/>
        <v>120192300</v>
      </c>
      <c r="M22" s="35">
        <v>21158983</v>
      </c>
      <c r="N22" s="35">
        <v>2852192</v>
      </c>
      <c r="O22" s="35">
        <v>479118</v>
      </c>
      <c r="P22" s="35">
        <v>6539609</v>
      </c>
      <c r="Q22" s="4">
        <v>15</v>
      </c>
    </row>
    <row r="23" spans="1:17" ht="12.75" x14ac:dyDescent="0.2">
      <c r="A23" s="4">
        <v>16</v>
      </c>
      <c r="B23" s="4" t="s">
        <v>250</v>
      </c>
      <c r="C23" s="35">
        <v>16239808</v>
      </c>
      <c r="D23" s="35">
        <v>0</v>
      </c>
      <c r="E23" s="35">
        <v>15581281</v>
      </c>
      <c r="F23" s="35">
        <v>9257302</v>
      </c>
      <c r="G23" s="35">
        <v>4416130</v>
      </c>
      <c r="H23" s="35">
        <v>4797145</v>
      </c>
      <c r="I23" s="35">
        <v>0</v>
      </c>
      <c r="J23" s="35">
        <v>1112247</v>
      </c>
      <c r="K23" s="35">
        <v>6156679</v>
      </c>
      <c r="L23" s="35">
        <f t="shared" si="0"/>
        <v>48347317</v>
      </c>
      <c r="M23" s="35">
        <v>4309677</v>
      </c>
      <c r="N23" s="35">
        <v>212887</v>
      </c>
      <c r="O23" s="35">
        <v>112767</v>
      </c>
      <c r="P23" s="35">
        <v>728875</v>
      </c>
      <c r="Q23" s="4">
        <v>16</v>
      </c>
    </row>
    <row r="24" spans="1:17" ht="12.75" x14ac:dyDescent="0.2">
      <c r="A24" s="4">
        <v>17</v>
      </c>
      <c r="B24" s="4" t="s">
        <v>251</v>
      </c>
      <c r="C24" s="35">
        <v>0</v>
      </c>
      <c r="D24" s="35">
        <v>0</v>
      </c>
      <c r="E24" s="35">
        <v>0</v>
      </c>
      <c r="F24" s="35">
        <v>0</v>
      </c>
      <c r="G24" s="35">
        <v>0</v>
      </c>
      <c r="H24" s="35">
        <v>0</v>
      </c>
      <c r="I24" s="35">
        <v>0</v>
      </c>
      <c r="J24" s="35">
        <v>0</v>
      </c>
      <c r="K24" s="35">
        <v>0</v>
      </c>
      <c r="L24" s="35">
        <f t="shared" si="0"/>
        <v>0</v>
      </c>
      <c r="M24" s="35">
        <v>0</v>
      </c>
      <c r="N24" s="35">
        <v>0</v>
      </c>
      <c r="O24" s="35">
        <v>0</v>
      </c>
      <c r="P24" s="35">
        <v>0</v>
      </c>
      <c r="Q24" s="4">
        <v>17</v>
      </c>
    </row>
    <row r="25" spans="1:17" ht="12.75" x14ac:dyDescent="0.2">
      <c r="A25" s="4">
        <v>18</v>
      </c>
      <c r="B25" s="4" t="s">
        <v>252</v>
      </c>
      <c r="C25" s="35">
        <v>3098933</v>
      </c>
      <c r="D25" s="35">
        <v>0</v>
      </c>
      <c r="E25" s="35">
        <v>1676783</v>
      </c>
      <c r="F25" s="35">
        <v>91593</v>
      </c>
      <c r="G25" s="35">
        <v>0</v>
      </c>
      <c r="H25" s="35">
        <v>91593</v>
      </c>
      <c r="I25" s="35">
        <v>0</v>
      </c>
      <c r="J25" s="35">
        <v>0</v>
      </c>
      <c r="K25" s="35">
        <v>108870</v>
      </c>
      <c r="L25" s="35">
        <f t="shared" si="0"/>
        <v>4976179</v>
      </c>
      <c r="M25" s="35">
        <v>492994</v>
      </c>
      <c r="N25" s="35">
        <v>39819</v>
      </c>
      <c r="O25" s="35">
        <v>0</v>
      </c>
      <c r="P25" s="35">
        <v>498514</v>
      </c>
      <c r="Q25" s="4">
        <v>18</v>
      </c>
    </row>
    <row r="26" spans="1:17" ht="12.75" x14ac:dyDescent="0.2">
      <c r="A26" s="4">
        <v>19</v>
      </c>
      <c r="B26" s="4" t="s">
        <v>253</v>
      </c>
      <c r="C26" s="35">
        <v>33532208</v>
      </c>
      <c r="D26" s="35">
        <v>0</v>
      </c>
      <c r="E26" s="35">
        <v>27776080</v>
      </c>
      <c r="F26" s="35">
        <v>22933120</v>
      </c>
      <c r="G26" s="35">
        <v>0</v>
      </c>
      <c r="H26" s="35">
        <v>22723760</v>
      </c>
      <c r="I26" s="35">
        <v>0</v>
      </c>
      <c r="J26" s="35">
        <v>1457615</v>
      </c>
      <c r="K26" s="35">
        <v>2856423</v>
      </c>
      <c r="L26" s="35">
        <f t="shared" si="0"/>
        <v>88555446</v>
      </c>
      <c r="M26" s="35">
        <v>15428800</v>
      </c>
      <c r="N26" s="35">
        <v>297488</v>
      </c>
      <c r="O26" s="35">
        <v>626950</v>
      </c>
      <c r="P26" s="35">
        <v>9530911</v>
      </c>
      <c r="Q26" s="4">
        <v>19</v>
      </c>
    </row>
    <row r="27" spans="1:17" ht="12.75" x14ac:dyDescent="0.2">
      <c r="A27" s="4">
        <v>20</v>
      </c>
      <c r="B27" s="4" t="s">
        <v>254</v>
      </c>
      <c r="C27" s="35">
        <v>23728091</v>
      </c>
      <c r="D27" s="35">
        <v>0</v>
      </c>
      <c r="E27" s="35">
        <v>15518736</v>
      </c>
      <c r="F27" s="35">
        <v>6837027</v>
      </c>
      <c r="G27" s="35">
        <v>0</v>
      </c>
      <c r="H27" s="35">
        <v>6431312</v>
      </c>
      <c r="I27" s="35">
        <v>0</v>
      </c>
      <c r="J27" s="35">
        <v>1824040</v>
      </c>
      <c r="K27" s="35">
        <v>3039479</v>
      </c>
      <c r="L27" s="35">
        <f t="shared" si="0"/>
        <v>50947373</v>
      </c>
      <c r="M27" s="35">
        <v>2388567</v>
      </c>
      <c r="N27" s="35">
        <v>197107</v>
      </c>
      <c r="O27" s="35">
        <v>172955</v>
      </c>
      <c r="P27" s="35">
        <v>1842482</v>
      </c>
      <c r="Q27" s="4">
        <v>20</v>
      </c>
    </row>
    <row r="28" spans="1:17" ht="12.75" x14ac:dyDescent="0.2">
      <c r="A28" s="4">
        <v>21</v>
      </c>
      <c r="B28" s="4" t="s">
        <v>255</v>
      </c>
      <c r="C28" s="35">
        <v>0</v>
      </c>
      <c r="D28" s="35">
        <v>0</v>
      </c>
      <c r="E28" s="35">
        <v>0</v>
      </c>
      <c r="F28" s="35">
        <v>0</v>
      </c>
      <c r="G28" s="35">
        <v>0</v>
      </c>
      <c r="H28" s="35">
        <v>0</v>
      </c>
      <c r="I28" s="35">
        <v>0</v>
      </c>
      <c r="J28" s="35">
        <v>0</v>
      </c>
      <c r="K28" s="35">
        <v>0</v>
      </c>
      <c r="L28" s="35">
        <f t="shared" si="0"/>
        <v>0</v>
      </c>
      <c r="M28" s="35">
        <v>0</v>
      </c>
      <c r="N28" s="35">
        <v>0</v>
      </c>
      <c r="O28" s="35">
        <v>0</v>
      </c>
      <c r="P28" s="35">
        <v>0</v>
      </c>
      <c r="Q28" s="4">
        <v>21</v>
      </c>
    </row>
    <row r="29" spans="1:17" ht="12.75" x14ac:dyDescent="0.2">
      <c r="A29" s="4">
        <v>22</v>
      </c>
      <c r="B29" s="4" t="s">
        <v>256</v>
      </c>
      <c r="C29" s="35">
        <v>0</v>
      </c>
      <c r="D29" s="35">
        <v>0</v>
      </c>
      <c r="E29" s="35">
        <v>0</v>
      </c>
      <c r="F29" s="35">
        <v>0</v>
      </c>
      <c r="G29" s="35">
        <v>0</v>
      </c>
      <c r="H29" s="35">
        <v>0</v>
      </c>
      <c r="I29" s="35">
        <v>0</v>
      </c>
      <c r="J29" s="35">
        <v>0</v>
      </c>
      <c r="K29" s="35">
        <v>0</v>
      </c>
      <c r="L29" s="35">
        <f t="shared" si="0"/>
        <v>0</v>
      </c>
      <c r="M29" s="35">
        <v>0</v>
      </c>
      <c r="N29" s="35">
        <v>0</v>
      </c>
      <c r="O29" s="35">
        <v>0</v>
      </c>
      <c r="P29" s="35">
        <v>0</v>
      </c>
      <c r="Q29" s="4">
        <v>22</v>
      </c>
    </row>
    <row r="30" spans="1:17" ht="12.75" x14ac:dyDescent="0.2">
      <c r="A30" s="4">
        <v>23</v>
      </c>
      <c r="B30" s="4" t="s">
        <v>257</v>
      </c>
      <c r="C30" s="35">
        <v>95679696</v>
      </c>
      <c r="D30" s="35">
        <v>0</v>
      </c>
      <c r="E30" s="35">
        <v>73127038</v>
      </c>
      <c r="F30" s="35">
        <v>36183899</v>
      </c>
      <c r="G30" s="35">
        <v>27521015</v>
      </c>
      <c r="H30" s="35">
        <v>7088476</v>
      </c>
      <c r="I30" s="35">
        <v>579083</v>
      </c>
      <c r="J30" s="35">
        <v>4487391</v>
      </c>
      <c r="K30" s="35">
        <v>1469864</v>
      </c>
      <c r="L30" s="35">
        <f t="shared" si="0"/>
        <v>210947888</v>
      </c>
      <c r="M30" s="35">
        <v>10408348</v>
      </c>
      <c r="N30" s="35">
        <v>651512</v>
      </c>
      <c r="O30" s="35">
        <v>1410023</v>
      </c>
      <c r="P30" s="35">
        <v>7996073</v>
      </c>
      <c r="Q30" s="4">
        <v>23</v>
      </c>
    </row>
    <row r="31" spans="1:17" ht="12.75" x14ac:dyDescent="0.2">
      <c r="A31" s="4">
        <v>24</v>
      </c>
      <c r="B31" s="4" t="s">
        <v>258</v>
      </c>
      <c r="C31" s="35">
        <v>90040250</v>
      </c>
      <c r="D31" s="35">
        <v>0</v>
      </c>
      <c r="E31" s="35">
        <v>63505857</v>
      </c>
      <c r="F31" s="35">
        <v>46904439</v>
      </c>
      <c r="G31" s="35">
        <v>40281497</v>
      </c>
      <c r="H31" s="35">
        <v>0</v>
      </c>
      <c r="I31" s="35">
        <v>216555</v>
      </c>
      <c r="J31" s="35">
        <v>2563057</v>
      </c>
      <c r="K31" s="35">
        <v>5844333</v>
      </c>
      <c r="L31" s="35">
        <f t="shared" si="0"/>
        <v>208857936</v>
      </c>
      <c r="M31" s="35">
        <v>25911409</v>
      </c>
      <c r="N31" s="35">
        <v>602612</v>
      </c>
      <c r="O31" s="35">
        <v>818219</v>
      </c>
      <c r="P31" s="35">
        <v>14122699</v>
      </c>
      <c r="Q31" s="4">
        <v>24</v>
      </c>
    </row>
    <row r="32" spans="1:17" ht="12.75" x14ac:dyDescent="0.2">
      <c r="A32" s="4">
        <v>25</v>
      </c>
      <c r="B32" s="4" t="s">
        <v>259</v>
      </c>
      <c r="C32" s="35">
        <v>0</v>
      </c>
      <c r="D32" s="35">
        <v>0</v>
      </c>
      <c r="E32" s="35">
        <v>0</v>
      </c>
      <c r="F32" s="35">
        <v>0</v>
      </c>
      <c r="G32" s="35">
        <v>0</v>
      </c>
      <c r="H32" s="35">
        <v>0</v>
      </c>
      <c r="I32" s="35">
        <v>0</v>
      </c>
      <c r="J32" s="35">
        <v>0</v>
      </c>
      <c r="K32" s="35">
        <v>0</v>
      </c>
      <c r="L32" s="35">
        <f t="shared" si="0"/>
        <v>0</v>
      </c>
      <c r="M32" s="35">
        <v>0</v>
      </c>
      <c r="N32" s="35">
        <v>0</v>
      </c>
      <c r="O32" s="35">
        <v>0</v>
      </c>
      <c r="P32" s="35">
        <v>0</v>
      </c>
      <c r="Q32" s="4">
        <v>25</v>
      </c>
    </row>
    <row r="33" spans="1:17" ht="12.75" x14ac:dyDescent="0.2">
      <c r="A33" s="4">
        <v>26</v>
      </c>
      <c r="B33" s="4" t="s">
        <v>260</v>
      </c>
      <c r="C33" s="35">
        <v>12274979</v>
      </c>
      <c r="D33" s="35">
        <v>0</v>
      </c>
      <c r="E33" s="35">
        <v>8518815</v>
      </c>
      <c r="F33" s="35">
        <v>10542045</v>
      </c>
      <c r="G33" s="35">
        <v>0</v>
      </c>
      <c r="H33" s="35">
        <v>10542045</v>
      </c>
      <c r="I33" s="35">
        <v>0</v>
      </c>
      <c r="J33" s="35">
        <v>1159033</v>
      </c>
      <c r="K33" s="35">
        <v>5239216</v>
      </c>
      <c r="L33" s="35">
        <f t="shared" si="0"/>
        <v>37734088</v>
      </c>
      <c r="M33" s="35">
        <v>12698920</v>
      </c>
      <c r="N33" s="35">
        <v>4812696</v>
      </c>
      <c r="O33" s="35">
        <v>0</v>
      </c>
      <c r="P33" s="35">
        <v>1723141</v>
      </c>
      <c r="Q33" s="4">
        <v>26</v>
      </c>
    </row>
    <row r="34" spans="1:17" ht="12.75" x14ac:dyDescent="0.2">
      <c r="A34" s="4">
        <v>27</v>
      </c>
      <c r="B34" s="4" t="s">
        <v>261</v>
      </c>
      <c r="C34" s="35">
        <v>4604832</v>
      </c>
      <c r="D34" s="35">
        <v>0</v>
      </c>
      <c r="E34" s="35">
        <v>6964421</v>
      </c>
      <c r="F34" s="35">
        <v>686293</v>
      </c>
      <c r="G34" s="35">
        <v>0</v>
      </c>
      <c r="H34" s="35">
        <v>317726</v>
      </c>
      <c r="I34" s="35">
        <v>0</v>
      </c>
      <c r="J34" s="35">
        <v>358153</v>
      </c>
      <c r="K34" s="35">
        <v>145591</v>
      </c>
      <c r="L34" s="35">
        <f t="shared" si="0"/>
        <v>12759290</v>
      </c>
      <c r="M34" s="35">
        <v>794127</v>
      </c>
      <c r="N34" s="35">
        <v>27710</v>
      </c>
      <c r="O34" s="35">
        <v>0</v>
      </c>
      <c r="P34" s="35">
        <v>426441</v>
      </c>
      <c r="Q34" s="4">
        <v>27</v>
      </c>
    </row>
    <row r="35" spans="1:17" ht="12.75" x14ac:dyDescent="0.2">
      <c r="A35" s="4">
        <v>28</v>
      </c>
      <c r="B35" s="4" t="s">
        <v>262</v>
      </c>
      <c r="C35" s="35">
        <v>0</v>
      </c>
      <c r="D35" s="35">
        <v>0</v>
      </c>
      <c r="E35" s="35">
        <v>0</v>
      </c>
      <c r="F35" s="35">
        <v>0</v>
      </c>
      <c r="G35" s="35">
        <v>0</v>
      </c>
      <c r="H35" s="35">
        <v>0</v>
      </c>
      <c r="I35" s="35">
        <v>0</v>
      </c>
      <c r="J35" s="35">
        <v>0</v>
      </c>
      <c r="K35" s="35">
        <v>0</v>
      </c>
      <c r="L35" s="35">
        <f t="shared" si="0"/>
        <v>0</v>
      </c>
      <c r="M35" s="35">
        <v>0</v>
      </c>
      <c r="N35" s="35">
        <v>0</v>
      </c>
      <c r="O35" s="35">
        <v>0</v>
      </c>
      <c r="P35" s="35">
        <v>0</v>
      </c>
      <c r="Q35" s="4">
        <v>28</v>
      </c>
    </row>
    <row r="36" spans="1:17" ht="12.75" x14ac:dyDescent="0.2">
      <c r="A36" s="4">
        <v>29</v>
      </c>
      <c r="B36" s="4" t="s">
        <v>263</v>
      </c>
      <c r="C36" s="35">
        <v>0</v>
      </c>
      <c r="D36" s="35">
        <v>0</v>
      </c>
      <c r="E36" s="35">
        <v>0</v>
      </c>
      <c r="F36" s="35">
        <v>0</v>
      </c>
      <c r="G36" s="35">
        <v>0</v>
      </c>
      <c r="H36" s="35">
        <v>0</v>
      </c>
      <c r="I36" s="35">
        <v>0</v>
      </c>
      <c r="J36" s="35">
        <v>0</v>
      </c>
      <c r="K36" s="35">
        <v>0</v>
      </c>
      <c r="L36" s="35">
        <f t="shared" si="0"/>
        <v>0</v>
      </c>
      <c r="M36" s="35">
        <v>0</v>
      </c>
      <c r="N36" s="35">
        <v>0</v>
      </c>
      <c r="O36" s="35">
        <v>0</v>
      </c>
      <c r="P36" s="35">
        <v>0</v>
      </c>
      <c r="Q36" s="4">
        <v>29</v>
      </c>
    </row>
    <row r="37" spans="1:17" ht="12.75" x14ac:dyDescent="0.2">
      <c r="A37" s="4">
        <v>30</v>
      </c>
      <c r="B37" s="4" t="s">
        <v>264</v>
      </c>
      <c r="C37" s="35">
        <v>0</v>
      </c>
      <c r="D37" s="35">
        <v>0</v>
      </c>
      <c r="E37" s="35">
        <v>0</v>
      </c>
      <c r="F37" s="35">
        <v>0</v>
      </c>
      <c r="G37" s="35">
        <v>0</v>
      </c>
      <c r="H37" s="35">
        <v>0</v>
      </c>
      <c r="I37" s="35">
        <v>0</v>
      </c>
      <c r="J37" s="35">
        <v>0</v>
      </c>
      <c r="K37" s="35">
        <v>0</v>
      </c>
      <c r="L37" s="35">
        <f t="shared" si="0"/>
        <v>0</v>
      </c>
      <c r="M37" s="35">
        <v>0</v>
      </c>
      <c r="N37" s="35">
        <v>0</v>
      </c>
      <c r="O37" s="35">
        <v>0</v>
      </c>
      <c r="P37" s="35">
        <v>0</v>
      </c>
      <c r="Q37" s="4">
        <v>30</v>
      </c>
    </row>
    <row r="38" spans="1:17" ht="12.75" x14ac:dyDescent="0.2">
      <c r="A38" s="4">
        <v>31</v>
      </c>
      <c r="B38" s="4" t="s">
        <v>265</v>
      </c>
      <c r="C38" s="35">
        <v>0</v>
      </c>
      <c r="D38" s="35">
        <v>0</v>
      </c>
      <c r="E38" s="35">
        <v>0</v>
      </c>
      <c r="F38" s="35">
        <v>0</v>
      </c>
      <c r="G38" s="35">
        <v>0</v>
      </c>
      <c r="H38" s="35">
        <v>0</v>
      </c>
      <c r="I38" s="35">
        <v>0</v>
      </c>
      <c r="J38" s="35">
        <v>0</v>
      </c>
      <c r="K38" s="35">
        <v>0</v>
      </c>
      <c r="L38" s="35">
        <f t="shared" si="0"/>
        <v>0</v>
      </c>
      <c r="M38" s="35">
        <v>0</v>
      </c>
      <c r="N38" s="35">
        <v>0</v>
      </c>
      <c r="O38" s="35">
        <v>0</v>
      </c>
      <c r="P38" s="35">
        <v>0</v>
      </c>
      <c r="Q38" s="4">
        <v>31</v>
      </c>
    </row>
    <row r="39" spans="1:17" ht="12.75" x14ac:dyDescent="0.2">
      <c r="A39" s="4">
        <v>32</v>
      </c>
      <c r="B39" s="4" t="s">
        <v>266</v>
      </c>
      <c r="C39" s="35">
        <v>13094936</v>
      </c>
      <c r="D39" s="35">
        <v>0</v>
      </c>
      <c r="E39" s="35">
        <v>11396056</v>
      </c>
      <c r="F39" s="35">
        <v>3793559</v>
      </c>
      <c r="G39" s="35">
        <v>0</v>
      </c>
      <c r="H39" s="35">
        <v>3481438</v>
      </c>
      <c r="I39" s="35">
        <v>1378</v>
      </c>
      <c r="J39" s="35">
        <v>660198</v>
      </c>
      <c r="K39" s="35">
        <v>1251062</v>
      </c>
      <c r="L39" s="35">
        <f t="shared" si="0"/>
        <v>30195811</v>
      </c>
      <c r="M39" s="35">
        <v>1807729</v>
      </c>
      <c r="N39" s="35">
        <v>42777</v>
      </c>
      <c r="O39" s="35">
        <v>18319</v>
      </c>
      <c r="P39" s="35">
        <v>2733477</v>
      </c>
      <c r="Q39" s="4">
        <v>32</v>
      </c>
    </row>
    <row r="40" spans="1:17" ht="12.75" x14ac:dyDescent="0.2">
      <c r="A40" s="4">
        <v>33</v>
      </c>
      <c r="B40" s="4" t="s">
        <v>267</v>
      </c>
      <c r="C40" s="35">
        <v>11566939</v>
      </c>
      <c r="D40" s="35">
        <v>0</v>
      </c>
      <c r="E40" s="35">
        <v>4429908</v>
      </c>
      <c r="F40" s="35">
        <v>8455047</v>
      </c>
      <c r="G40" s="35">
        <v>0</v>
      </c>
      <c r="H40" s="35">
        <v>6659272</v>
      </c>
      <c r="I40" s="35">
        <v>0</v>
      </c>
      <c r="J40" s="35">
        <v>460479</v>
      </c>
      <c r="K40" s="35">
        <v>176986</v>
      </c>
      <c r="L40" s="35">
        <f t="shared" si="0"/>
        <v>25089359</v>
      </c>
      <c r="M40" s="35">
        <v>4988776</v>
      </c>
      <c r="N40" s="35">
        <v>91994</v>
      </c>
      <c r="O40" s="35">
        <v>20942</v>
      </c>
      <c r="P40" s="35">
        <v>1163942</v>
      </c>
      <c r="Q40" s="4">
        <v>33</v>
      </c>
    </row>
    <row r="41" spans="1:17" ht="12.75" x14ac:dyDescent="0.2">
      <c r="A41" s="4">
        <v>34</v>
      </c>
      <c r="B41" s="4" t="s">
        <v>268</v>
      </c>
      <c r="C41" s="35">
        <v>43522243</v>
      </c>
      <c r="D41" s="35">
        <v>0</v>
      </c>
      <c r="E41" s="35">
        <v>53837661</v>
      </c>
      <c r="F41" s="35">
        <v>4349538</v>
      </c>
      <c r="G41" s="35">
        <v>0</v>
      </c>
      <c r="H41" s="35">
        <v>4349538</v>
      </c>
      <c r="I41" s="35">
        <v>0</v>
      </c>
      <c r="J41" s="35">
        <v>3745387</v>
      </c>
      <c r="K41" s="35">
        <v>1473677</v>
      </c>
      <c r="L41" s="35">
        <f t="shared" si="0"/>
        <v>106928506</v>
      </c>
      <c r="M41" s="35">
        <v>1625303</v>
      </c>
      <c r="N41" s="35">
        <v>0</v>
      </c>
      <c r="O41" s="35">
        <v>3999530</v>
      </c>
      <c r="P41" s="35">
        <v>3411244</v>
      </c>
      <c r="Q41" s="4">
        <v>34</v>
      </c>
    </row>
    <row r="42" spans="1:17" ht="12.75" x14ac:dyDescent="0.2">
      <c r="A42" s="4">
        <v>35</v>
      </c>
      <c r="B42" s="4" t="s">
        <v>269</v>
      </c>
      <c r="C42" s="35">
        <v>133978613</v>
      </c>
      <c r="D42" s="35">
        <v>0</v>
      </c>
      <c r="E42" s="35">
        <v>119247733</v>
      </c>
      <c r="F42" s="35">
        <v>61075514</v>
      </c>
      <c r="G42" s="35">
        <v>59845852</v>
      </c>
      <c r="H42" s="35">
        <v>0</v>
      </c>
      <c r="I42" s="35">
        <v>1229662</v>
      </c>
      <c r="J42" s="35">
        <v>2885781</v>
      </c>
      <c r="K42" s="35">
        <v>12303586</v>
      </c>
      <c r="L42" s="35">
        <f t="shared" si="0"/>
        <v>329491227</v>
      </c>
      <c r="M42" s="35">
        <v>26200168</v>
      </c>
      <c r="N42" s="35">
        <v>635700</v>
      </c>
      <c r="O42" s="35">
        <v>13239384</v>
      </c>
      <c r="P42" s="35">
        <v>5615839</v>
      </c>
      <c r="Q42" s="4">
        <v>35</v>
      </c>
    </row>
    <row r="43" spans="1:17" ht="12.75" x14ac:dyDescent="0.2">
      <c r="A43" s="4">
        <v>36</v>
      </c>
      <c r="B43" s="4" t="s">
        <v>270</v>
      </c>
      <c r="C43" s="35">
        <v>8634120</v>
      </c>
      <c r="D43" s="35">
        <v>0</v>
      </c>
      <c r="E43" s="35">
        <v>4827576</v>
      </c>
      <c r="F43" s="35">
        <v>5180332</v>
      </c>
      <c r="G43" s="35">
        <v>0</v>
      </c>
      <c r="H43" s="35">
        <v>4346901</v>
      </c>
      <c r="I43" s="35">
        <v>0</v>
      </c>
      <c r="J43" s="35">
        <v>718628</v>
      </c>
      <c r="K43" s="35">
        <v>1434669</v>
      </c>
      <c r="L43" s="35">
        <f t="shared" si="0"/>
        <v>20795325</v>
      </c>
      <c r="M43" s="35">
        <v>2486524</v>
      </c>
      <c r="N43" s="35">
        <v>109723</v>
      </c>
      <c r="O43" s="35">
        <v>0</v>
      </c>
      <c r="P43" s="35">
        <v>624026</v>
      </c>
      <c r="Q43" s="4">
        <v>36</v>
      </c>
    </row>
    <row r="44" spans="1:17" ht="12.75" x14ac:dyDescent="0.2">
      <c r="A44" s="4">
        <v>37</v>
      </c>
      <c r="B44" s="4" t="s">
        <v>271</v>
      </c>
      <c r="C44" s="35">
        <v>8231661</v>
      </c>
      <c r="D44" s="35">
        <v>0</v>
      </c>
      <c r="E44" s="35">
        <v>6908039</v>
      </c>
      <c r="F44" s="35">
        <v>3048408</v>
      </c>
      <c r="G44" s="35">
        <v>0</v>
      </c>
      <c r="H44" s="35">
        <v>3048408</v>
      </c>
      <c r="I44" s="35">
        <v>0</v>
      </c>
      <c r="J44" s="35">
        <v>529758</v>
      </c>
      <c r="K44" s="35">
        <v>47292</v>
      </c>
      <c r="L44" s="35">
        <f t="shared" si="0"/>
        <v>18765158</v>
      </c>
      <c r="M44" s="35">
        <v>1952360</v>
      </c>
      <c r="N44" s="35">
        <v>82986</v>
      </c>
      <c r="O44" s="35">
        <v>109543</v>
      </c>
      <c r="P44" s="35">
        <v>1034261</v>
      </c>
      <c r="Q44" s="4">
        <v>37</v>
      </c>
    </row>
    <row r="45" spans="1:17" ht="12.75" x14ac:dyDescent="0.2">
      <c r="A45" s="17">
        <v>38</v>
      </c>
      <c r="B45" s="4" t="s">
        <v>272</v>
      </c>
      <c r="C45" s="37">
        <v>11112890</v>
      </c>
      <c r="D45" s="37">
        <v>0</v>
      </c>
      <c r="E45" s="37">
        <v>9629731</v>
      </c>
      <c r="F45" s="37">
        <v>11174302</v>
      </c>
      <c r="G45" s="37">
        <v>0</v>
      </c>
      <c r="H45" s="37">
        <v>11169261</v>
      </c>
      <c r="I45" s="37">
        <v>5041</v>
      </c>
      <c r="J45" s="37">
        <v>789784</v>
      </c>
      <c r="K45" s="37">
        <v>5003519</v>
      </c>
      <c r="L45" s="37">
        <f t="shared" si="0"/>
        <v>37710226</v>
      </c>
      <c r="M45" s="37">
        <v>4104147</v>
      </c>
      <c r="N45" s="37">
        <v>791852</v>
      </c>
      <c r="O45" s="37">
        <v>18804</v>
      </c>
      <c r="P45" s="37">
        <v>3001762</v>
      </c>
      <c r="Q45" s="17">
        <v>38</v>
      </c>
    </row>
    <row r="46" spans="1:17" ht="12.75" x14ac:dyDescent="0.2">
      <c r="A46" s="17">
        <f>A45</f>
        <v>38</v>
      </c>
      <c r="B46" s="9" t="s">
        <v>21</v>
      </c>
      <c r="C46" s="38">
        <f t="shared" ref="C46:P46" si="1">SUM(C8:C45)</f>
        <v>755925734</v>
      </c>
      <c r="D46" s="38">
        <f t="shared" si="1"/>
        <v>296017</v>
      </c>
      <c r="E46" s="38">
        <f t="shared" si="1"/>
        <v>655054586</v>
      </c>
      <c r="F46" s="38">
        <f t="shared" si="1"/>
        <v>343623685</v>
      </c>
      <c r="G46" s="38">
        <f t="shared" si="1"/>
        <v>218459875</v>
      </c>
      <c r="H46" s="38">
        <f t="shared" si="1"/>
        <v>104888760</v>
      </c>
      <c r="I46" s="38">
        <f t="shared" si="1"/>
        <v>5086713</v>
      </c>
      <c r="J46" s="38">
        <f t="shared" si="1"/>
        <v>47309768</v>
      </c>
      <c r="K46" s="38">
        <f t="shared" si="1"/>
        <v>76048431</v>
      </c>
      <c r="L46" s="38">
        <f t="shared" si="1"/>
        <v>1877962204</v>
      </c>
      <c r="M46" s="38">
        <f t="shared" si="1"/>
        <v>184756201</v>
      </c>
      <c r="N46" s="38">
        <f t="shared" si="1"/>
        <v>20536025</v>
      </c>
      <c r="O46" s="38">
        <f t="shared" si="1"/>
        <v>31825530</v>
      </c>
      <c r="P46" s="38">
        <f t="shared" si="1"/>
        <v>82187039</v>
      </c>
      <c r="Q46" s="17">
        <f>Q45</f>
        <v>38</v>
      </c>
    </row>
    <row r="48" spans="1:17" ht="10.5" customHeight="1" x14ac:dyDescent="0.2"/>
    <row r="49" ht="10.5" customHeight="1" x14ac:dyDescent="0.2"/>
    <row r="50" ht="10.5" customHeight="1" x14ac:dyDescent="0.2"/>
    <row r="51" ht="10.5" customHeight="1" x14ac:dyDescent="0.2"/>
    <row r="52" ht="10.5" customHeight="1" x14ac:dyDescent="0.2"/>
    <row r="53" ht="10.5" customHeight="1" x14ac:dyDescent="0.2"/>
    <row r="54" ht="10.5" customHeight="1" x14ac:dyDescent="0.2"/>
    <row r="55" ht="10.5" customHeight="1" x14ac:dyDescent="0.2"/>
    <row r="56" ht="10.5" customHeight="1" x14ac:dyDescent="0.2"/>
    <row r="57" ht="10.5" customHeight="1" x14ac:dyDescent="0.2"/>
    <row r="58" ht="10.5" customHeight="1" x14ac:dyDescent="0.2"/>
    <row r="59" ht="10.5" customHeight="1" x14ac:dyDescent="0.2"/>
    <row r="122" ht="10.5" customHeight="1" x14ac:dyDescent="0.2"/>
    <row r="123" ht="10.5" customHeight="1" x14ac:dyDescent="0.2"/>
    <row r="124" ht="10.5" customHeight="1" x14ac:dyDescent="0.2"/>
    <row r="125" ht="10.5" customHeight="1" x14ac:dyDescent="0.2"/>
    <row r="126" ht="10.5" customHeight="1" x14ac:dyDescent="0.2"/>
    <row r="127" ht="10.5" customHeight="1" x14ac:dyDescent="0.2"/>
    <row r="128"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35" ht="10.5" customHeight="1" x14ac:dyDescent="0.2"/>
    <row r="198" ht="10.5" customHeight="1" x14ac:dyDescent="0.2"/>
    <row r="199" ht="10.5" customHeight="1" x14ac:dyDescent="0.2"/>
    <row r="200" ht="10.5" customHeight="1" x14ac:dyDescent="0.2"/>
    <row r="201" ht="10.5" customHeight="1" x14ac:dyDescent="0.2"/>
    <row r="202" ht="10.5" customHeight="1" x14ac:dyDescent="0.2"/>
    <row r="203" ht="10.5" customHeight="1" x14ac:dyDescent="0.2"/>
    <row r="204" ht="10.5" customHeight="1" x14ac:dyDescent="0.2"/>
    <row r="205" ht="10.5" customHeight="1" x14ac:dyDescent="0.2"/>
    <row r="206" ht="10.5" customHeight="1" x14ac:dyDescent="0.2"/>
    <row r="207" ht="10.5" customHeight="1" x14ac:dyDescent="0.2"/>
    <row r="208" ht="10.5" customHeight="1" x14ac:dyDescent="0.2"/>
    <row r="209" ht="10.5" customHeight="1" x14ac:dyDescent="0.2"/>
    <row r="210" ht="10.5" customHeight="1" x14ac:dyDescent="0.2"/>
    <row r="211" ht="10.5" customHeight="1" x14ac:dyDescent="0.2"/>
    <row r="255" ht="11.25" customHeight="1" x14ac:dyDescent="0.2"/>
    <row r="257" ht="11.25" customHeight="1" x14ac:dyDescent="0.2"/>
    <row r="274" ht="12" customHeight="1" x14ac:dyDescent="0.2"/>
  </sheetData>
  <hyperlinks>
    <hyperlink ref="A5" location="'Table of Contents'!A1" display="Back to TOC" xr:uid="{D20A97D6-B2DA-46A8-88E5-FBCF1BAD4A3D}"/>
  </hyperlinks>
  <printOptions gridLines="1"/>
  <pageMargins left="0.5" right="0.2" top="0.5" bottom="0.3" header="0.5" footer="0.5"/>
  <pageSetup paperSize="5" scale="90" fitToHeight="0" pageOrder="overThenDown" orientation="landscape" r:id="rId1"/>
  <headerFooter alignWithMargins="0"/>
  <rowBreaks count="1" manualBreakCount="1">
    <brk id="198" max="6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7980-A054-4060-B1B4-EE8390265E72}">
  <sheetPr>
    <pageSetUpPr fitToPage="1"/>
  </sheetPr>
  <dimension ref="A1:Q104"/>
  <sheetViews>
    <sheetView zoomScale="110" zoomScaleNormal="110" workbookViewId="0"/>
  </sheetViews>
  <sheetFormatPr defaultRowHeight="12.75" x14ac:dyDescent="0.2"/>
  <cols>
    <col min="1" max="1" width="4.85546875" style="4" customWidth="1"/>
    <col min="2" max="2" width="14.7109375" style="4" customWidth="1"/>
    <col min="3" max="3" width="14.5703125" style="4" bestFit="1" customWidth="1"/>
    <col min="4" max="4" width="15.7109375" style="4" customWidth="1"/>
    <col min="5" max="5" width="14.5703125" style="4" bestFit="1" customWidth="1"/>
    <col min="6" max="8" width="13.140625" style="4" bestFit="1" customWidth="1"/>
    <col min="9" max="9" width="12.140625" style="4" bestFit="1" customWidth="1"/>
    <col min="10" max="10" width="13.140625" style="4" customWidth="1"/>
    <col min="11" max="11" width="13.140625" style="4" bestFit="1" customWidth="1"/>
    <col min="12" max="12" width="14.5703125" style="4" bestFit="1" customWidth="1"/>
    <col min="13" max="13" width="14" style="4" customWidth="1"/>
    <col min="14" max="15" width="12.140625" style="4" bestFit="1" customWidth="1"/>
    <col min="16" max="16" width="13.140625" style="4" bestFit="1" customWidth="1"/>
    <col min="17" max="17" width="4.5703125" style="4" bestFit="1" customWidth="1"/>
    <col min="18" max="256" width="9.140625" style="4"/>
    <col min="257" max="257" width="4.5703125" style="4" bestFit="1" customWidth="1"/>
    <col min="258" max="258" width="14.140625" style="4" bestFit="1" customWidth="1"/>
    <col min="259" max="259" width="14.5703125" style="4" bestFit="1" customWidth="1"/>
    <col min="260" max="260" width="15.7109375" style="4" customWidth="1"/>
    <col min="261" max="261" width="14.5703125" style="4" bestFit="1" customWidth="1"/>
    <col min="262" max="264" width="13.140625" style="4" bestFit="1" customWidth="1"/>
    <col min="265" max="266" width="12.140625" style="4" bestFit="1" customWidth="1"/>
    <col min="267" max="267" width="13.140625" style="4" bestFit="1" customWidth="1"/>
    <col min="268" max="268" width="14.5703125" style="4" bestFit="1" customWidth="1"/>
    <col min="269" max="269" width="14" style="4" customWidth="1"/>
    <col min="270" max="271" width="12.140625" style="4" bestFit="1" customWidth="1"/>
    <col min="272" max="272" width="13.140625" style="4" bestFit="1" customWidth="1"/>
    <col min="273" max="273" width="4.5703125" style="4" bestFit="1" customWidth="1"/>
    <col min="274" max="512" width="9.140625" style="4"/>
    <col min="513" max="513" width="4.5703125" style="4" bestFit="1" customWidth="1"/>
    <col min="514" max="514" width="14.140625" style="4" bestFit="1" customWidth="1"/>
    <col min="515" max="515" width="14.5703125" style="4" bestFit="1" customWidth="1"/>
    <col min="516" max="516" width="15.7109375" style="4" customWidth="1"/>
    <col min="517" max="517" width="14.5703125" style="4" bestFit="1" customWidth="1"/>
    <col min="518" max="520" width="13.140625" style="4" bestFit="1" customWidth="1"/>
    <col min="521" max="522" width="12.140625" style="4" bestFit="1" customWidth="1"/>
    <col min="523" max="523" width="13.140625" style="4" bestFit="1" customWidth="1"/>
    <col min="524" max="524" width="14.5703125" style="4" bestFit="1" customWidth="1"/>
    <col min="525" max="525" width="14" style="4" customWidth="1"/>
    <col min="526" max="527" width="12.140625" style="4" bestFit="1" customWidth="1"/>
    <col min="528" max="528" width="13.140625" style="4" bestFit="1" customWidth="1"/>
    <col min="529" max="529" width="4.5703125" style="4" bestFit="1" customWidth="1"/>
    <col min="530" max="768" width="9.140625" style="4"/>
    <col min="769" max="769" width="4.5703125" style="4" bestFit="1" customWidth="1"/>
    <col min="770" max="770" width="14.140625" style="4" bestFit="1" customWidth="1"/>
    <col min="771" max="771" width="14.5703125" style="4" bestFit="1" customWidth="1"/>
    <col min="772" max="772" width="15.7109375" style="4" customWidth="1"/>
    <col min="773" max="773" width="14.5703125" style="4" bestFit="1" customWidth="1"/>
    <col min="774" max="776" width="13.140625" style="4" bestFit="1" customWidth="1"/>
    <col min="777" max="778" width="12.140625" style="4" bestFit="1" customWidth="1"/>
    <col min="779" max="779" width="13.140625" style="4" bestFit="1" customWidth="1"/>
    <col min="780" max="780" width="14.5703125" style="4" bestFit="1" customWidth="1"/>
    <col min="781" max="781" width="14" style="4" customWidth="1"/>
    <col min="782" max="783" width="12.140625" style="4" bestFit="1" customWidth="1"/>
    <col min="784" max="784" width="13.140625" style="4" bestFit="1" customWidth="1"/>
    <col min="785" max="785" width="4.5703125" style="4" bestFit="1" customWidth="1"/>
    <col min="786" max="1024" width="9.140625" style="4"/>
    <col min="1025" max="1025" width="4.5703125" style="4" bestFit="1" customWidth="1"/>
    <col min="1026" max="1026" width="14.140625" style="4" bestFit="1" customWidth="1"/>
    <col min="1027" max="1027" width="14.5703125" style="4" bestFit="1" customWidth="1"/>
    <col min="1028" max="1028" width="15.7109375" style="4" customWidth="1"/>
    <col min="1029" max="1029" width="14.5703125" style="4" bestFit="1" customWidth="1"/>
    <col min="1030" max="1032" width="13.140625" style="4" bestFit="1" customWidth="1"/>
    <col min="1033" max="1034" width="12.140625" style="4" bestFit="1" customWidth="1"/>
    <col min="1035" max="1035" width="13.140625" style="4" bestFit="1" customWidth="1"/>
    <col min="1036" max="1036" width="14.5703125" style="4" bestFit="1" customWidth="1"/>
    <col min="1037" max="1037" width="14" style="4" customWidth="1"/>
    <col min="1038" max="1039" width="12.140625" style="4" bestFit="1" customWidth="1"/>
    <col min="1040" max="1040" width="13.140625" style="4" bestFit="1" customWidth="1"/>
    <col min="1041" max="1041" width="4.5703125" style="4" bestFit="1" customWidth="1"/>
    <col min="1042" max="1280" width="9.140625" style="4"/>
    <col min="1281" max="1281" width="4.5703125" style="4" bestFit="1" customWidth="1"/>
    <col min="1282" max="1282" width="14.140625" style="4" bestFit="1" customWidth="1"/>
    <col min="1283" max="1283" width="14.5703125" style="4" bestFit="1" customWidth="1"/>
    <col min="1284" max="1284" width="15.7109375" style="4" customWidth="1"/>
    <col min="1285" max="1285" width="14.5703125" style="4" bestFit="1" customWidth="1"/>
    <col min="1286" max="1288" width="13.140625" style="4" bestFit="1" customWidth="1"/>
    <col min="1289" max="1290" width="12.140625" style="4" bestFit="1" customWidth="1"/>
    <col min="1291" max="1291" width="13.140625" style="4" bestFit="1" customWidth="1"/>
    <col min="1292" max="1292" width="14.5703125" style="4" bestFit="1" customWidth="1"/>
    <col min="1293" max="1293" width="14" style="4" customWidth="1"/>
    <col min="1294" max="1295" width="12.140625" style="4" bestFit="1" customWidth="1"/>
    <col min="1296" max="1296" width="13.140625" style="4" bestFit="1" customWidth="1"/>
    <col min="1297" max="1297" width="4.5703125" style="4" bestFit="1" customWidth="1"/>
    <col min="1298" max="1536" width="9.140625" style="4"/>
    <col min="1537" max="1537" width="4.5703125" style="4" bestFit="1" customWidth="1"/>
    <col min="1538" max="1538" width="14.140625" style="4" bestFit="1" customWidth="1"/>
    <col min="1539" max="1539" width="14.5703125" style="4" bestFit="1" customWidth="1"/>
    <col min="1540" max="1540" width="15.7109375" style="4" customWidth="1"/>
    <col min="1541" max="1541" width="14.5703125" style="4" bestFit="1" customWidth="1"/>
    <col min="1542" max="1544" width="13.140625" style="4" bestFit="1" customWidth="1"/>
    <col min="1545" max="1546" width="12.140625" style="4" bestFit="1" customWidth="1"/>
    <col min="1547" max="1547" width="13.140625" style="4" bestFit="1" customWidth="1"/>
    <col min="1548" max="1548" width="14.5703125" style="4" bestFit="1" customWidth="1"/>
    <col min="1549" max="1549" width="14" style="4" customWidth="1"/>
    <col min="1550" max="1551" width="12.140625" style="4" bestFit="1" customWidth="1"/>
    <col min="1552" max="1552" width="13.140625" style="4" bestFit="1" customWidth="1"/>
    <col min="1553" max="1553" width="4.5703125" style="4" bestFit="1" customWidth="1"/>
    <col min="1554" max="1792" width="9.140625" style="4"/>
    <col min="1793" max="1793" width="4.5703125" style="4" bestFit="1" customWidth="1"/>
    <col min="1794" max="1794" width="14.140625" style="4" bestFit="1" customWidth="1"/>
    <col min="1795" max="1795" width="14.5703125" style="4" bestFit="1" customWidth="1"/>
    <col min="1796" max="1796" width="15.7109375" style="4" customWidth="1"/>
    <col min="1797" max="1797" width="14.5703125" style="4" bestFit="1" customWidth="1"/>
    <col min="1798" max="1800" width="13.140625" style="4" bestFit="1" customWidth="1"/>
    <col min="1801" max="1802" width="12.140625" style="4" bestFit="1" customWidth="1"/>
    <col min="1803" max="1803" width="13.140625" style="4" bestFit="1" customWidth="1"/>
    <col min="1804" max="1804" width="14.5703125" style="4" bestFit="1" customWidth="1"/>
    <col min="1805" max="1805" width="14" style="4" customWidth="1"/>
    <col min="1806" max="1807" width="12.140625" style="4" bestFit="1" customWidth="1"/>
    <col min="1808" max="1808" width="13.140625" style="4" bestFit="1" customWidth="1"/>
    <col min="1809" max="1809" width="4.5703125" style="4" bestFit="1" customWidth="1"/>
    <col min="1810" max="2048" width="9.140625" style="4"/>
    <col min="2049" max="2049" width="4.5703125" style="4" bestFit="1" customWidth="1"/>
    <col min="2050" max="2050" width="14.140625" style="4" bestFit="1" customWidth="1"/>
    <col min="2051" max="2051" width="14.5703125" style="4" bestFit="1" customWidth="1"/>
    <col min="2052" max="2052" width="15.7109375" style="4" customWidth="1"/>
    <col min="2053" max="2053" width="14.5703125" style="4" bestFit="1" customWidth="1"/>
    <col min="2054" max="2056" width="13.140625" style="4" bestFit="1" customWidth="1"/>
    <col min="2057" max="2058" width="12.140625" style="4" bestFit="1" customWidth="1"/>
    <col min="2059" max="2059" width="13.140625" style="4" bestFit="1" customWidth="1"/>
    <col min="2060" max="2060" width="14.5703125" style="4" bestFit="1" customWidth="1"/>
    <col min="2061" max="2061" width="14" style="4" customWidth="1"/>
    <col min="2062" max="2063" width="12.140625" style="4" bestFit="1" customWidth="1"/>
    <col min="2064" max="2064" width="13.140625" style="4" bestFit="1" customWidth="1"/>
    <col min="2065" max="2065" width="4.5703125" style="4" bestFit="1" customWidth="1"/>
    <col min="2066" max="2304" width="9.140625" style="4"/>
    <col min="2305" max="2305" width="4.5703125" style="4" bestFit="1" customWidth="1"/>
    <col min="2306" max="2306" width="14.140625" style="4" bestFit="1" customWidth="1"/>
    <col min="2307" max="2307" width="14.5703125" style="4" bestFit="1" customWidth="1"/>
    <col min="2308" max="2308" width="15.7109375" style="4" customWidth="1"/>
    <col min="2309" max="2309" width="14.5703125" style="4" bestFit="1" customWidth="1"/>
    <col min="2310" max="2312" width="13.140625" style="4" bestFit="1" customWidth="1"/>
    <col min="2313" max="2314" width="12.140625" style="4" bestFit="1" customWidth="1"/>
    <col min="2315" max="2315" width="13.140625" style="4" bestFit="1" customWidth="1"/>
    <col min="2316" max="2316" width="14.5703125" style="4" bestFit="1" customWidth="1"/>
    <col min="2317" max="2317" width="14" style="4" customWidth="1"/>
    <col min="2318" max="2319" width="12.140625" style="4" bestFit="1" customWidth="1"/>
    <col min="2320" max="2320" width="13.140625" style="4" bestFit="1" customWidth="1"/>
    <col min="2321" max="2321" width="4.5703125" style="4" bestFit="1" customWidth="1"/>
    <col min="2322" max="2560" width="9.140625" style="4"/>
    <col min="2561" max="2561" width="4.5703125" style="4" bestFit="1" customWidth="1"/>
    <col min="2562" max="2562" width="14.140625" style="4" bestFit="1" customWidth="1"/>
    <col min="2563" max="2563" width="14.5703125" style="4" bestFit="1" customWidth="1"/>
    <col min="2564" max="2564" width="15.7109375" style="4" customWidth="1"/>
    <col min="2565" max="2565" width="14.5703125" style="4" bestFit="1" customWidth="1"/>
    <col min="2566" max="2568" width="13.140625" style="4" bestFit="1" customWidth="1"/>
    <col min="2569" max="2570" width="12.140625" style="4" bestFit="1" customWidth="1"/>
    <col min="2571" max="2571" width="13.140625" style="4" bestFit="1" customWidth="1"/>
    <col min="2572" max="2572" width="14.5703125" style="4" bestFit="1" customWidth="1"/>
    <col min="2573" max="2573" width="14" style="4" customWidth="1"/>
    <col min="2574" max="2575" width="12.140625" style="4" bestFit="1" customWidth="1"/>
    <col min="2576" max="2576" width="13.140625" style="4" bestFit="1" customWidth="1"/>
    <col min="2577" max="2577" width="4.5703125" style="4" bestFit="1" customWidth="1"/>
    <col min="2578" max="2816" width="9.140625" style="4"/>
    <col min="2817" max="2817" width="4.5703125" style="4" bestFit="1" customWidth="1"/>
    <col min="2818" max="2818" width="14.140625" style="4" bestFit="1" customWidth="1"/>
    <col min="2819" max="2819" width="14.5703125" style="4" bestFit="1" customWidth="1"/>
    <col min="2820" max="2820" width="15.7109375" style="4" customWidth="1"/>
    <col min="2821" max="2821" width="14.5703125" style="4" bestFit="1" customWidth="1"/>
    <col min="2822" max="2824" width="13.140625" style="4" bestFit="1" customWidth="1"/>
    <col min="2825" max="2826" width="12.140625" style="4" bestFit="1" customWidth="1"/>
    <col min="2827" max="2827" width="13.140625" style="4" bestFit="1" customWidth="1"/>
    <col min="2828" max="2828" width="14.5703125" style="4" bestFit="1" customWidth="1"/>
    <col min="2829" max="2829" width="14" style="4" customWidth="1"/>
    <col min="2830" max="2831" width="12.140625" style="4" bestFit="1" customWidth="1"/>
    <col min="2832" max="2832" width="13.140625" style="4" bestFit="1" customWidth="1"/>
    <col min="2833" max="2833" width="4.5703125" style="4" bestFit="1" customWidth="1"/>
    <col min="2834" max="3072" width="9.140625" style="4"/>
    <col min="3073" max="3073" width="4.5703125" style="4" bestFit="1" customWidth="1"/>
    <col min="3074" max="3074" width="14.140625" style="4" bestFit="1" customWidth="1"/>
    <col min="3075" max="3075" width="14.5703125" style="4" bestFit="1" customWidth="1"/>
    <col min="3076" max="3076" width="15.7109375" style="4" customWidth="1"/>
    <col min="3077" max="3077" width="14.5703125" style="4" bestFit="1" customWidth="1"/>
    <col min="3078" max="3080" width="13.140625" style="4" bestFit="1" customWidth="1"/>
    <col min="3081" max="3082" width="12.140625" style="4" bestFit="1" customWidth="1"/>
    <col min="3083" max="3083" width="13.140625" style="4" bestFit="1" customWidth="1"/>
    <col min="3084" max="3084" width="14.5703125" style="4" bestFit="1" customWidth="1"/>
    <col min="3085" max="3085" width="14" style="4" customWidth="1"/>
    <col min="3086" max="3087" width="12.140625" style="4" bestFit="1" customWidth="1"/>
    <col min="3088" max="3088" width="13.140625" style="4" bestFit="1" customWidth="1"/>
    <col min="3089" max="3089" width="4.5703125" style="4" bestFit="1" customWidth="1"/>
    <col min="3090" max="3328" width="9.140625" style="4"/>
    <col min="3329" max="3329" width="4.5703125" style="4" bestFit="1" customWidth="1"/>
    <col min="3330" max="3330" width="14.140625" style="4" bestFit="1" customWidth="1"/>
    <col min="3331" max="3331" width="14.5703125" style="4" bestFit="1" customWidth="1"/>
    <col min="3332" max="3332" width="15.7109375" style="4" customWidth="1"/>
    <col min="3333" max="3333" width="14.5703125" style="4" bestFit="1" customWidth="1"/>
    <col min="3334" max="3336" width="13.140625" style="4" bestFit="1" customWidth="1"/>
    <col min="3337" max="3338" width="12.140625" style="4" bestFit="1" customWidth="1"/>
    <col min="3339" max="3339" width="13.140625" style="4" bestFit="1" customWidth="1"/>
    <col min="3340" max="3340" width="14.5703125" style="4" bestFit="1" customWidth="1"/>
    <col min="3341" max="3341" width="14" style="4" customWidth="1"/>
    <col min="3342" max="3343" width="12.140625" style="4" bestFit="1" customWidth="1"/>
    <col min="3344" max="3344" width="13.140625" style="4" bestFit="1" customWidth="1"/>
    <col min="3345" max="3345" width="4.5703125" style="4" bestFit="1" customWidth="1"/>
    <col min="3346" max="3584" width="9.140625" style="4"/>
    <col min="3585" max="3585" width="4.5703125" style="4" bestFit="1" customWidth="1"/>
    <col min="3586" max="3586" width="14.140625" style="4" bestFit="1" customWidth="1"/>
    <col min="3587" max="3587" width="14.5703125" style="4" bestFit="1" customWidth="1"/>
    <col min="3588" max="3588" width="15.7109375" style="4" customWidth="1"/>
    <col min="3589" max="3589" width="14.5703125" style="4" bestFit="1" customWidth="1"/>
    <col min="3590" max="3592" width="13.140625" style="4" bestFit="1" customWidth="1"/>
    <col min="3593" max="3594" width="12.140625" style="4" bestFit="1" customWidth="1"/>
    <col min="3595" max="3595" width="13.140625" style="4" bestFit="1" customWidth="1"/>
    <col min="3596" max="3596" width="14.5703125" style="4" bestFit="1" customWidth="1"/>
    <col min="3597" max="3597" width="14" style="4" customWidth="1"/>
    <col min="3598" max="3599" width="12.140625" style="4" bestFit="1" customWidth="1"/>
    <col min="3600" max="3600" width="13.140625" style="4" bestFit="1" customWidth="1"/>
    <col min="3601" max="3601" width="4.5703125" style="4" bestFit="1" customWidth="1"/>
    <col min="3602" max="3840" width="9.140625" style="4"/>
    <col min="3841" max="3841" width="4.5703125" style="4" bestFit="1" customWidth="1"/>
    <col min="3842" max="3842" width="14.140625" style="4" bestFit="1" customWidth="1"/>
    <col min="3843" max="3843" width="14.5703125" style="4" bestFit="1" customWidth="1"/>
    <col min="3844" max="3844" width="15.7109375" style="4" customWidth="1"/>
    <col min="3845" max="3845" width="14.5703125" style="4" bestFit="1" customWidth="1"/>
    <col min="3846" max="3848" width="13.140625" style="4" bestFit="1" customWidth="1"/>
    <col min="3849" max="3850" width="12.140625" style="4" bestFit="1" customWidth="1"/>
    <col min="3851" max="3851" width="13.140625" style="4" bestFit="1" customWidth="1"/>
    <col min="3852" max="3852" width="14.5703125" style="4" bestFit="1" customWidth="1"/>
    <col min="3853" max="3853" width="14" style="4" customWidth="1"/>
    <col min="3854" max="3855" width="12.140625" style="4" bestFit="1" customWidth="1"/>
    <col min="3856" max="3856" width="13.140625" style="4" bestFit="1" customWidth="1"/>
    <col min="3857" max="3857" width="4.5703125" style="4" bestFit="1" customWidth="1"/>
    <col min="3858" max="4096" width="9.140625" style="4"/>
    <col min="4097" max="4097" width="4.5703125" style="4" bestFit="1" customWidth="1"/>
    <col min="4098" max="4098" width="14.140625" style="4" bestFit="1" customWidth="1"/>
    <col min="4099" max="4099" width="14.5703125" style="4" bestFit="1" customWidth="1"/>
    <col min="4100" max="4100" width="15.7109375" style="4" customWidth="1"/>
    <col min="4101" max="4101" width="14.5703125" style="4" bestFit="1" customWidth="1"/>
    <col min="4102" max="4104" width="13.140625" style="4" bestFit="1" customWidth="1"/>
    <col min="4105" max="4106" width="12.140625" style="4" bestFit="1" customWidth="1"/>
    <col min="4107" max="4107" width="13.140625" style="4" bestFit="1" customWidth="1"/>
    <col min="4108" max="4108" width="14.5703125" style="4" bestFit="1" customWidth="1"/>
    <col min="4109" max="4109" width="14" style="4" customWidth="1"/>
    <col min="4110" max="4111" width="12.140625" style="4" bestFit="1" customWidth="1"/>
    <col min="4112" max="4112" width="13.140625" style="4" bestFit="1" customWidth="1"/>
    <col min="4113" max="4113" width="4.5703125" style="4" bestFit="1" customWidth="1"/>
    <col min="4114" max="4352" width="9.140625" style="4"/>
    <col min="4353" max="4353" width="4.5703125" style="4" bestFit="1" customWidth="1"/>
    <col min="4354" max="4354" width="14.140625" style="4" bestFit="1" customWidth="1"/>
    <col min="4355" max="4355" width="14.5703125" style="4" bestFit="1" customWidth="1"/>
    <col min="4356" max="4356" width="15.7109375" style="4" customWidth="1"/>
    <col min="4357" max="4357" width="14.5703125" style="4" bestFit="1" customWidth="1"/>
    <col min="4358" max="4360" width="13.140625" style="4" bestFit="1" customWidth="1"/>
    <col min="4361" max="4362" width="12.140625" style="4" bestFit="1" customWidth="1"/>
    <col min="4363" max="4363" width="13.140625" style="4" bestFit="1" customWidth="1"/>
    <col min="4364" max="4364" width="14.5703125" style="4" bestFit="1" customWidth="1"/>
    <col min="4365" max="4365" width="14" style="4" customWidth="1"/>
    <col min="4366" max="4367" width="12.140625" style="4" bestFit="1" customWidth="1"/>
    <col min="4368" max="4368" width="13.140625" style="4" bestFit="1" customWidth="1"/>
    <col min="4369" max="4369" width="4.5703125" style="4" bestFit="1" customWidth="1"/>
    <col min="4370" max="4608" width="9.140625" style="4"/>
    <col min="4609" max="4609" width="4.5703125" style="4" bestFit="1" customWidth="1"/>
    <col min="4610" max="4610" width="14.140625" style="4" bestFit="1" customWidth="1"/>
    <col min="4611" max="4611" width="14.5703125" style="4" bestFit="1" customWidth="1"/>
    <col min="4612" max="4612" width="15.7109375" style="4" customWidth="1"/>
    <col min="4613" max="4613" width="14.5703125" style="4" bestFit="1" customWidth="1"/>
    <col min="4614" max="4616" width="13.140625" style="4" bestFit="1" customWidth="1"/>
    <col min="4617" max="4618" width="12.140625" style="4" bestFit="1" customWidth="1"/>
    <col min="4619" max="4619" width="13.140625" style="4" bestFit="1" customWidth="1"/>
    <col min="4620" max="4620" width="14.5703125" style="4" bestFit="1" customWidth="1"/>
    <col min="4621" max="4621" width="14" style="4" customWidth="1"/>
    <col min="4622" max="4623" width="12.140625" style="4" bestFit="1" customWidth="1"/>
    <col min="4624" max="4624" width="13.140625" style="4" bestFit="1" customWidth="1"/>
    <col min="4625" max="4625" width="4.5703125" style="4" bestFit="1" customWidth="1"/>
    <col min="4626" max="4864" width="9.140625" style="4"/>
    <col min="4865" max="4865" width="4.5703125" style="4" bestFit="1" customWidth="1"/>
    <col min="4866" max="4866" width="14.140625" style="4" bestFit="1" customWidth="1"/>
    <col min="4867" max="4867" width="14.5703125" style="4" bestFit="1" customWidth="1"/>
    <col min="4868" max="4868" width="15.7109375" style="4" customWidth="1"/>
    <col min="4869" max="4869" width="14.5703125" style="4" bestFit="1" customWidth="1"/>
    <col min="4870" max="4872" width="13.140625" style="4" bestFit="1" customWidth="1"/>
    <col min="4873" max="4874" width="12.140625" style="4" bestFit="1" customWidth="1"/>
    <col min="4875" max="4875" width="13.140625" style="4" bestFit="1" customWidth="1"/>
    <col min="4876" max="4876" width="14.5703125" style="4" bestFit="1" customWidth="1"/>
    <col min="4877" max="4877" width="14" style="4" customWidth="1"/>
    <col min="4878" max="4879" width="12.140625" style="4" bestFit="1" customWidth="1"/>
    <col min="4880" max="4880" width="13.140625" style="4" bestFit="1" customWidth="1"/>
    <col min="4881" max="4881" width="4.5703125" style="4" bestFit="1" customWidth="1"/>
    <col min="4882" max="5120" width="9.140625" style="4"/>
    <col min="5121" max="5121" width="4.5703125" style="4" bestFit="1" customWidth="1"/>
    <col min="5122" max="5122" width="14.140625" style="4" bestFit="1" customWidth="1"/>
    <col min="5123" max="5123" width="14.5703125" style="4" bestFit="1" customWidth="1"/>
    <col min="5124" max="5124" width="15.7109375" style="4" customWidth="1"/>
    <col min="5125" max="5125" width="14.5703125" style="4" bestFit="1" customWidth="1"/>
    <col min="5126" max="5128" width="13.140625" style="4" bestFit="1" customWidth="1"/>
    <col min="5129" max="5130" width="12.140625" style="4" bestFit="1" customWidth="1"/>
    <col min="5131" max="5131" width="13.140625" style="4" bestFit="1" customWidth="1"/>
    <col min="5132" max="5132" width="14.5703125" style="4" bestFit="1" customWidth="1"/>
    <col min="5133" max="5133" width="14" style="4" customWidth="1"/>
    <col min="5134" max="5135" width="12.140625" style="4" bestFit="1" customWidth="1"/>
    <col min="5136" max="5136" width="13.140625" style="4" bestFit="1" customWidth="1"/>
    <col min="5137" max="5137" width="4.5703125" style="4" bestFit="1" customWidth="1"/>
    <col min="5138" max="5376" width="9.140625" style="4"/>
    <col min="5377" max="5377" width="4.5703125" style="4" bestFit="1" customWidth="1"/>
    <col min="5378" max="5378" width="14.140625" style="4" bestFit="1" customWidth="1"/>
    <col min="5379" max="5379" width="14.5703125" style="4" bestFit="1" customWidth="1"/>
    <col min="5380" max="5380" width="15.7109375" style="4" customWidth="1"/>
    <col min="5381" max="5381" width="14.5703125" style="4" bestFit="1" customWidth="1"/>
    <col min="5382" max="5384" width="13.140625" style="4" bestFit="1" customWidth="1"/>
    <col min="5385" max="5386" width="12.140625" style="4" bestFit="1" customWidth="1"/>
    <col min="5387" max="5387" width="13.140625" style="4" bestFit="1" customWidth="1"/>
    <col min="5388" max="5388" width="14.5703125" style="4" bestFit="1" customWidth="1"/>
    <col min="5389" max="5389" width="14" style="4" customWidth="1"/>
    <col min="5390" max="5391" width="12.140625" style="4" bestFit="1" customWidth="1"/>
    <col min="5392" max="5392" width="13.140625" style="4" bestFit="1" customWidth="1"/>
    <col min="5393" max="5393" width="4.5703125" style="4" bestFit="1" customWidth="1"/>
    <col min="5394" max="5632" width="9.140625" style="4"/>
    <col min="5633" max="5633" width="4.5703125" style="4" bestFit="1" customWidth="1"/>
    <col min="5634" max="5634" width="14.140625" style="4" bestFit="1" customWidth="1"/>
    <col min="5635" max="5635" width="14.5703125" style="4" bestFit="1" customWidth="1"/>
    <col min="5636" max="5636" width="15.7109375" style="4" customWidth="1"/>
    <col min="5637" max="5637" width="14.5703125" style="4" bestFit="1" customWidth="1"/>
    <col min="5638" max="5640" width="13.140625" style="4" bestFit="1" customWidth="1"/>
    <col min="5641" max="5642" width="12.140625" style="4" bestFit="1" customWidth="1"/>
    <col min="5643" max="5643" width="13.140625" style="4" bestFit="1" customWidth="1"/>
    <col min="5644" max="5644" width="14.5703125" style="4" bestFit="1" customWidth="1"/>
    <col min="5645" max="5645" width="14" style="4" customWidth="1"/>
    <col min="5646" max="5647" width="12.140625" style="4" bestFit="1" customWidth="1"/>
    <col min="5648" max="5648" width="13.140625" style="4" bestFit="1" customWidth="1"/>
    <col min="5649" max="5649" width="4.5703125" style="4" bestFit="1" customWidth="1"/>
    <col min="5650" max="5888" width="9.140625" style="4"/>
    <col min="5889" max="5889" width="4.5703125" style="4" bestFit="1" customWidth="1"/>
    <col min="5890" max="5890" width="14.140625" style="4" bestFit="1" customWidth="1"/>
    <col min="5891" max="5891" width="14.5703125" style="4" bestFit="1" customWidth="1"/>
    <col min="5892" max="5892" width="15.7109375" style="4" customWidth="1"/>
    <col min="5893" max="5893" width="14.5703125" style="4" bestFit="1" customWidth="1"/>
    <col min="5894" max="5896" width="13.140625" style="4" bestFit="1" customWidth="1"/>
    <col min="5897" max="5898" width="12.140625" style="4" bestFit="1" customWidth="1"/>
    <col min="5899" max="5899" width="13.140625" style="4" bestFit="1" customWidth="1"/>
    <col min="5900" max="5900" width="14.5703125" style="4" bestFit="1" customWidth="1"/>
    <col min="5901" max="5901" width="14" style="4" customWidth="1"/>
    <col min="5902" max="5903" width="12.140625" style="4" bestFit="1" customWidth="1"/>
    <col min="5904" max="5904" width="13.140625" style="4" bestFit="1" customWidth="1"/>
    <col min="5905" max="5905" width="4.5703125" style="4" bestFit="1" customWidth="1"/>
    <col min="5906" max="6144" width="9.140625" style="4"/>
    <col min="6145" max="6145" width="4.5703125" style="4" bestFit="1" customWidth="1"/>
    <col min="6146" max="6146" width="14.140625" style="4" bestFit="1" customWidth="1"/>
    <col min="6147" max="6147" width="14.5703125" style="4" bestFit="1" customWidth="1"/>
    <col min="6148" max="6148" width="15.7109375" style="4" customWidth="1"/>
    <col min="6149" max="6149" width="14.5703125" style="4" bestFit="1" customWidth="1"/>
    <col min="6150" max="6152" width="13.140625" style="4" bestFit="1" customWidth="1"/>
    <col min="6153" max="6154" width="12.140625" style="4" bestFit="1" customWidth="1"/>
    <col min="6155" max="6155" width="13.140625" style="4" bestFit="1" customWidth="1"/>
    <col min="6156" max="6156" width="14.5703125" style="4" bestFit="1" customWidth="1"/>
    <col min="6157" max="6157" width="14" style="4" customWidth="1"/>
    <col min="6158" max="6159" width="12.140625" style="4" bestFit="1" customWidth="1"/>
    <col min="6160" max="6160" width="13.140625" style="4" bestFit="1" customWidth="1"/>
    <col min="6161" max="6161" width="4.5703125" style="4" bestFit="1" customWidth="1"/>
    <col min="6162" max="6400" width="9.140625" style="4"/>
    <col min="6401" max="6401" width="4.5703125" style="4" bestFit="1" customWidth="1"/>
    <col min="6402" max="6402" width="14.140625" style="4" bestFit="1" customWidth="1"/>
    <col min="6403" max="6403" width="14.5703125" style="4" bestFit="1" customWidth="1"/>
    <col min="6404" max="6404" width="15.7109375" style="4" customWidth="1"/>
    <col min="6405" max="6405" width="14.5703125" style="4" bestFit="1" customWidth="1"/>
    <col min="6406" max="6408" width="13.140625" style="4" bestFit="1" customWidth="1"/>
    <col min="6409" max="6410" width="12.140625" style="4" bestFit="1" customWidth="1"/>
    <col min="6411" max="6411" width="13.140625" style="4" bestFit="1" customWidth="1"/>
    <col min="6412" max="6412" width="14.5703125" style="4" bestFit="1" customWidth="1"/>
    <col min="6413" max="6413" width="14" style="4" customWidth="1"/>
    <col min="6414" max="6415" width="12.140625" style="4" bestFit="1" customWidth="1"/>
    <col min="6416" max="6416" width="13.140625" style="4" bestFit="1" customWidth="1"/>
    <col min="6417" max="6417" width="4.5703125" style="4" bestFit="1" customWidth="1"/>
    <col min="6418" max="6656" width="9.140625" style="4"/>
    <col min="6657" max="6657" width="4.5703125" style="4" bestFit="1" customWidth="1"/>
    <col min="6658" max="6658" width="14.140625" style="4" bestFit="1" customWidth="1"/>
    <col min="6659" max="6659" width="14.5703125" style="4" bestFit="1" customWidth="1"/>
    <col min="6660" max="6660" width="15.7109375" style="4" customWidth="1"/>
    <col min="6661" max="6661" width="14.5703125" style="4" bestFit="1" customWidth="1"/>
    <col min="6662" max="6664" width="13.140625" style="4" bestFit="1" customWidth="1"/>
    <col min="6665" max="6666" width="12.140625" style="4" bestFit="1" customWidth="1"/>
    <col min="6667" max="6667" width="13.140625" style="4" bestFit="1" customWidth="1"/>
    <col min="6668" max="6668" width="14.5703125" style="4" bestFit="1" customWidth="1"/>
    <col min="6669" max="6669" width="14" style="4" customWidth="1"/>
    <col min="6670" max="6671" width="12.140625" style="4" bestFit="1" customWidth="1"/>
    <col min="6672" max="6672" width="13.140625" style="4" bestFit="1" customWidth="1"/>
    <col min="6673" max="6673" width="4.5703125" style="4" bestFit="1" customWidth="1"/>
    <col min="6674" max="6912" width="9.140625" style="4"/>
    <col min="6913" max="6913" width="4.5703125" style="4" bestFit="1" customWidth="1"/>
    <col min="6914" max="6914" width="14.140625" style="4" bestFit="1" customWidth="1"/>
    <col min="6915" max="6915" width="14.5703125" style="4" bestFit="1" customWidth="1"/>
    <col min="6916" max="6916" width="15.7109375" style="4" customWidth="1"/>
    <col min="6917" max="6917" width="14.5703125" style="4" bestFit="1" customWidth="1"/>
    <col min="6918" max="6920" width="13.140625" style="4" bestFit="1" customWidth="1"/>
    <col min="6921" max="6922" width="12.140625" style="4" bestFit="1" customWidth="1"/>
    <col min="6923" max="6923" width="13.140625" style="4" bestFit="1" customWidth="1"/>
    <col min="6924" max="6924" width="14.5703125" style="4" bestFit="1" customWidth="1"/>
    <col min="6925" max="6925" width="14" style="4" customWidth="1"/>
    <col min="6926" max="6927" width="12.140625" style="4" bestFit="1" customWidth="1"/>
    <col min="6928" max="6928" width="13.140625" style="4" bestFit="1" customWidth="1"/>
    <col min="6929" max="6929" width="4.5703125" style="4" bestFit="1" customWidth="1"/>
    <col min="6930" max="7168" width="9.140625" style="4"/>
    <col min="7169" max="7169" width="4.5703125" style="4" bestFit="1" customWidth="1"/>
    <col min="7170" max="7170" width="14.140625" style="4" bestFit="1" customWidth="1"/>
    <col min="7171" max="7171" width="14.5703125" style="4" bestFit="1" customWidth="1"/>
    <col min="7172" max="7172" width="15.7109375" style="4" customWidth="1"/>
    <col min="7173" max="7173" width="14.5703125" style="4" bestFit="1" customWidth="1"/>
    <col min="7174" max="7176" width="13.140625" style="4" bestFit="1" customWidth="1"/>
    <col min="7177" max="7178" width="12.140625" style="4" bestFit="1" customWidth="1"/>
    <col min="7179" max="7179" width="13.140625" style="4" bestFit="1" customWidth="1"/>
    <col min="7180" max="7180" width="14.5703125" style="4" bestFit="1" customWidth="1"/>
    <col min="7181" max="7181" width="14" style="4" customWidth="1"/>
    <col min="7182" max="7183" width="12.140625" style="4" bestFit="1" customWidth="1"/>
    <col min="7184" max="7184" width="13.140625" style="4" bestFit="1" customWidth="1"/>
    <col min="7185" max="7185" width="4.5703125" style="4" bestFit="1" customWidth="1"/>
    <col min="7186" max="7424" width="9.140625" style="4"/>
    <col min="7425" max="7425" width="4.5703125" style="4" bestFit="1" customWidth="1"/>
    <col min="7426" max="7426" width="14.140625" style="4" bestFit="1" customWidth="1"/>
    <col min="7427" max="7427" width="14.5703125" style="4" bestFit="1" customWidth="1"/>
    <col min="7428" max="7428" width="15.7109375" style="4" customWidth="1"/>
    <col min="7429" max="7429" width="14.5703125" style="4" bestFit="1" customWidth="1"/>
    <col min="7430" max="7432" width="13.140625" style="4" bestFit="1" customWidth="1"/>
    <col min="7433" max="7434" width="12.140625" style="4" bestFit="1" customWidth="1"/>
    <col min="7435" max="7435" width="13.140625" style="4" bestFit="1" customWidth="1"/>
    <col min="7436" max="7436" width="14.5703125" style="4" bestFit="1" customWidth="1"/>
    <col min="7437" max="7437" width="14" style="4" customWidth="1"/>
    <col min="7438" max="7439" width="12.140625" style="4" bestFit="1" customWidth="1"/>
    <col min="7440" max="7440" width="13.140625" style="4" bestFit="1" customWidth="1"/>
    <col min="7441" max="7441" width="4.5703125" style="4" bestFit="1" customWidth="1"/>
    <col min="7442" max="7680" width="9.140625" style="4"/>
    <col min="7681" max="7681" width="4.5703125" style="4" bestFit="1" customWidth="1"/>
    <col min="7682" max="7682" width="14.140625" style="4" bestFit="1" customWidth="1"/>
    <col min="7683" max="7683" width="14.5703125" style="4" bestFit="1" customWidth="1"/>
    <col min="7684" max="7684" width="15.7109375" style="4" customWidth="1"/>
    <col min="7685" max="7685" width="14.5703125" style="4" bestFit="1" customWidth="1"/>
    <col min="7686" max="7688" width="13.140625" style="4" bestFit="1" customWidth="1"/>
    <col min="7689" max="7690" width="12.140625" style="4" bestFit="1" customWidth="1"/>
    <col min="7691" max="7691" width="13.140625" style="4" bestFit="1" customWidth="1"/>
    <col min="7692" max="7692" width="14.5703125" style="4" bestFit="1" customWidth="1"/>
    <col min="7693" max="7693" width="14" style="4" customWidth="1"/>
    <col min="7694" max="7695" width="12.140625" style="4" bestFit="1" customWidth="1"/>
    <col min="7696" max="7696" width="13.140625" style="4" bestFit="1" customWidth="1"/>
    <col min="7697" max="7697" width="4.5703125" style="4" bestFit="1" customWidth="1"/>
    <col min="7698" max="7936" width="9.140625" style="4"/>
    <col min="7937" max="7937" width="4.5703125" style="4" bestFit="1" customWidth="1"/>
    <col min="7938" max="7938" width="14.140625" style="4" bestFit="1" customWidth="1"/>
    <col min="7939" max="7939" width="14.5703125" style="4" bestFit="1" customWidth="1"/>
    <col min="7940" max="7940" width="15.7109375" style="4" customWidth="1"/>
    <col min="7941" max="7941" width="14.5703125" style="4" bestFit="1" customWidth="1"/>
    <col min="7942" max="7944" width="13.140625" style="4" bestFit="1" customWidth="1"/>
    <col min="7945" max="7946" width="12.140625" style="4" bestFit="1" customWidth="1"/>
    <col min="7947" max="7947" width="13.140625" style="4" bestFit="1" customWidth="1"/>
    <col min="7948" max="7948" width="14.5703125" style="4" bestFit="1" customWidth="1"/>
    <col min="7949" max="7949" width="14" style="4" customWidth="1"/>
    <col min="7950" max="7951" width="12.140625" style="4" bestFit="1" customWidth="1"/>
    <col min="7952" max="7952" width="13.140625" style="4" bestFit="1" customWidth="1"/>
    <col min="7953" max="7953" width="4.5703125" style="4" bestFit="1" customWidth="1"/>
    <col min="7954" max="8192" width="9.140625" style="4"/>
    <col min="8193" max="8193" width="4.5703125" style="4" bestFit="1" customWidth="1"/>
    <col min="8194" max="8194" width="14.140625" style="4" bestFit="1" customWidth="1"/>
    <col min="8195" max="8195" width="14.5703125" style="4" bestFit="1" customWidth="1"/>
    <col min="8196" max="8196" width="15.7109375" style="4" customWidth="1"/>
    <col min="8197" max="8197" width="14.5703125" style="4" bestFit="1" customWidth="1"/>
    <col min="8198" max="8200" width="13.140625" style="4" bestFit="1" customWidth="1"/>
    <col min="8201" max="8202" width="12.140625" style="4" bestFit="1" customWidth="1"/>
    <col min="8203" max="8203" width="13.140625" style="4" bestFit="1" customWidth="1"/>
    <col min="8204" max="8204" width="14.5703125" style="4" bestFit="1" customWidth="1"/>
    <col min="8205" max="8205" width="14" style="4" customWidth="1"/>
    <col min="8206" max="8207" width="12.140625" style="4" bestFit="1" customWidth="1"/>
    <col min="8208" max="8208" width="13.140625" style="4" bestFit="1" customWidth="1"/>
    <col min="8209" max="8209" width="4.5703125" style="4" bestFit="1" customWidth="1"/>
    <col min="8210" max="8448" width="9.140625" style="4"/>
    <col min="8449" max="8449" width="4.5703125" style="4" bestFit="1" customWidth="1"/>
    <col min="8450" max="8450" width="14.140625" style="4" bestFit="1" customWidth="1"/>
    <col min="8451" max="8451" width="14.5703125" style="4" bestFit="1" customWidth="1"/>
    <col min="8452" max="8452" width="15.7109375" style="4" customWidth="1"/>
    <col min="8453" max="8453" width="14.5703125" style="4" bestFit="1" customWidth="1"/>
    <col min="8454" max="8456" width="13.140625" style="4" bestFit="1" customWidth="1"/>
    <col min="8457" max="8458" width="12.140625" style="4" bestFit="1" customWidth="1"/>
    <col min="8459" max="8459" width="13.140625" style="4" bestFit="1" customWidth="1"/>
    <col min="8460" max="8460" width="14.5703125" style="4" bestFit="1" customWidth="1"/>
    <col min="8461" max="8461" width="14" style="4" customWidth="1"/>
    <col min="8462" max="8463" width="12.140625" style="4" bestFit="1" customWidth="1"/>
    <col min="8464" max="8464" width="13.140625" style="4" bestFit="1" customWidth="1"/>
    <col min="8465" max="8465" width="4.5703125" style="4" bestFit="1" customWidth="1"/>
    <col min="8466" max="8704" width="9.140625" style="4"/>
    <col min="8705" max="8705" width="4.5703125" style="4" bestFit="1" customWidth="1"/>
    <col min="8706" max="8706" width="14.140625" style="4" bestFit="1" customWidth="1"/>
    <col min="8707" max="8707" width="14.5703125" style="4" bestFit="1" customWidth="1"/>
    <col min="8708" max="8708" width="15.7109375" style="4" customWidth="1"/>
    <col min="8709" max="8709" width="14.5703125" style="4" bestFit="1" customWidth="1"/>
    <col min="8710" max="8712" width="13.140625" style="4" bestFit="1" customWidth="1"/>
    <col min="8713" max="8714" width="12.140625" style="4" bestFit="1" customWidth="1"/>
    <col min="8715" max="8715" width="13.140625" style="4" bestFit="1" customWidth="1"/>
    <col min="8716" max="8716" width="14.5703125" style="4" bestFit="1" customWidth="1"/>
    <col min="8717" max="8717" width="14" style="4" customWidth="1"/>
    <col min="8718" max="8719" width="12.140625" style="4" bestFit="1" customWidth="1"/>
    <col min="8720" max="8720" width="13.140625" style="4" bestFit="1" customWidth="1"/>
    <col min="8721" max="8721" width="4.5703125" style="4" bestFit="1" customWidth="1"/>
    <col min="8722" max="8960" width="9.140625" style="4"/>
    <col min="8961" max="8961" width="4.5703125" style="4" bestFit="1" customWidth="1"/>
    <col min="8962" max="8962" width="14.140625" style="4" bestFit="1" customWidth="1"/>
    <col min="8963" max="8963" width="14.5703125" style="4" bestFit="1" customWidth="1"/>
    <col min="8964" max="8964" width="15.7109375" style="4" customWidth="1"/>
    <col min="8965" max="8965" width="14.5703125" style="4" bestFit="1" customWidth="1"/>
    <col min="8966" max="8968" width="13.140625" style="4" bestFit="1" customWidth="1"/>
    <col min="8969" max="8970" width="12.140625" style="4" bestFit="1" customWidth="1"/>
    <col min="8971" max="8971" width="13.140625" style="4" bestFit="1" customWidth="1"/>
    <col min="8972" max="8972" width="14.5703125" style="4" bestFit="1" customWidth="1"/>
    <col min="8973" max="8973" width="14" style="4" customWidth="1"/>
    <col min="8974" max="8975" width="12.140625" style="4" bestFit="1" customWidth="1"/>
    <col min="8976" max="8976" width="13.140625" style="4" bestFit="1" customWidth="1"/>
    <col min="8977" max="8977" width="4.5703125" style="4" bestFit="1" customWidth="1"/>
    <col min="8978" max="9216" width="9.140625" style="4"/>
    <col min="9217" max="9217" width="4.5703125" style="4" bestFit="1" customWidth="1"/>
    <col min="9218" max="9218" width="14.140625" style="4" bestFit="1" customWidth="1"/>
    <col min="9219" max="9219" width="14.5703125" style="4" bestFit="1" customWidth="1"/>
    <col min="9220" max="9220" width="15.7109375" style="4" customWidth="1"/>
    <col min="9221" max="9221" width="14.5703125" style="4" bestFit="1" customWidth="1"/>
    <col min="9222" max="9224" width="13.140625" style="4" bestFit="1" customWidth="1"/>
    <col min="9225" max="9226" width="12.140625" style="4" bestFit="1" customWidth="1"/>
    <col min="9227" max="9227" width="13.140625" style="4" bestFit="1" customWidth="1"/>
    <col min="9228" max="9228" width="14.5703125" style="4" bestFit="1" customWidth="1"/>
    <col min="9229" max="9229" width="14" style="4" customWidth="1"/>
    <col min="9230" max="9231" width="12.140625" style="4" bestFit="1" customWidth="1"/>
    <col min="9232" max="9232" width="13.140625" style="4" bestFit="1" customWidth="1"/>
    <col min="9233" max="9233" width="4.5703125" style="4" bestFit="1" customWidth="1"/>
    <col min="9234" max="9472" width="9.140625" style="4"/>
    <col min="9473" max="9473" width="4.5703125" style="4" bestFit="1" customWidth="1"/>
    <col min="9474" max="9474" width="14.140625" style="4" bestFit="1" customWidth="1"/>
    <col min="9475" max="9475" width="14.5703125" style="4" bestFit="1" customWidth="1"/>
    <col min="9476" max="9476" width="15.7109375" style="4" customWidth="1"/>
    <col min="9477" max="9477" width="14.5703125" style="4" bestFit="1" customWidth="1"/>
    <col min="9478" max="9480" width="13.140625" style="4" bestFit="1" customWidth="1"/>
    <col min="9481" max="9482" width="12.140625" style="4" bestFit="1" customWidth="1"/>
    <col min="9483" max="9483" width="13.140625" style="4" bestFit="1" customWidth="1"/>
    <col min="9484" max="9484" width="14.5703125" style="4" bestFit="1" customWidth="1"/>
    <col min="9485" max="9485" width="14" style="4" customWidth="1"/>
    <col min="9486" max="9487" width="12.140625" style="4" bestFit="1" customWidth="1"/>
    <col min="9488" max="9488" width="13.140625" style="4" bestFit="1" customWidth="1"/>
    <col min="9489" max="9489" width="4.5703125" style="4" bestFit="1" customWidth="1"/>
    <col min="9490" max="9728" width="9.140625" style="4"/>
    <col min="9729" max="9729" width="4.5703125" style="4" bestFit="1" customWidth="1"/>
    <col min="9730" max="9730" width="14.140625" style="4" bestFit="1" customWidth="1"/>
    <col min="9731" max="9731" width="14.5703125" style="4" bestFit="1" customWidth="1"/>
    <col min="9732" max="9732" width="15.7109375" style="4" customWidth="1"/>
    <col min="9733" max="9733" width="14.5703125" style="4" bestFit="1" customWidth="1"/>
    <col min="9734" max="9736" width="13.140625" style="4" bestFit="1" customWidth="1"/>
    <col min="9737" max="9738" width="12.140625" style="4" bestFit="1" customWidth="1"/>
    <col min="9739" max="9739" width="13.140625" style="4" bestFit="1" customWidth="1"/>
    <col min="9740" max="9740" width="14.5703125" style="4" bestFit="1" customWidth="1"/>
    <col min="9741" max="9741" width="14" style="4" customWidth="1"/>
    <col min="9742" max="9743" width="12.140625" style="4" bestFit="1" customWidth="1"/>
    <col min="9744" max="9744" width="13.140625" style="4" bestFit="1" customWidth="1"/>
    <col min="9745" max="9745" width="4.5703125" style="4" bestFit="1" customWidth="1"/>
    <col min="9746" max="9984" width="9.140625" style="4"/>
    <col min="9985" max="9985" width="4.5703125" style="4" bestFit="1" customWidth="1"/>
    <col min="9986" max="9986" width="14.140625" style="4" bestFit="1" customWidth="1"/>
    <col min="9987" max="9987" width="14.5703125" style="4" bestFit="1" customWidth="1"/>
    <col min="9988" max="9988" width="15.7109375" style="4" customWidth="1"/>
    <col min="9989" max="9989" width="14.5703125" style="4" bestFit="1" customWidth="1"/>
    <col min="9990" max="9992" width="13.140625" style="4" bestFit="1" customWidth="1"/>
    <col min="9993" max="9994" width="12.140625" style="4" bestFit="1" customWidth="1"/>
    <col min="9995" max="9995" width="13.140625" style="4" bestFit="1" customWidth="1"/>
    <col min="9996" max="9996" width="14.5703125" style="4" bestFit="1" customWidth="1"/>
    <col min="9997" max="9997" width="14" style="4" customWidth="1"/>
    <col min="9998" max="9999" width="12.140625" style="4" bestFit="1" customWidth="1"/>
    <col min="10000" max="10000" width="13.140625" style="4" bestFit="1" customWidth="1"/>
    <col min="10001" max="10001" width="4.5703125" style="4" bestFit="1" customWidth="1"/>
    <col min="10002" max="10240" width="9.140625" style="4"/>
    <col min="10241" max="10241" width="4.5703125" style="4" bestFit="1" customWidth="1"/>
    <col min="10242" max="10242" width="14.140625" style="4" bestFit="1" customWidth="1"/>
    <col min="10243" max="10243" width="14.5703125" style="4" bestFit="1" customWidth="1"/>
    <col min="10244" max="10244" width="15.7109375" style="4" customWidth="1"/>
    <col min="10245" max="10245" width="14.5703125" style="4" bestFit="1" customWidth="1"/>
    <col min="10246" max="10248" width="13.140625" style="4" bestFit="1" customWidth="1"/>
    <col min="10249" max="10250" width="12.140625" style="4" bestFit="1" customWidth="1"/>
    <col min="10251" max="10251" width="13.140625" style="4" bestFit="1" customWidth="1"/>
    <col min="10252" max="10252" width="14.5703125" style="4" bestFit="1" customWidth="1"/>
    <col min="10253" max="10253" width="14" style="4" customWidth="1"/>
    <col min="10254" max="10255" width="12.140625" style="4" bestFit="1" customWidth="1"/>
    <col min="10256" max="10256" width="13.140625" style="4" bestFit="1" customWidth="1"/>
    <col min="10257" max="10257" width="4.5703125" style="4" bestFit="1" customWidth="1"/>
    <col min="10258" max="10496" width="9.140625" style="4"/>
    <col min="10497" max="10497" width="4.5703125" style="4" bestFit="1" customWidth="1"/>
    <col min="10498" max="10498" width="14.140625" style="4" bestFit="1" customWidth="1"/>
    <col min="10499" max="10499" width="14.5703125" style="4" bestFit="1" customWidth="1"/>
    <col min="10500" max="10500" width="15.7109375" style="4" customWidth="1"/>
    <col min="10501" max="10501" width="14.5703125" style="4" bestFit="1" customWidth="1"/>
    <col min="10502" max="10504" width="13.140625" style="4" bestFit="1" customWidth="1"/>
    <col min="10505" max="10506" width="12.140625" style="4" bestFit="1" customWidth="1"/>
    <col min="10507" max="10507" width="13.140625" style="4" bestFit="1" customWidth="1"/>
    <col min="10508" max="10508" width="14.5703125" style="4" bestFit="1" customWidth="1"/>
    <col min="10509" max="10509" width="14" style="4" customWidth="1"/>
    <col min="10510" max="10511" width="12.140625" style="4" bestFit="1" customWidth="1"/>
    <col min="10512" max="10512" width="13.140625" style="4" bestFit="1" customWidth="1"/>
    <col min="10513" max="10513" width="4.5703125" style="4" bestFit="1" customWidth="1"/>
    <col min="10514" max="10752" width="9.140625" style="4"/>
    <col min="10753" max="10753" width="4.5703125" style="4" bestFit="1" customWidth="1"/>
    <col min="10754" max="10754" width="14.140625" style="4" bestFit="1" customWidth="1"/>
    <col min="10755" max="10755" width="14.5703125" style="4" bestFit="1" customWidth="1"/>
    <col min="10756" max="10756" width="15.7109375" style="4" customWidth="1"/>
    <col min="10757" max="10757" width="14.5703125" style="4" bestFit="1" customWidth="1"/>
    <col min="10758" max="10760" width="13.140625" style="4" bestFit="1" customWidth="1"/>
    <col min="10761" max="10762" width="12.140625" style="4" bestFit="1" customWidth="1"/>
    <col min="10763" max="10763" width="13.140625" style="4" bestFit="1" customWidth="1"/>
    <col min="10764" max="10764" width="14.5703125" style="4" bestFit="1" customWidth="1"/>
    <col min="10765" max="10765" width="14" style="4" customWidth="1"/>
    <col min="10766" max="10767" width="12.140625" style="4" bestFit="1" customWidth="1"/>
    <col min="10768" max="10768" width="13.140625" style="4" bestFit="1" customWidth="1"/>
    <col min="10769" max="10769" width="4.5703125" style="4" bestFit="1" customWidth="1"/>
    <col min="10770" max="11008" width="9.140625" style="4"/>
    <col min="11009" max="11009" width="4.5703125" style="4" bestFit="1" customWidth="1"/>
    <col min="11010" max="11010" width="14.140625" style="4" bestFit="1" customWidth="1"/>
    <col min="11011" max="11011" width="14.5703125" style="4" bestFit="1" customWidth="1"/>
    <col min="11012" max="11012" width="15.7109375" style="4" customWidth="1"/>
    <col min="11013" max="11013" width="14.5703125" style="4" bestFit="1" customWidth="1"/>
    <col min="11014" max="11016" width="13.140625" style="4" bestFit="1" customWidth="1"/>
    <col min="11017" max="11018" width="12.140625" style="4" bestFit="1" customWidth="1"/>
    <col min="11019" max="11019" width="13.140625" style="4" bestFit="1" customWidth="1"/>
    <col min="11020" max="11020" width="14.5703125" style="4" bestFit="1" customWidth="1"/>
    <col min="11021" max="11021" width="14" style="4" customWidth="1"/>
    <col min="11022" max="11023" width="12.140625" style="4" bestFit="1" customWidth="1"/>
    <col min="11024" max="11024" width="13.140625" style="4" bestFit="1" customWidth="1"/>
    <col min="11025" max="11025" width="4.5703125" style="4" bestFit="1" customWidth="1"/>
    <col min="11026" max="11264" width="9.140625" style="4"/>
    <col min="11265" max="11265" width="4.5703125" style="4" bestFit="1" customWidth="1"/>
    <col min="11266" max="11266" width="14.140625" style="4" bestFit="1" customWidth="1"/>
    <col min="11267" max="11267" width="14.5703125" style="4" bestFit="1" customWidth="1"/>
    <col min="11268" max="11268" width="15.7109375" style="4" customWidth="1"/>
    <col min="11269" max="11269" width="14.5703125" style="4" bestFit="1" customWidth="1"/>
    <col min="11270" max="11272" width="13.140625" style="4" bestFit="1" customWidth="1"/>
    <col min="11273" max="11274" width="12.140625" style="4" bestFit="1" customWidth="1"/>
    <col min="11275" max="11275" width="13.140625" style="4" bestFit="1" customWidth="1"/>
    <col min="11276" max="11276" width="14.5703125" style="4" bestFit="1" customWidth="1"/>
    <col min="11277" max="11277" width="14" style="4" customWidth="1"/>
    <col min="11278" max="11279" width="12.140625" style="4" bestFit="1" customWidth="1"/>
    <col min="11280" max="11280" width="13.140625" style="4" bestFit="1" customWidth="1"/>
    <col min="11281" max="11281" width="4.5703125" style="4" bestFit="1" customWidth="1"/>
    <col min="11282" max="11520" width="9.140625" style="4"/>
    <col min="11521" max="11521" width="4.5703125" style="4" bestFit="1" customWidth="1"/>
    <col min="11522" max="11522" width="14.140625" style="4" bestFit="1" customWidth="1"/>
    <col min="11523" max="11523" width="14.5703125" style="4" bestFit="1" customWidth="1"/>
    <col min="11524" max="11524" width="15.7109375" style="4" customWidth="1"/>
    <col min="11525" max="11525" width="14.5703125" style="4" bestFit="1" customWidth="1"/>
    <col min="11526" max="11528" width="13.140625" style="4" bestFit="1" customWidth="1"/>
    <col min="11529" max="11530" width="12.140625" style="4" bestFit="1" customWidth="1"/>
    <col min="11531" max="11531" width="13.140625" style="4" bestFit="1" customWidth="1"/>
    <col min="11532" max="11532" width="14.5703125" style="4" bestFit="1" customWidth="1"/>
    <col min="11533" max="11533" width="14" style="4" customWidth="1"/>
    <col min="11534" max="11535" width="12.140625" style="4" bestFit="1" customWidth="1"/>
    <col min="11536" max="11536" width="13.140625" style="4" bestFit="1" customWidth="1"/>
    <col min="11537" max="11537" width="4.5703125" style="4" bestFit="1" customWidth="1"/>
    <col min="11538" max="11776" width="9.140625" style="4"/>
    <col min="11777" max="11777" width="4.5703125" style="4" bestFit="1" customWidth="1"/>
    <col min="11778" max="11778" width="14.140625" style="4" bestFit="1" customWidth="1"/>
    <col min="11779" max="11779" width="14.5703125" style="4" bestFit="1" customWidth="1"/>
    <col min="11780" max="11780" width="15.7109375" style="4" customWidth="1"/>
    <col min="11781" max="11781" width="14.5703125" style="4" bestFit="1" customWidth="1"/>
    <col min="11782" max="11784" width="13.140625" style="4" bestFit="1" customWidth="1"/>
    <col min="11785" max="11786" width="12.140625" style="4" bestFit="1" customWidth="1"/>
    <col min="11787" max="11787" width="13.140625" style="4" bestFit="1" customWidth="1"/>
    <col min="11788" max="11788" width="14.5703125" style="4" bestFit="1" customWidth="1"/>
    <col min="11789" max="11789" width="14" style="4" customWidth="1"/>
    <col min="11790" max="11791" width="12.140625" style="4" bestFit="1" customWidth="1"/>
    <col min="11792" max="11792" width="13.140625" style="4" bestFit="1" customWidth="1"/>
    <col min="11793" max="11793" width="4.5703125" style="4" bestFit="1" customWidth="1"/>
    <col min="11794" max="12032" width="9.140625" style="4"/>
    <col min="12033" max="12033" width="4.5703125" style="4" bestFit="1" customWidth="1"/>
    <col min="12034" max="12034" width="14.140625" style="4" bestFit="1" customWidth="1"/>
    <col min="12035" max="12035" width="14.5703125" style="4" bestFit="1" customWidth="1"/>
    <col min="12036" max="12036" width="15.7109375" style="4" customWidth="1"/>
    <col min="12037" max="12037" width="14.5703125" style="4" bestFit="1" customWidth="1"/>
    <col min="12038" max="12040" width="13.140625" style="4" bestFit="1" customWidth="1"/>
    <col min="12041" max="12042" width="12.140625" style="4" bestFit="1" customWidth="1"/>
    <col min="12043" max="12043" width="13.140625" style="4" bestFit="1" customWidth="1"/>
    <col min="12044" max="12044" width="14.5703125" style="4" bestFit="1" customWidth="1"/>
    <col min="12045" max="12045" width="14" style="4" customWidth="1"/>
    <col min="12046" max="12047" width="12.140625" style="4" bestFit="1" customWidth="1"/>
    <col min="12048" max="12048" width="13.140625" style="4" bestFit="1" customWidth="1"/>
    <col min="12049" max="12049" width="4.5703125" style="4" bestFit="1" customWidth="1"/>
    <col min="12050" max="12288" width="9.140625" style="4"/>
    <col min="12289" max="12289" width="4.5703125" style="4" bestFit="1" customWidth="1"/>
    <col min="12290" max="12290" width="14.140625" style="4" bestFit="1" customWidth="1"/>
    <col min="12291" max="12291" width="14.5703125" style="4" bestFit="1" customWidth="1"/>
    <col min="12292" max="12292" width="15.7109375" style="4" customWidth="1"/>
    <col min="12293" max="12293" width="14.5703125" style="4" bestFit="1" customWidth="1"/>
    <col min="12294" max="12296" width="13.140625" style="4" bestFit="1" customWidth="1"/>
    <col min="12297" max="12298" width="12.140625" style="4" bestFit="1" customWidth="1"/>
    <col min="12299" max="12299" width="13.140625" style="4" bestFit="1" customWidth="1"/>
    <col min="12300" max="12300" width="14.5703125" style="4" bestFit="1" customWidth="1"/>
    <col min="12301" max="12301" width="14" style="4" customWidth="1"/>
    <col min="12302" max="12303" width="12.140625" style="4" bestFit="1" customWidth="1"/>
    <col min="12304" max="12304" width="13.140625" style="4" bestFit="1" customWidth="1"/>
    <col min="12305" max="12305" width="4.5703125" style="4" bestFit="1" customWidth="1"/>
    <col min="12306" max="12544" width="9.140625" style="4"/>
    <col min="12545" max="12545" width="4.5703125" style="4" bestFit="1" customWidth="1"/>
    <col min="12546" max="12546" width="14.140625" style="4" bestFit="1" customWidth="1"/>
    <col min="12547" max="12547" width="14.5703125" style="4" bestFit="1" customWidth="1"/>
    <col min="12548" max="12548" width="15.7109375" style="4" customWidth="1"/>
    <col min="12549" max="12549" width="14.5703125" style="4" bestFit="1" customWidth="1"/>
    <col min="12550" max="12552" width="13.140625" style="4" bestFit="1" customWidth="1"/>
    <col min="12553" max="12554" width="12.140625" style="4" bestFit="1" customWidth="1"/>
    <col min="12555" max="12555" width="13.140625" style="4" bestFit="1" customWidth="1"/>
    <col min="12556" max="12556" width="14.5703125" style="4" bestFit="1" customWidth="1"/>
    <col min="12557" max="12557" width="14" style="4" customWidth="1"/>
    <col min="12558" max="12559" width="12.140625" style="4" bestFit="1" customWidth="1"/>
    <col min="12560" max="12560" width="13.140625" style="4" bestFit="1" customWidth="1"/>
    <col min="12561" max="12561" width="4.5703125" style="4" bestFit="1" customWidth="1"/>
    <col min="12562" max="12800" width="9.140625" style="4"/>
    <col min="12801" max="12801" width="4.5703125" style="4" bestFit="1" customWidth="1"/>
    <col min="12802" max="12802" width="14.140625" style="4" bestFit="1" customWidth="1"/>
    <col min="12803" max="12803" width="14.5703125" style="4" bestFit="1" customWidth="1"/>
    <col min="12804" max="12804" width="15.7109375" style="4" customWidth="1"/>
    <col min="12805" max="12805" width="14.5703125" style="4" bestFit="1" customWidth="1"/>
    <col min="12806" max="12808" width="13.140625" style="4" bestFit="1" customWidth="1"/>
    <col min="12809" max="12810" width="12.140625" style="4" bestFit="1" customWidth="1"/>
    <col min="12811" max="12811" width="13.140625" style="4" bestFit="1" customWidth="1"/>
    <col min="12812" max="12812" width="14.5703125" style="4" bestFit="1" customWidth="1"/>
    <col min="12813" max="12813" width="14" style="4" customWidth="1"/>
    <col min="12814" max="12815" width="12.140625" style="4" bestFit="1" customWidth="1"/>
    <col min="12816" max="12816" width="13.140625" style="4" bestFit="1" customWidth="1"/>
    <col min="12817" max="12817" width="4.5703125" style="4" bestFit="1" customWidth="1"/>
    <col min="12818" max="13056" width="9.140625" style="4"/>
    <col min="13057" max="13057" width="4.5703125" style="4" bestFit="1" customWidth="1"/>
    <col min="13058" max="13058" width="14.140625" style="4" bestFit="1" customWidth="1"/>
    <col min="13059" max="13059" width="14.5703125" style="4" bestFit="1" customWidth="1"/>
    <col min="13060" max="13060" width="15.7109375" style="4" customWidth="1"/>
    <col min="13061" max="13061" width="14.5703125" style="4" bestFit="1" customWidth="1"/>
    <col min="13062" max="13064" width="13.140625" style="4" bestFit="1" customWidth="1"/>
    <col min="13065" max="13066" width="12.140625" style="4" bestFit="1" customWidth="1"/>
    <col min="13067" max="13067" width="13.140625" style="4" bestFit="1" customWidth="1"/>
    <col min="13068" max="13068" width="14.5703125" style="4" bestFit="1" customWidth="1"/>
    <col min="13069" max="13069" width="14" style="4" customWidth="1"/>
    <col min="13070" max="13071" width="12.140625" style="4" bestFit="1" customWidth="1"/>
    <col min="13072" max="13072" width="13.140625" style="4" bestFit="1" customWidth="1"/>
    <col min="13073" max="13073" width="4.5703125" style="4" bestFit="1" customWidth="1"/>
    <col min="13074" max="13312" width="9.140625" style="4"/>
    <col min="13313" max="13313" width="4.5703125" style="4" bestFit="1" customWidth="1"/>
    <col min="13314" max="13314" width="14.140625" style="4" bestFit="1" customWidth="1"/>
    <col min="13315" max="13315" width="14.5703125" style="4" bestFit="1" customWidth="1"/>
    <col min="13316" max="13316" width="15.7109375" style="4" customWidth="1"/>
    <col min="13317" max="13317" width="14.5703125" style="4" bestFit="1" customWidth="1"/>
    <col min="13318" max="13320" width="13.140625" style="4" bestFit="1" customWidth="1"/>
    <col min="13321" max="13322" width="12.140625" style="4" bestFit="1" customWidth="1"/>
    <col min="13323" max="13323" width="13.140625" style="4" bestFit="1" customWidth="1"/>
    <col min="13324" max="13324" width="14.5703125" style="4" bestFit="1" customWidth="1"/>
    <col min="13325" max="13325" width="14" style="4" customWidth="1"/>
    <col min="13326" max="13327" width="12.140625" style="4" bestFit="1" customWidth="1"/>
    <col min="13328" max="13328" width="13.140625" style="4" bestFit="1" customWidth="1"/>
    <col min="13329" max="13329" width="4.5703125" style="4" bestFit="1" customWidth="1"/>
    <col min="13330" max="13568" width="9.140625" style="4"/>
    <col min="13569" max="13569" width="4.5703125" style="4" bestFit="1" customWidth="1"/>
    <col min="13570" max="13570" width="14.140625" style="4" bestFit="1" customWidth="1"/>
    <col min="13571" max="13571" width="14.5703125" style="4" bestFit="1" customWidth="1"/>
    <col min="13572" max="13572" width="15.7109375" style="4" customWidth="1"/>
    <col min="13573" max="13573" width="14.5703125" style="4" bestFit="1" customWidth="1"/>
    <col min="13574" max="13576" width="13.140625" style="4" bestFit="1" customWidth="1"/>
    <col min="13577" max="13578" width="12.140625" style="4" bestFit="1" customWidth="1"/>
    <col min="13579" max="13579" width="13.140625" style="4" bestFit="1" customWidth="1"/>
    <col min="13580" max="13580" width="14.5703125" style="4" bestFit="1" customWidth="1"/>
    <col min="13581" max="13581" width="14" style="4" customWidth="1"/>
    <col min="13582" max="13583" width="12.140625" style="4" bestFit="1" customWidth="1"/>
    <col min="13584" max="13584" width="13.140625" style="4" bestFit="1" customWidth="1"/>
    <col min="13585" max="13585" width="4.5703125" style="4" bestFit="1" customWidth="1"/>
    <col min="13586" max="13824" width="9.140625" style="4"/>
    <col min="13825" max="13825" width="4.5703125" style="4" bestFit="1" customWidth="1"/>
    <col min="13826" max="13826" width="14.140625" style="4" bestFit="1" customWidth="1"/>
    <col min="13827" max="13827" width="14.5703125" style="4" bestFit="1" customWidth="1"/>
    <col min="13828" max="13828" width="15.7109375" style="4" customWidth="1"/>
    <col min="13829" max="13829" width="14.5703125" style="4" bestFit="1" customWidth="1"/>
    <col min="13830" max="13832" width="13.140625" style="4" bestFit="1" customWidth="1"/>
    <col min="13833" max="13834" width="12.140625" style="4" bestFit="1" customWidth="1"/>
    <col min="13835" max="13835" width="13.140625" style="4" bestFit="1" customWidth="1"/>
    <col min="13836" max="13836" width="14.5703125" style="4" bestFit="1" customWidth="1"/>
    <col min="13837" max="13837" width="14" style="4" customWidth="1"/>
    <col min="13838" max="13839" width="12.140625" style="4" bestFit="1" customWidth="1"/>
    <col min="13840" max="13840" width="13.140625" style="4" bestFit="1" customWidth="1"/>
    <col min="13841" max="13841" width="4.5703125" style="4" bestFit="1" customWidth="1"/>
    <col min="13842" max="14080" width="9.140625" style="4"/>
    <col min="14081" max="14081" width="4.5703125" style="4" bestFit="1" customWidth="1"/>
    <col min="14082" max="14082" width="14.140625" style="4" bestFit="1" customWidth="1"/>
    <col min="14083" max="14083" width="14.5703125" style="4" bestFit="1" customWidth="1"/>
    <col min="14084" max="14084" width="15.7109375" style="4" customWidth="1"/>
    <col min="14085" max="14085" width="14.5703125" style="4" bestFit="1" customWidth="1"/>
    <col min="14086" max="14088" width="13.140625" style="4" bestFit="1" customWidth="1"/>
    <col min="14089" max="14090" width="12.140625" style="4" bestFit="1" customWidth="1"/>
    <col min="14091" max="14091" width="13.140625" style="4" bestFit="1" customWidth="1"/>
    <col min="14092" max="14092" width="14.5703125" style="4" bestFit="1" customWidth="1"/>
    <col min="14093" max="14093" width="14" style="4" customWidth="1"/>
    <col min="14094" max="14095" width="12.140625" style="4" bestFit="1" customWidth="1"/>
    <col min="14096" max="14096" width="13.140625" style="4" bestFit="1" customWidth="1"/>
    <col min="14097" max="14097" width="4.5703125" style="4" bestFit="1" customWidth="1"/>
    <col min="14098" max="14336" width="9.140625" style="4"/>
    <col min="14337" max="14337" width="4.5703125" style="4" bestFit="1" customWidth="1"/>
    <col min="14338" max="14338" width="14.140625" style="4" bestFit="1" customWidth="1"/>
    <col min="14339" max="14339" width="14.5703125" style="4" bestFit="1" customWidth="1"/>
    <col min="14340" max="14340" width="15.7109375" style="4" customWidth="1"/>
    <col min="14341" max="14341" width="14.5703125" style="4" bestFit="1" customWidth="1"/>
    <col min="14342" max="14344" width="13.140625" style="4" bestFit="1" customWidth="1"/>
    <col min="14345" max="14346" width="12.140625" style="4" bestFit="1" customWidth="1"/>
    <col min="14347" max="14347" width="13.140625" style="4" bestFit="1" customWidth="1"/>
    <col min="14348" max="14348" width="14.5703125" style="4" bestFit="1" customWidth="1"/>
    <col min="14349" max="14349" width="14" style="4" customWidth="1"/>
    <col min="14350" max="14351" width="12.140625" style="4" bestFit="1" customWidth="1"/>
    <col min="14352" max="14352" width="13.140625" style="4" bestFit="1" customWidth="1"/>
    <col min="14353" max="14353" width="4.5703125" style="4" bestFit="1" customWidth="1"/>
    <col min="14354" max="14592" width="9.140625" style="4"/>
    <col min="14593" max="14593" width="4.5703125" style="4" bestFit="1" customWidth="1"/>
    <col min="14594" max="14594" width="14.140625" style="4" bestFit="1" customWidth="1"/>
    <col min="14595" max="14595" width="14.5703125" style="4" bestFit="1" customWidth="1"/>
    <col min="14596" max="14596" width="15.7109375" style="4" customWidth="1"/>
    <col min="14597" max="14597" width="14.5703125" style="4" bestFit="1" customWidth="1"/>
    <col min="14598" max="14600" width="13.140625" style="4" bestFit="1" customWidth="1"/>
    <col min="14601" max="14602" width="12.140625" style="4" bestFit="1" customWidth="1"/>
    <col min="14603" max="14603" width="13.140625" style="4" bestFit="1" customWidth="1"/>
    <col min="14604" max="14604" width="14.5703125" style="4" bestFit="1" customWidth="1"/>
    <col min="14605" max="14605" width="14" style="4" customWidth="1"/>
    <col min="14606" max="14607" width="12.140625" style="4" bestFit="1" customWidth="1"/>
    <col min="14608" max="14608" width="13.140625" style="4" bestFit="1" customWidth="1"/>
    <col min="14609" max="14609" width="4.5703125" style="4" bestFit="1" customWidth="1"/>
    <col min="14610" max="14848" width="9.140625" style="4"/>
    <col min="14849" max="14849" width="4.5703125" style="4" bestFit="1" customWidth="1"/>
    <col min="14850" max="14850" width="14.140625" style="4" bestFit="1" customWidth="1"/>
    <col min="14851" max="14851" width="14.5703125" style="4" bestFit="1" customWidth="1"/>
    <col min="14852" max="14852" width="15.7109375" style="4" customWidth="1"/>
    <col min="14853" max="14853" width="14.5703125" style="4" bestFit="1" customWidth="1"/>
    <col min="14854" max="14856" width="13.140625" style="4" bestFit="1" customWidth="1"/>
    <col min="14857" max="14858" width="12.140625" style="4" bestFit="1" customWidth="1"/>
    <col min="14859" max="14859" width="13.140625" style="4" bestFit="1" customWidth="1"/>
    <col min="14860" max="14860" width="14.5703125" style="4" bestFit="1" customWidth="1"/>
    <col min="14861" max="14861" width="14" style="4" customWidth="1"/>
    <col min="14862" max="14863" width="12.140625" style="4" bestFit="1" customWidth="1"/>
    <col min="14864" max="14864" width="13.140625" style="4" bestFit="1" customWidth="1"/>
    <col min="14865" max="14865" width="4.5703125" style="4" bestFit="1" customWidth="1"/>
    <col min="14866" max="15104" width="9.140625" style="4"/>
    <col min="15105" max="15105" width="4.5703125" style="4" bestFit="1" customWidth="1"/>
    <col min="15106" max="15106" width="14.140625" style="4" bestFit="1" customWidth="1"/>
    <col min="15107" max="15107" width="14.5703125" style="4" bestFit="1" customWidth="1"/>
    <col min="15108" max="15108" width="15.7109375" style="4" customWidth="1"/>
    <col min="15109" max="15109" width="14.5703125" style="4" bestFit="1" customWidth="1"/>
    <col min="15110" max="15112" width="13.140625" style="4" bestFit="1" customWidth="1"/>
    <col min="15113" max="15114" width="12.140625" style="4" bestFit="1" customWidth="1"/>
    <col min="15115" max="15115" width="13.140625" style="4" bestFit="1" customWidth="1"/>
    <col min="15116" max="15116" width="14.5703125" style="4" bestFit="1" customWidth="1"/>
    <col min="15117" max="15117" width="14" style="4" customWidth="1"/>
    <col min="15118" max="15119" width="12.140625" style="4" bestFit="1" customWidth="1"/>
    <col min="15120" max="15120" width="13.140625" style="4" bestFit="1" customWidth="1"/>
    <col min="15121" max="15121" width="4.5703125" style="4" bestFit="1" customWidth="1"/>
    <col min="15122" max="15360" width="9.140625" style="4"/>
    <col min="15361" max="15361" width="4.5703125" style="4" bestFit="1" customWidth="1"/>
    <col min="15362" max="15362" width="14.140625" style="4" bestFit="1" customWidth="1"/>
    <col min="15363" max="15363" width="14.5703125" style="4" bestFit="1" customWidth="1"/>
    <col min="15364" max="15364" width="15.7109375" style="4" customWidth="1"/>
    <col min="15365" max="15365" width="14.5703125" style="4" bestFit="1" customWidth="1"/>
    <col min="15366" max="15368" width="13.140625" style="4" bestFit="1" customWidth="1"/>
    <col min="15369" max="15370" width="12.140625" style="4" bestFit="1" customWidth="1"/>
    <col min="15371" max="15371" width="13.140625" style="4" bestFit="1" customWidth="1"/>
    <col min="15372" max="15372" width="14.5703125" style="4" bestFit="1" customWidth="1"/>
    <col min="15373" max="15373" width="14" style="4" customWidth="1"/>
    <col min="15374" max="15375" width="12.140625" style="4" bestFit="1" customWidth="1"/>
    <col min="15376" max="15376" width="13.140625" style="4" bestFit="1" customWidth="1"/>
    <col min="15377" max="15377" width="4.5703125" style="4" bestFit="1" customWidth="1"/>
    <col min="15378" max="15616" width="9.140625" style="4"/>
    <col min="15617" max="15617" width="4.5703125" style="4" bestFit="1" customWidth="1"/>
    <col min="15618" max="15618" width="14.140625" style="4" bestFit="1" customWidth="1"/>
    <col min="15619" max="15619" width="14.5703125" style="4" bestFit="1" customWidth="1"/>
    <col min="15620" max="15620" width="15.7109375" style="4" customWidth="1"/>
    <col min="15621" max="15621" width="14.5703125" style="4" bestFit="1" customWidth="1"/>
    <col min="15622" max="15624" width="13.140625" style="4" bestFit="1" customWidth="1"/>
    <col min="15625" max="15626" width="12.140625" style="4" bestFit="1" customWidth="1"/>
    <col min="15627" max="15627" width="13.140625" style="4" bestFit="1" customWidth="1"/>
    <col min="15628" max="15628" width="14.5703125" style="4" bestFit="1" customWidth="1"/>
    <col min="15629" max="15629" width="14" style="4" customWidth="1"/>
    <col min="15630" max="15631" width="12.140625" style="4" bestFit="1" customWidth="1"/>
    <col min="15632" max="15632" width="13.140625" style="4" bestFit="1" customWidth="1"/>
    <col min="15633" max="15633" width="4.5703125" style="4" bestFit="1" customWidth="1"/>
    <col min="15634" max="15872" width="9.140625" style="4"/>
    <col min="15873" max="15873" width="4.5703125" style="4" bestFit="1" customWidth="1"/>
    <col min="15874" max="15874" width="14.140625" style="4" bestFit="1" customWidth="1"/>
    <col min="15875" max="15875" width="14.5703125" style="4" bestFit="1" customWidth="1"/>
    <col min="15876" max="15876" width="15.7109375" style="4" customWidth="1"/>
    <col min="15877" max="15877" width="14.5703125" style="4" bestFit="1" customWidth="1"/>
    <col min="15878" max="15880" width="13.140625" style="4" bestFit="1" customWidth="1"/>
    <col min="15881" max="15882" width="12.140625" style="4" bestFit="1" customWidth="1"/>
    <col min="15883" max="15883" width="13.140625" style="4" bestFit="1" customWidth="1"/>
    <col min="15884" max="15884" width="14.5703125" style="4" bestFit="1" customWidth="1"/>
    <col min="15885" max="15885" width="14" style="4" customWidth="1"/>
    <col min="15886" max="15887" width="12.140625" style="4" bestFit="1" customWidth="1"/>
    <col min="15888" max="15888" width="13.140625" style="4" bestFit="1" customWidth="1"/>
    <col min="15889" max="15889" width="4.5703125" style="4" bestFit="1" customWidth="1"/>
    <col min="15890" max="16128" width="9.140625" style="4"/>
    <col min="16129" max="16129" width="4.5703125" style="4" bestFit="1" customWidth="1"/>
    <col min="16130" max="16130" width="14.140625" style="4" bestFit="1" customWidth="1"/>
    <col min="16131" max="16131" width="14.5703125" style="4" bestFit="1" customWidth="1"/>
    <col min="16132" max="16132" width="15.7109375" style="4" customWidth="1"/>
    <col min="16133" max="16133" width="14.5703125" style="4" bestFit="1" customWidth="1"/>
    <col min="16134" max="16136" width="13.140625" style="4" bestFit="1" customWidth="1"/>
    <col min="16137" max="16138" width="12.140625" style="4" bestFit="1" customWidth="1"/>
    <col min="16139" max="16139" width="13.140625" style="4" bestFit="1" customWidth="1"/>
    <col min="16140" max="16140" width="14.5703125" style="4" bestFit="1" customWidth="1"/>
    <col min="16141" max="16141" width="14" style="4" customWidth="1"/>
    <col min="16142" max="16143" width="12.140625" style="4" bestFit="1" customWidth="1"/>
    <col min="16144" max="16144" width="13.140625" style="4" bestFit="1" customWidth="1"/>
    <col min="16145" max="16145" width="4.5703125" style="4" bestFit="1" customWidth="1"/>
    <col min="16146" max="16384" width="9.140625" style="4"/>
  </cols>
  <sheetData>
    <row r="1" spans="1:17" x14ac:dyDescent="0.2">
      <c r="A1" s="49" t="s">
        <v>1</v>
      </c>
    </row>
    <row r="2" spans="1:17" ht="12.75" customHeight="1" x14ac:dyDescent="0.2">
      <c r="A2" s="4" t="s">
        <v>176</v>
      </c>
      <c r="C2" s="4" t="s">
        <v>154</v>
      </c>
      <c r="I2" s="5"/>
      <c r="J2" s="50"/>
      <c r="Q2" s="5"/>
    </row>
    <row r="3" spans="1:17" ht="12.75" customHeight="1" x14ac:dyDescent="0.2">
      <c r="A3" s="51" t="str">
        <f>'Exhibit A - City'!A3</f>
        <v>FOR THE YEAR ENDED JUNE 30, 2025</v>
      </c>
      <c r="I3" s="5"/>
      <c r="J3" s="50"/>
      <c r="Q3" s="5"/>
    </row>
    <row r="4" spans="1:17" ht="15.75" x14ac:dyDescent="0.25">
      <c r="A4" s="82" t="s">
        <v>273</v>
      </c>
      <c r="I4" s="5"/>
      <c r="J4" s="50"/>
      <c r="Q4" s="5"/>
    </row>
    <row r="5" spans="1:17" x14ac:dyDescent="0.2">
      <c r="A5" s="100" t="s">
        <v>452</v>
      </c>
      <c r="C5" s="8" t="s">
        <v>63</v>
      </c>
      <c r="D5" s="8"/>
      <c r="F5" s="8" t="s">
        <v>64</v>
      </c>
      <c r="G5" s="8"/>
      <c r="H5" s="8"/>
      <c r="I5" s="8"/>
      <c r="P5" s="9"/>
    </row>
    <row r="6" spans="1:17" x14ac:dyDescent="0.2">
      <c r="D6" s="53" t="s">
        <v>65</v>
      </c>
      <c r="G6" s="8" t="s">
        <v>45</v>
      </c>
      <c r="H6" s="8"/>
      <c r="I6" s="8"/>
      <c r="M6" s="8" t="s">
        <v>46</v>
      </c>
      <c r="N6" s="8"/>
      <c r="O6" s="8"/>
      <c r="P6" s="8"/>
    </row>
    <row r="7" spans="1:17" s="55" customFormat="1" ht="39.75" customHeight="1" x14ac:dyDescent="0.2">
      <c r="A7" s="53" t="s">
        <v>8</v>
      </c>
      <c r="B7" s="53" t="s">
        <v>9</v>
      </c>
      <c r="C7" s="53" t="s">
        <v>48</v>
      </c>
      <c r="D7" s="53" t="s">
        <v>61</v>
      </c>
      <c r="E7" s="13" t="s">
        <v>66</v>
      </c>
      <c r="F7" s="53" t="s">
        <v>48</v>
      </c>
      <c r="G7" s="53" t="s">
        <v>61</v>
      </c>
      <c r="H7" s="54" t="s">
        <v>67</v>
      </c>
      <c r="I7" s="54" t="s">
        <v>68</v>
      </c>
      <c r="J7" s="13" t="s">
        <v>69</v>
      </c>
      <c r="K7" s="13" t="s">
        <v>70</v>
      </c>
      <c r="L7" s="53" t="s">
        <v>21</v>
      </c>
      <c r="M7" s="13" t="s">
        <v>57</v>
      </c>
      <c r="N7" s="13" t="s">
        <v>11</v>
      </c>
      <c r="O7" s="13" t="s">
        <v>12</v>
      </c>
      <c r="P7" s="13" t="s">
        <v>58</v>
      </c>
      <c r="Q7" s="53" t="s">
        <v>8</v>
      </c>
    </row>
    <row r="8" spans="1:17" x14ac:dyDescent="0.2">
      <c r="A8" s="4">
        <v>1</v>
      </c>
      <c r="B8" s="4" t="s">
        <v>274</v>
      </c>
      <c r="C8" s="35">
        <v>4961700</v>
      </c>
      <c r="D8" s="35">
        <v>4961700</v>
      </c>
      <c r="E8" s="35">
        <v>10720108</v>
      </c>
      <c r="F8" s="35">
        <v>4082047</v>
      </c>
      <c r="G8" s="35">
        <v>3898204</v>
      </c>
      <c r="H8" s="35">
        <v>0</v>
      </c>
      <c r="I8" s="35">
        <v>183843</v>
      </c>
      <c r="J8" s="35">
        <v>751003</v>
      </c>
      <c r="K8" s="35">
        <v>1150413</v>
      </c>
      <c r="L8" s="35">
        <f t="shared" ref="L8:L71" si="0">(C8+E8+F8+J8+K8)</f>
        <v>21665271</v>
      </c>
      <c r="M8" s="35">
        <v>4012019</v>
      </c>
      <c r="N8" s="35">
        <v>31884</v>
      </c>
      <c r="O8" s="35">
        <v>0</v>
      </c>
      <c r="P8" s="35">
        <v>322352</v>
      </c>
      <c r="Q8" s="4">
        <v>1</v>
      </c>
    </row>
    <row r="9" spans="1:17" x14ac:dyDescent="0.2">
      <c r="A9" s="4">
        <v>2</v>
      </c>
      <c r="B9" s="4" t="s">
        <v>275</v>
      </c>
      <c r="C9" s="35">
        <v>27973083</v>
      </c>
      <c r="D9" s="35">
        <v>0</v>
      </c>
      <c r="E9" s="35">
        <v>31602392</v>
      </c>
      <c r="F9" s="35">
        <v>13941974</v>
      </c>
      <c r="G9" s="35">
        <v>0</v>
      </c>
      <c r="H9" s="35">
        <v>13941974</v>
      </c>
      <c r="I9" s="35">
        <v>0</v>
      </c>
      <c r="J9" s="35">
        <v>1551048</v>
      </c>
      <c r="K9" s="35">
        <v>3914039</v>
      </c>
      <c r="L9" s="35">
        <f t="shared" si="0"/>
        <v>78982536</v>
      </c>
      <c r="M9" s="35">
        <v>9213548</v>
      </c>
      <c r="N9" s="35">
        <v>2761643</v>
      </c>
      <c r="O9" s="35">
        <v>0</v>
      </c>
      <c r="P9" s="35">
        <v>4644381</v>
      </c>
      <c r="Q9" s="4">
        <v>2</v>
      </c>
    </row>
    <row r="10" spans="1:17" x14ac:dyDescent="0.2">
      <c r="A10" s="4">
        <v>3</v>
      </c>
      <c r="B10" s="4" t="s">
        <v>276</v>
      </c>
      <c r="C10" s="35">
        <v>0</v>
      </c>
      <c r="D10" s="35">
        <v>0</v>
      </c>
      <c r="E10" s="35">
        <v>0</v>
      </c>
      <c r="F10" s="35">
        <v>0</v>
      </c>
      <c r="G10" s="35">
        <v>0</v>
      </c>
      <c r="H10" s="35">
        <v>0</v>
      </c>
      <c r="I10" s="35">
        <v>0</v>
      </c>
      <c r="J10" s="35">
        <v>0</v>
      </c>
      <c r="K10" s="35">
        <v>0</v>
      </c>
      <c r="L10" s="35">
        <f t="shared" si="0"/>
        <v>0</v>
      </c>
      <c r="M10" s="35">
        <v>0</v>
      </c>
      <c r="N10" s="35">
        <v>0</v>
      </c>
      <c r="O10" s="35">
        <v>0</v>
      </c>
      <c r="P10" s="35">
        <v>0</v>
      </c>
      <c r="Q10" s="4">
        <v>3</v>
      </c>
    </row>
    <row r="11" spans="1:17" x14ac:dyDescent="0.2">
      <c r="A11" s="4">
        <v>4</v>
      </c>
      <c r="B11" s="4" t="s">
        <v>277</v>
      </c>
      <c r="C11" s="35">
        <v>0</v>
      </c>
      <c r="D11" s="35">
        <v>0</v>
      </c>
      <c r="E11" s="35">
        <v>0</v>
      </c>
      <c r="F11" s="35">
        <v>0</v>
      </c>
      <c r="G11" s="35">
        <v>0</v>
      </c>
      <c r="H11" s="35">
        <v>0</v>
      </c>
      <c r="I11" s="35">
        <v>0</v>
      </c>
      <c r="J11" s="35">
        <v>0</v>
      </c>
      <c r="K11" s="35">
        <v>0</v>
      </c>
      <c r="L11" s="35">
        <f t="shared" si="0"/>
        <v>0</v>
      </c>
      <c r="M11" s="35">
        <v>0</v>
      </c>
      <c r="N11" s="35">
        <v>0</v>
      </c>
      <c r="O11" s="35">
        <v>0</v>
      </c>
      <c r="P11" s="35">
        <v>0</v>
      </c>
      <c r="Q11" s="4">
        <v>4</v>
      </c>
    </row>
    <row r="12" spans="1:17" x14ac:dyDescent="0.2">
      <c r="A12" s="4">
        <v>5</v>
      </c>
      <c r="B12" s="4" t="s">
        <v>278</v>
      </c>
      <c r="C12" s="35">
        <v>0</v>
      </c>
      <c r="D12" s="35">
        <v>0</v>
      </c>
      <c r="E12" s="35">
        <v>0</v>
      </c>
      <c r="F12" s="35">
        <v>0</v>
      </c>
      <c r="G12" s="35">
        <v>0</v>
      </c>
      <c r="H12" s="35">
        <v>0</v>
      </c>
      <c r="I12" s="35">
        <v>0</v>
      </c>
      <c r="J12" s="35">
        <v>0</v>
      </c>
      <c r="K12" s="35">
        <v>0</v>
      </c>
      <c r="L12" s="35">
        <f t="shared" si="0"/>
        <v>0</v>
      </c>
      <c r="M12" s="35">
        <v>0</v>
      </c>
      <c r="N12" s="35">
        <v>0</v>
      </c>
      <c r="O12" s="35">
        <v>0</v>
      </c>
      <c r="P12" s="35">
        <v>0</v>
      </c>
      <c r="Q12" s="4">
        <v>5</v>
      </c>
    </row>
    <row r="13" spans="1:17" x14ac:dyDescent="0.2">
      <c r="A13" s="4">
        <v>6</v>
      </c>
      <c r="B13" s="4" t="s">
        <v>279</v>
      </c>
      <c r="C13" s="35">
        <v>0</v>
      </c>
      <c r="D13" s="35">
        <v>0</v>
      </c>
      <c r="E13" s="35">
        <v>0</v>
      </c>
      <c r="F13" s="35">
        <v>0</v>
      </c>
      <c r="G13" s="35">
        <v>0</v>
      </c>
      <c r="H13" s="35">
        <v>0</v>
      </c>
      <c r="I13" s="35">
        <v>0</v>
      </c>
      <c r="J13" s="35">
        <v>0</v>
      </c>
      <c r="K13" s="35">
        <v>0</v>
      </c>
      <c r="L13" s="35">
        <f t="shared" si="0"/>
        <v>0</v>
      </c>
      <c r="M13" s="35">
        <v>0</v>
      </c>
      <c r="N13" s="35">
        <v>0</v>
      </c>
      <c r="O13" s="35">
        <v>0</v>
      </c>
      <c r="P13" s="35">
        <v>0</v>
      </c>
      <c r="Q13" s="4">
        <v>6</v>
      </c>
    </row>
    <row r="14" spans="1:17" x14ac:dyDescent="0.2">
      <c r="A14" s="4">
        <v>7</v>
      </c>
      <c r="B14" s="4" t="s">
        <v>280</v>
      </c>
      <c r="C14" s="35">
        <v>105019698</v>
      </c>
      <c r="D14" s="35">
        <v>0</v>
      </c>
      <c r="E14" s="35">
        <v>117718649</v>
      </c>
      <c r="F14" s="35">
        <v>55796625</v>
      </c>
      <c r="G14" s="35">
        <v>38658092</v>
      </c>
      <c r="H14" s="35">
        <v>10720953</v>
      </c>
      <c r="I14" s="35">
        <v>4336386</v>
      </c>
      <c r="J14" s="35">
        <v>1380154</v>
      </c>
      <c r="K14" s="35">
        <v>10998606</v>
      </c>
      <c r="L14" s="35">
        <f t="shared" si="0"/>
        <v>290913732</v>
      </c>
      <c r="M14" s="35">
        <v>23259574</v>
      </c>
      <c r="N14" s="35">
        <v>725972</v>
      </c>
      <c r="O14" s="35">
        <v>596795</v>
      </c>
      <c r="P14" s="35">
        <v>10656241</v>
      </c>
      <c r="Q14" s="4">
        <v>7</v>
      </c>
    </row>
    <row r="15" spans="1:17" x14ac:dyDescent="0.2">
      <c r="A15" s="4">
        <v>8</v>
      </c>
      <c r="B15" s="4" t="s">
        <v>281</v>
      </c>
      <c r="C15" s="35">
        <v>0</v>
      </c>
      <c r="D15" s="35">
        <v>0</v>
      </c>
      <c r="E15" s="35">
        <v>0</v>
      </c>
      <c r="F15" s="35">
        <v>0</v>
      </c>
      <c r="G15" s="35">
        <v>0</v>
      </c>
      <c r="H15" s="35">
        <v>0</v>
      </c>
      <c r="I15" s="35">
        <v>0</v>
      </c>
      <c r="J15" s="35">
        <v>0</v>
      </c>
      <c r="K15" s="35">
        <v>0</v>
      </c>
      <c r="L15" s="35">
        <f t="shared" si="0"/>
        <v>0</v>
      </c>
      <c r="M15" s="35">
        <v>0</v>
      </c>
      <c r="N15" s="35">
        <v>0</v>
      </c>
      <c r="O15" s="35">
        <v>0</v>
      </c>
      <c r="P15" s="35">
        <v>0</v>
      </c>
      <c r="Q15" s="4">
        <v>8</v>
      </c>
    </row>
    <row r="16" spans="1:17" x14ac:dyDescent="0.2">
      <c r="A16" s="4">
        <v>9</v>
      </c>
      <c r="B16" s="4" t="s">
        <v>282</v>
      </c>
      <c r="C16" s="35">
        <v>1353537</v>
      </c>
      <c r="D16" s="35">
        <v>1353537</v>
      </c>
      <c r="E16" s="35">
        <v>454245</v>
      </c>
      <c r="F16" s="35">
        <v>208667</v>
      </c>
      <c r="G16" s="35">
        <v>0</v>
      </c>
      <c r="H16" s="35">
        <v>208667</v>
      </c>
      <c r="I16" s="35">
        <v>0</v>
      </c>
      <c r="J16" s="35">
        <v>262132</v>
      </c>
      <c r="K16" s="35">
        <v>2259306</v>
      </c>
      <c r="L16" s="35">
        <f t="shared" si="0"/>
        <v>4537887</v>
      </c>
      <c r="M16" s="35">
        <v>1012110</v>
      </c>
      <c r="N16" s="35">
        <v>83244</v>
      </c>
      <c r="O16" s="35">
        <v>1214175</v>
      </c>
      <c r="P16" s="35">
        <v>20603</v>
      </c>
      <c r="Q16" s="4">
        <v>9</v>
      </c>
    </row>
    <row r="17" spans="1:17" x14ac:dyDescent="0.2">
      <c r="A17" s="4">
        <v>10</v>
      </c>
      <c r="B17" s="4" t="s">
        <v>283</v>
      </c>
      <c r="C17" s="35">
        <v>14731917</v>
      </c>
      <c r="D17" s="35">
        <v>14731917</v>
      </c>
      <c r="E17" s="35">
        <v>14771135</v>
      </c>
      <c r="F17" s="35">
        <v>6262572</v>
      </c>
      <c r="G17" s="35">
        <v>0</v>
      </c>
      <c r="H17" s="35">
        <v>5898816</v>
      </c>
      <c r="I17" s="35">
        <v>0</v>
      </c>
      <c r="J17" s="35">
        <v>865237</v>
      </c>
      <c r="K17" s="35">
        <v>1759584</v>
      </c>
      <c r="L17" s="35">
        <f t="shared" si="0"/>
        <v>38390445</v>
      </c>
      <c r="M17" s="35">
        <v>8118583</v>
      </c>
      <c r="N17" s="35">
        <v>101010</v>
      </c>
      <c r="O17" s="35">
        <v>3157646</v>
      </c>
      <c r="P17" s="35">
        <v>3377303</v>
      </c>
      <c r="Q17" s="4">
        <v>10</v>
      </c>
    </row>
    <row r="18" spans="1:17" x14ac:dyDescent="0.2">
      <c r="A18" s="4">
        <v>11</v>
      </c>
      <c r="B18" s="4" t="s">
        <v>284</v>
      </c>
      <c r="C18" s="35">
        <v>0</v>
      </c>
      <c r="D18" s="35">
        <v>0</v>
      </c>
      <c r="E18" s="35">
        <v>0</v>
      </c>
      <c r="F18" s="35">
        <v>0</v>
      </c>
      <c r="G18" s="35">
        <v>0</v>
      </c>
      <c r="H18" s="35">
        <v>0</v>
      </c>
      <c r="I18" s="35">
        <v>0</v>
      </c>
      <c r="J18" s="35">
        <v>0</v>
      </c>
      <c r="K18" s="35">
        <v>0</v>
      </c>
      <c r="L18" s="35">
        <f t="shared" si="0"/>
        <v>0</v>
      </c>
      <c r="M18" s="35">
        <v>0</v>
      </c>
      <c r="N18" s="35">
        <v>0</v>
      </c>
      <c r="O18" s="35">
        <v>0</v>
      </c>
      <c r="P18" s="35">
        <v>0</v>
      </c>
      <c r="Q18" s="4">
        <v>11</v>
      </c>
    </row>
    <row r="19" spans="1:17" x14ac:dyDescent="0.2">
      <c r="A19" s="4">
        <v>12</v>
      </c>
      <c r="B19" s="4" t="s">
        <v>285</v>
      </c>
      <c r="C19" s="35">
        <v>10004471</v>
      </c>
      <c r="D19" s="35">
        <v>10004471</v>
      </c>
      <c r="E19" s="35">
        <v>11675909</v>
      </c>
      <c r="F19" s="35">
        <v>6211577</v>
      </c>
      <c r="G19" s="35">
        <v>5952112</v>
      </c>
      <c r="H19" s="35">
        <v>259465</v>
      </c>
      <c r="I19" s="35">
        <v>0</v>
      </c>
      <c r="J19" s="35">
        <v>511070</v>
      </c>
      <c r="K19" s="35">
        <v>0</v>
      </c>
      <c r="L19" s="35">
        <f t="shared" si="0"/>
        <v>28403027</v>
      </c>
      <c r="M19" s="35">
        <v>4829547</v>
      </c>
      <c r="N19" s="35">
        <v>115509</v>
      </c>
      <c r="O19" s="35">
        <v>144548</v>
      </c>
      <c r="P19" s="35">
        <v>449973</v>
      </c>
      <c r="Q19" s="4">
        <v>12</v>
      </c>
    </row>
    <row r="20" spans="1:17" x14ac:dyDescent="0.2">
      <c r="A20" s="4">
        <v>13</v>
      </c>
      <c r="B20" s="4" t="s">
        <v>286</v>
      </c>
      <c r="C20" s="35">
        <v>0</v>
      </c>
      <c r="D20" s="35">
        <v>0</v>
      </c>
      <c r="E20" s="35">
        <v>0</v>
      </c>
      <c r="F20" s="35">
        <v>0</v>
      </c>
      <c r="G20" s="35">
        <v>0</v>
      </c>
      <c r="H20" s="35">
        <v>0</v>
      </c>
      <c r="I20" s="35">
        <v>0</v>
      </c>
      <c r="J20" s="35">
        <v>0</v>
      </c>
      <c r="K20" s="35">
        <v>0</v>
      </c>
      <c r="L20" s="35">
        <f t="shared" si="0"/>
        <v>0</v>
      </c>
      <c r="M20" s="35">
        <v>0</v>
      </c>
      <c r="N20" s="35">
        <v>0</v>
      </c>
      <c r="O20" s="35">
        <v>0</v>
      </c>
      <c r="P20" s="35">
        <v>0</v>
      </c>
      <c r="Q20" s="4">
        <v>13</v>
      </c>
    </row>
    <row r="21" spans="1:17" x14ac:dyDescent="0.2">
      <c r="A21" s="4">
        <v>14</v>
      </c>
      <c r="B21" s="4" t="s">
        <v>287</v>
      </c>
      <c r="C21" s="35">
        <v>0</v>
      </c>
      <c r="D21" s="35">
        <v>0</v>
      </c>
      <c r="E21" s="35">
        <v>0</v>
      </c>
      <c r="F21" s="35">
        <v>0</v>
      </c>
      <c r="G21" s="35">
        <v>0</v>
      </c>
      <c r="H21" s="35">
        <v>0</v>
      </c>
      <c r="I21" s="35">
        <v>0</v>
      </c>
      <c r="J21" s="35">
        <v>0</v>
      </c>
      <c r="K21" s="35">
        <v>0</v>
      </c>
      <c r="L21" s="35">
        <f t="shared" si="0"/>
        <v>0</v>
      </c>
      <c r="M21" s="35">
        <v>0</v>
      </c>
      <c r="N21" s="35">
        <v>0</v>
      </c>
      <c r="O21" s="35">
        <v>0</v>
      </c>
      <c r="P21" s="35">
        <v>0</v>
      </c>
      <c r="Q21" s="4">
        <v>14</v>
      </c>
    </row>
    <row r="22" spans="1:17" x14ac:dyDescent="0.2">
      <c r="A22" s="4">
        <v>15</v>
      </c>
      <c r="B22" s="4" t="s">
        <v>288</v>
      </c>
      <c r="C22" s="35">
        <v>0</v>
      </c>
      <c r="D22" s="35">
        <v>0</v>
      </c>
      <c r="E22" s="35">
        <v>0</v>
      </c>
      <c r="F22" s="35">
        <v>0</v>
      </c>
      <c r="G22" s="35">
        <v>0</v>
      </c>
      <c r="H22" s="35">
        <v>0</v>
      </c>
      <c r="I22" s="35">
        <v>0</v>
      </c>
      <c r="J22" s="35">
        <v>0</v>
      </c>
      <c r="K22" s="35">
        <v>0</v>
      </c>
      <c r="L22" s="35">
        <f t="shared" si="0"/>
        <v>0</v>
      </c>
      <c r="M22" s="35">
        <v>0</v>
      </c>
      <c r="N22" s="35">
        <v>0</v>
      </c>
      <c r="O22" s="35">
        <v>0</v>
      </c>
      <c r="P22" s="35">
        <v>0</v>
      </c>
      <c r="Q22" s="4">
        <v>15</v>
      </c>
    </row>
    <row r="23" spans="1:17" x14ac:dyDescent="0.2">
      <c r="A23" s="4">
        <v>16</v>
      </c>
      <c r="B23" s="4" t="s">
        <v>289</v>
      </c>
      <c r="C23" s="35">
        <v>7283821</v>
      </c>
      <c r="D23" s="35">
        <v>7283821</v>
      </c>
      <c r="E23" s="35">
        <v>9589321</v>
      </c>
      <c r="F23" s="35">
        <v>8009831</v>
      </c>
      <c r="G23" s="35">
        <v>0</v>
      </c>
      <c r="H23" s="35">
        <v>7622950</v>
      </c>
      <c r="I23" s="35">
        <v>2250</v>
      </c>
      <c r="J23" s="35">
        <v>386677</v>
      </c>
      <c r="K23" s="35">
        <v>808039</v>
      </c>
      <c r="L23" s="35">
        <f t="shared" si="0"/>
        <v>26077689</v>
      </c>
      <c r="M23" s="35">
        <v>7375909</v>
      </c>
      <c r="N23" s="35">
        <v>271592</v>
      </c>
      <c r="O23" s="35">
        <v>11601</v>
      </c>
      <c r="P23" s="35">
        <v>3917080</v>
      </c>
      <c r="Q23" s="4">
        <v>16</v>
      </c>
    </row>
    <row r="24" spans="1:17" x14ac:dyDescent="0.2">
      <c r="A24" s="4">
        <v>17</v>
      </c>
      <c r="B24" s="4" t="s">
        <v>290</v>
      </c>
      <c r="C24" s="35">
        <v>0</v>
      </c>
      <c r="D24" s="35">
        <v>0</v>
      </c>
      <c r="E24" s="35">
        <v>0</v>
      </c>
      <c r="F24" s="35">
        <v>0</v>
      </c>
      <c r="G24" s="35">
        <v>0</v>
      </c>
      <c r="H24" s="35">
        <v>0</v>
      </c>
      <c r="I24" s="35">
        <v>0</v>
      </c>
      <c r="J24" s="35">
        <v>0</v>
      </c>
      <c r="K24" s="35">
        <v>0</v>
      </c>
      <c r="L24" s="35">
        <f t="shared" si="0"/>
        <v>0</v>
      </c>
      <c r="M24" s="35">
        <v>0</v>
      </c>
      <c r="N24" s="35">
        <v>0</v>
      </c>
      <c r="O24" s="35">
        <v>0</v>
      </c>
      <c r="P24" s="35">
        <v>0</v>
      </c>
      <c r="Q24" s="4">
        <v>17</v>
      </c>
    </row>
    <row r="25" spans="1:17" x14ac:dyDescent="0.2">
      <c r="A25" s="4">
        <v>18</v>
      </c>
      <c r="B25" s="4" t="s">
        <v>291</v>
      </c>
      <c r="C25" s="35">
        <v>0</v>
      </c>
      <c r="D25" s="35">
        <v>0</v>
      </c>
      <c r="E25" s="35">
        <v>0</v>
      </c>
      <c r="F25" s="35">
        <v>0</v>
      </c>
      <c r="G25" s="35">
        <v>0</v>
      </c>
      <c r="H25" s="35">
        <v>0</v>
      </c>
      <c r="I25" s="35">
        <v>0</v>
      </c>
      <c r="J25" s="35">
        <v>0</v>
      </c>
      <c r="K25" s="35">
        <v>0</v>
      </c>
      <c r="L25" s="35">
        <f t="shared" si="0"/>
        <v>0</v>
      </c>
      <c r="M25" s="35">
        <v>0</v>
      </c>
      <c r="N25" s="35">
        <v>0</v>
      </c>
      <c r="O25" s="35">
        <v>0</v>
      </c>
      <c r="P25" s="35">
        <v>0</v>
      </c>
      <c r="Q25" s="4">
        <v>18</v>
      </c>
    </row>
    <row r="26" spans="1:17" x14ac:dyDescent="0.2">
      <c r="A26" s="4">
        <v>19</v>
      </c>
      <c r="B26" s="4" t="s">
        <v>292</v>
      </c>
      <c r="C26" s="35">
        <v>2296741</v>
      </c>
      <c r="D26" s="35">
        <v>2296741</v>
      </c>
      <c r="E26" s="35">
        <v>2633792</v>
      </c>
      <c r="F26" s="35">
        <v>535318</v>
      </c>
      <c r="G26" s="35">
        <v>0</v>
      </c>
      <c r="H26" s="35">
        <v>535318</v>
      </c>
      <c r="I26" s="35">
        <v>0</v>
      </c>
      <c r="J26" s="35">
        <v>197222</v>
      </c>
      <c r="K26" s="35">
        <v>469851</v>
      </c>
      <c r="L26" s="35">
        <f t="shared" si="0"/>
        <v>6132924</v>
      </c>
      <c r="M26" s="35">
        <v>938489</v>
      </c>
      <c r="N26" s="35">
        <v>234044</v>
      </c>
      <c r="O26" s="35">
        <v>201905</v>
      </c>
      <c r="P26" s="35">
        <v>743988</v>
      </c>
      <c r="Q26" s="4">
        <v>19</v>
      </c>
    </row>
    <row r="27" spans="1:17" x14ac:dyDescent="0.2">
      <c r="A27" s="4">
        <v>20</v>
      </c>
      <c r="B27" s="4" t="s">
        <v>293</v>
      </c>
      <c r="C27" s="35">
        <v>2753704</v>
      </c>
      <c r="D27" s="35">
        <v>2753704</v>
      </c>
      <c r="E27" s="35">
        <v>1969413</v>
      </c>
      <c r="F27" s="35">
        <v>2063857</v>
      </c>
      <c r="G27" s="35">
        <v>2063857</v>
      </c>
      <c r="H27" s="35">
        <v>0</v>
      </c>
      <c r="I27" s="35">
        <v>0</v>
      </c>
      <c r="J27" s="35">
        <v>96404</v>
      </c>
      <c r="K27" s="35">
        <v>28367</v>
      </c>
      <c r="L27" s="35">
        <f t="shared" si="0"/>
        <v>6911745</v>
      </c>
      <c r="M27" s="35">
        <v>1999219</v>
      </c>
      <c r="N27" s="35">
        <v>260357</v>
      </c>
      <c r="O27" s="35">
        <v>0</v>
      </c>
      <c r="P27" s="35">
        <v>266235</v>
      </c>
      <c r="Q27" s="4">
        <v>20</v>
      </c>
    </row>
    <row r="28" spans="1:17" x14ac:dyDescent="0.2">
      <c r="A28" s="4">
        <v>21</v>
      </c>
      <c r="B28" s="4" t="s">
        <v>294</v>
      </c>
      <c r="C28" s="35">
        <v>114390472</v>
      </c>
      <c r="D28" s="35">
        <v>0</v>
      </c>
      <c r="E28" s="35">
        <v>119251546</v>
      </c>
      <c r="F28" s="35">
        <v>69835501</v>
      </c>
      <c r="G28" s="35">
        <v>40983496</v>
      </c>
      <c r="H28" s="35">
        <v>20460605</v>
      </c>
      <c r="I28" s="35">
        <v>172942</v>
      </c>
      <c r="J28" s="35">
        <v>8216035</v>
      </c>
      <c r="K28" s="35">
        <v>11176387</v>
      </c>
      <c r="L28" s="35">
        <f t="shared" si="0"/>
        <v>322869941</v>
      </c>
      <c r="M28" s="35">
        <v>35292267</v>
      </c>
      <c r="N28" s="35">
        <v>1083622</v>
      </c>
      <c r="O28" s="35">
        <v>2943660</v>
      </c>
      <c r="P28" s="35">
        <v>15276141</v>
      </c>
      <c r="Q28" s="4">
        <v>21</v>
      </c>
    </row>
    <row r="29" spans="1:17" x14ac:dyDescent="0.2">
      <c r="A29" s="4">
        <v>22</v>
      </c>
      <c r="B29" s="4" t="s">
        <v>295</v>
      </c>
      <c r="C29" s="35">
        <v>3896716</v>
      </c>
      <c r="D29" s="35">
        <v>3896716</v>
      </c>
      <c r="E29" s="35">
        <v>3197423</v>
      </c>
      <c r="F29" s="35">
        <v>872971</v>
      </c>
      <c r="G29" s="35">
        <v>0</v>
      </c>
      <c r="H29" s="35">
        <v>872971</v>
      </c>
      <c r="I29" s="35">
        <v>0</v>
      </c>
      <c r="J29" s="35">
        <v>289501</v>
      </c>
      <c r="K29" s="35">
        <v>253625</v>
      </c>
      <c r="L29" s="35">
        <f t="shared" si="0"/>
        <v>8510236</v>
      </c>
      <c r="M29" s="35">
        <v>1449513</v>
      </c>
      <c r="N29" s="35">
        <v>50681</v>
      </c>
      <c r="O29" s="35">
        <v>92705</v>
      </c>
      <c r="P29" s="35">
        <v>776509</v>
      </c>
      <c r="Q29" s="4">
        <v>22</v>
      </c>
    </row>
    <row r="30" spans="1:17" x14ac:dyDescent="0.2">
      <c r="A30" s="4">
        <v>23</v>
      </c>
      <c r="B30" s="4" t="s">
        <v>296</v>
      </c>
      <c r="C30" s="35">
        <v>889813</v>
      </c>
      <c r="D30" s="35">
        <v>889813</v>
      </c>
      <c r="E30" s="35">
        <v>992277</v>
      </c>
      <c r="F30" s="35">
        <v>48976</v>
      </c>
      <c r="G30" s="35">
        <v>0</v>
      </c>
      <c r="H30" s="35">
        <v>48976</v>
      </c>
      <c r="I30" s="35">
        <v>0</v>
      </c>
      <c r="J30" s="35">
        <v>104577</v>
      </c>
      <c r="K30" s="35">
        <v>8678</v>
      </c>
      <c r="L30" s="35">
        <f t="shared" si="0"/>
        <v>2044321</v>
      </c>
      <c r="M30" s="35">
        <v>603826</v>
      </c>
      <c r="N30" s="35">
        <v>14918</v>
      </c>
      <c r="O30" s="35">
        <v>0</v>
      </c>
      <c r="P30" s="35">
        <v>273345</v>
      </c>
      <c r="Q30" s="4">
        <v>23</v>
      </c>
    </row>
    <row r="31" spans="1:17" x14ac:dyDescent="0.2">
      <c r="A31" s="4">
        <v>24</v>
      </c>
      <c r="B31" s="4" t="s">
        <v>297</v>
      </c>
      <c r="C31" s="35">
        <v>12694879</v>
      </c>
      <c r="D31" s="35">
        <v>12694879</v>
      </c>
      <c r="E31" s="35">
        <v>2089733</v>
      </c>
      <c r="F31" s="35">
        <v>8387790</v>
      </c>
      <c r="G31" s="35">
        <v>7755537</v>
      </c>
      <c r="H31" s="35">
        <v>300150</v>
      </c>
      <c r="I31" s="35">
        <v>332103</v>
      </c>
      <c r="J31" s="35">
        <v>819519</v>
      </c>
      <c r="K31" s="35">
        <v>12804301</v>
      </c>
      <c r="L31" s="35">
        <f t="shared" si="0"/>
        <v>36796222</v>
      </c>
      <c r="M31" s="35">
        <v>5559847</v>
      </c>
      <c r="N31" s="35">
        <v>7549168</v>
      </c>
      <c r="O31" s="35">
        <v>0</v>
      </c>
      <c r="P31" s="35">
        <v>987432</v>
      </c>
      <c r="Q31" s="4">
        <v>24</v>
      </c>
    </row>
    <row r="32" spans="1:17" x14ac:dyDescent="0.2">
      <c r="A32" s="4">
        <v>25</v>
      </c>
      <c r="B32" s="4" t="s">
        <v>298</v>
      </c>
      <c r="C32" s="35">
        <v>2007889</v>
      </c>
      <c r="D32" s="35">
        <v>2007889</v>
      </c>
      <c r="E32" s="35">
        <v>1991722</v>
      </c>
      <c r="F32" s="35">
        <v>1484400</v>
      </c>
      <c r="G32" s="35">
        <v>0</v>
      </c>
      <c r="H32" s="35">
        <v>1484400</v>
      </c>
      <c r="I32" s="35">
        <v>0</v>
      </c>
      <c r="J32" s="35">
        <v>177607</v>
      </c>
      <c r="K32" s="35">
        <v>2267123</v>
      </c>
      <c r="L32" s="35">
        <f t="shared" si="0"/>
        <v>7928741</v>
      </c>
      <c r="M32" s="35">
        <v>1502312</v>
      </c>
      <c r="N32" s="35">
        <v>82062</v>
      </c>
      <c r="O32" s="35">
        <v>0</v>
      </c>
      <c r="P32" s="35">
        <v>1012689</v>
      </c>
      <c r="Q32" s="4">
        <v>25</v>
      </c>
    </row>
    <row r="33" spans="1:17" x14ac:dyDescent="0.2">
      <c r="A33" s="4">
        <v>26</v>
      </c>
      <c r="B33" s="4" t="s">
        <v>299</v>
      </c>
      <c r="C33" s="35">
        <v>2903838</v>
      </c>
      <c r="D33" s="35">
        <v>2903838</v>
      </c>
      <c r="E33" s="35">
        <v>560527</v>
      </c>
      <c r="F33" s="35">
        <v>2491040</v>
      </c>
      <c r="G33" s="35">
        <v>0</v>
      </c>
      <c r="H33" s="35">
        <v>2491040</v>
      </c>
      <c r="I33" s="35">
        <v>0</v>
      </c>
      <c r="J33" s="35">
        <v>95099</v>
      </c>
      <c r="K33" s="35">
        <v>1274508</v>
      </c>
      <c r="L33" s="35">
        <f t="shared" si="0"/>
        <v>7325012</v>
      </c>
      <c r="M33" s="35">
        <v>3264523</v>
      </c>
      <c r="N33" s="35">
        <v>71005</v>
      </c>
      <c r="O33" s="35">
        <v>388570</v>
      </c>
      <c r="P33" s="35">
        <v>120462</v>
      </c>
      <c r="Q33" s="4">
        <v>26</v>
      </c>
    </row>
    <row r="34" spans="1:17" x14ac:dyDescent="0.2">
      <c r="A34" s="4">
        <v>27</v>
      </c>
      <c r="B34" s="4" t="s">
        <v>300</v>
      </c>
      <c r="C34" s="35">
        <v>7095057</v>
      </c>
      <c r="D34" s="35">
        <v>7095057</v>
      </c>
      <c r="E34" s="35">
        <v>7707253</v>
      </c>
      <c r="F34" s="35">
        <v>5735001</v>
      </c>
      <c r="G34" s="35">
        <v>0</v>
      </c>
      <c r="H34" s="35">
        <v>5525431</v>
      </c>
      <c r="I34" s="35">
        <v>0</v>
      </c>
      <c r="J34" s="35">
        <v>386321</v>
      </c>
      <c r="K34" s="35">
        <v>2330404</v>
      </c>
      <c r="L34" s="35">
        <f t="shared" si="0"/>
        <v>23254036</v>
      </c>
      <c r="M34" s="35">
        <v>5339712</v>
      </c>
      <c r="N34" s="35">
        <v>496496</v>
      </c>
      <c r="O34" s="35">
        <v>4264</v>
      </c>
      <c r="P34" s="35">
        <v>1506966</v>
      </c>
      <c r="Q34" s="4">
        <v>27</v>
      </c>
    </row>
    <row r="35" spans="1:17" x14ac:dyDescent="0.2">
      <c r="A35" s="4">
        <v>28</v>
      </c>
      <c r="B35" s="4" t="s">
        <v>301</v>
      </c>
      <c r="C35" s="35">
        <v>0</v>
      </c>
      <c r="D35" s="35">
        <v>0</v>
      </c>
      <c r="E35" s="35">
        <v>0</v>
      </c>
      <c r="F35" s="35">
        <v>0</v>
      </c>
      <c r="G35" s="35">
        <v>0</v>
      </c>
      <c r="H35" s="35">
        <v>0</v>
      </c>
      <c r="I35" s="35">
        <v>0</v>
      </c>
      <c r="J35" s="35">
        <v>0</v>
      </c>
      <c r="K35" s="35">
        <v>0</v>
      </c>
      <c r="L35" s="35">
        <f t="shared" si="0"/>
        <v>0</v>
      </c>
      <c r="M35" s="35">
        <v>0</v>
      </c>
      <c r="N35" s="35">
        <v>0</v>
      </c>
      <c r="O35" s="35">
        <v>0</v>
      </c>
      <c r="P35" s="35">
        <v>0</v>
      </c>
      <c r="Q35" s="4">
        <v>28</v>
      </c>
    </row>
    <row r="36" spans="1:17" x14ac:dyDescent="0.2">
      <c r="A36" s="4">
        <v>29</v>
      </c>
      <c r="B36" s="4" t="s">
        <v>244</v>
      </c>
      <c r="C36" s="35">
        <v>330783060</v>
      </c>
      <c r="D36" s="35">
        <v>0</v>
      </c>
      <c r="E36" s="35">
        <v>412131610</v>
      </c>
      <c r="F36" s="35">
        <v>108851656</v>
      </c>
      <c r="G36" s="35">
        <v>75431002</v>
      </c>
      <c r="H36" s="35">
        <v>0</v>
      </c>
      <c r="I36" s="35">
        <v>7356437</v>
      </c>
      <c r="J36" s="35">
        <v>28940617</v>
      </c>
      <c r="K36" s="35">
        <v>173732337</v>
      </c>
      <c r="L36" s="35">
        <f t="shared" si="0"/>
        <v>1054439280</v>
      </c>
      <c r="M36" s="35">
        <v>53376419</v>
      </c>
      <c r="N36" s="35">
        <v>8264524</v>
      </c>
      <c r="O36" s="35">
        <v>20888934</v>
      </c>
      <c r="P36" s="35">
        <v>27486780</v>
      </c>
      <c r="Q36" s="4">
        <v>29</v>
      </c>
    </row>
    <row r="37" spans="1:17" x14ac:dyDescent="0.2">
      <c r="A37" s="4">
        <v>30</v>
      </c>
      <c r="B37" s="4" t="s">
        <v>302</v>
      </c>
      <c r="C37" s="35">
        <v>17800797</v>
      </c>
      <c r="D37" s="35">
        <v>17800797</v>
      </c>
      <c r="E37" s="35">
        <v>35080207</v>
      </c>
      <c r="F37" s="35">
        <v>8955124</v>
      </c>
      <c r="G37" s="35">
        <v>4133263</v>
      </c>
      <c r="H37" s="35">
        <v>4615544</v>
      </c>
      <c r="I37" s="35">
        <v>15072</v>
      </c>
      <c r="J37" s="35">
        <v>1513456</v>
      </c>
      <c r="K37" s="35">
        <v>3799331</v>
      </c>
      <c r="L37" s="35">
        <f t="shared" si="0"/>
        <v>67148915</v>
      </c>
      <c r="M37" s="35">
        <v>7044822</v>
      </c>
      <c r="N37" s="35">
        <v>991515</v>
      </c>
      <c r="O37" s="35">
        <v>1233464</v>
      </c>
      <c r="P37" s="35">
        <v>3304634</v>
      </c>
      <c r="Q37" s="4">
        <v>30</v>
      </c>
    </row>
    <row r="38" spans="1:17" x14ac:dyDescent="0.2">
      <c r="A38" s="4">
        <v>31</v>
      </c>
      <c r="B38" s="4" t="s">
        <v>303</v>
      </c>
      <c r="C38" s="35">
        <v>0</v>
      </c>
      <c r="D38" s="35">
        <v>0</v>
      </c>
      <c r="E38" s="35">
        <v>0</v>
      </c>
      <c r="F38" s="35">
        <v>0</v>
      </c>
      <c r="G38" s="35">
        <v>0</v>
      </c>
      <c r="H38" s="35">
        <v>0</v>
      </c>
      <c r="I38" s="35">
        <v>0</v>
      </c>
      <c r="J38" s="35">
        <v>0</v>
      </c>
      <c r="K38" s="35">
        <v>0</v>
      </c>
      <c r="L38" s="35">
        <f t="shared" si="0"/>
        <v>0</v>
      </c>
      <c r="M38" s="35">
        <v>0</v>
      </c>
      <c r="N38" s="35">
        <v>0</v>
      </c>
      <c r="O38" s="35">
        <v>0</v>
      </c>
      <c r="P38" s="35">
        <v>0</v>
      </c>
      <c r="Q38" s="4">
        <v>31</v>
      </c>
    </row>
    <row r="39" spans="1:17" x14ac:dyDescent="0.2">
      <c r="A39" s="4">
        <v>32</v>
      </c>
      <c r="B39" s="4" t="s">
        <v>304</v>
      </c>
      <c r="C39" s="35">
        <v>3119155</v>
      </c>
      <c r="D39" s="35">
        <v>3119155</v>
      </c>
      <c r="E39" s="35">
        <v>8924000</v>
      </c>
      <c r="F39" s="35">
        <v>3546785</v>
      </c>
      <c r="G39" s="35">
        <v>0</v>
      </c>
      <c r="H39" s="35">
        <v>2201843</v>
      </c>
      <c r="I39" s="35">
        <v>0</v>
      </c>
      <c r="J39" s="35">
        <v>369646</v>
      </c>
      <c r="K39" s="35">
        <v>2942315</v>
      </c>
      <c r="L39" s="35">
        <f t="shared" si="0"/>
        <v>18901901</v>
      </c>
      <c r="M39" s="35">
        <v>2666880</v>
      </c>
      <c r="N39" s="35">
        <v>74641</v>
      </c>
      <c r="O39" s="35">
        <v>0</v>
      </c>
      <c r="P39" s="35">
        <v>1809633</v>
      </c>
      <c r="Q39" s="4">
        <v>32</v>
      </c>
    </row>
    <row r="40" spans="1:17" x14ac:dyDescent="0.2">
      <c r="A40" s="4">
        <v>33</v>
      </c>
      <c r="B40" s="4" t="s">
        <v>246</v>
      </c>
      <c r="C40" s="35">
        <v>8758514</v>
      </c>
      <c r="D40" s="35">
        <v>8758514</v>
      </c>
      <c r="E40" s="35">
        <v>7859492</v>
      </c>
      <c r="F40" s="35">
        <v>10805492</v>
      </c>
      <c r="G40" s="35">
        <v>0</v>
      </c>
      <c r="H40" s="35">
        <v>10805492</v>
      </c>
      <c r="I40" s="35">
        <v>0</v>
      </c>
      <c r="J40" s="35">
        <v>548532</v>
      </c>
      <c r="K40" s="35">
        <v>2504745</v>
      </c>
      <c r="L40" s="35">
        <f t="shared" si="0"/>
        <v>30476775</v>
      </c>
      <c r="M40" s="35">
        <v>8218137</v>
      </c>
      <c r="N40" s="35">
        <v>385512</v>
      </c>
      <c r="O40" s="35">
        <v>147737</v>
      </c>
      <c r="P40" s="35">
        <v>5225672</v>
      </c>
      <c r="Q40" s="4">
        <v>33</v>
      </c>
    </row>
    <row r="41" spans="1:17" x14ac:dyDescent="0.2">
      <c r="A41" s="4">
        <v>34</v>
      </c>
      <c r="B41" s="4" t="s">
        <v>305</v>
      </c>
      <c r="C41" s="35">
        <v>21983873</v>
      </c>
      <c r="D41" s="35">
        <v>21983873</v>
      </c>
      <c r="E41" s="35">
        <v>28452432</v>
      </c>
      <c r="F41" s="35">
        <v>14049015</v>
      </c>
      <c r="G41" s="35">
        <v>0</v>
      </c>
      <c r="H41" s="35">
        <v>14049015</v>
      </c>
      <c r="I41" s="35">
        <v>0</v>
      </c>
      <c r="J41" s="35">
        <v>1808704</v>
      </c>
      <c r="K41" s="35">
        <v>2022023</v>
      </c>
      <c r="L41" s="35">
        <f t="shared" si="0"/>
        <v>68316047</v>
      </c>
      <c r="M41" s="35">
        <v>9825844</v>
      </c>
      <c r="N41" s="35">
        <v>503149</v>
      </c>
      <c r="O41" s="35">
        <v>6846</v>
      </c>
      <c r="P41" s="35">
        <v>4939180</v>
      </c>
      <c r="Q41" s="4">
        <v>34</v>
      </c>
    </row>
    <row r="42" spans="1:17" x14ac:dyDescent="0.2">
      <c r="A42" s="4">
        <v>35</v>
      </c>
      <c r="B42" s="4" t="s">
        <v>306</v>
      </c>
      <c r="C42" s="35">
        <v>0</v>
      </c>
      <c r="D42" s="35">
        <v>0</v>
      </c>
      <c r="E42" s="35">
        <v>0</v>
      </c>
      <c r="F42" s="35">
        <v>0</v>
      </c>
      <c r="G42" s="35">
        <v>0</v>
      </c>
      <c r="H42" s="35">
        <v>0</v>
      </c>
      <c r="I42" s="35">
        <v>0</v>
      </c>
      <c r="J42" s="35">
        <v>0</v>
      </c>
      <c r="K42" s="35">
        <v>0</v>
      </c>
      <c r="L42" s="35">
        <f t="shared" si="0"/>
        <v>0</v>
      </c>
      <c r="M42" s="35">
        <v>0</v>
      </c>
      <c r="N42" s="35">
        <v>0</v>
      </c>
      <c r="O42" s="35">
        <v>0</v>
      </c>
      <c r="P42" s="35">
        <v>0</v>
      </c>
      <c r="Q42" s="4">
        <v>35</v>
      </c>
    </row>
    <row r="43" spans="1:17" x14ac:dyDescent="0.2">
      <c r="A43" s="4">
        <v>36</v>
      </c>
      <c r="B43" s="4" t="s">
        <v>307</v>
      </c>
      <c r="C43" s="35">
        <v>5491175</v>
      </c>
      <c r="D43" s="35">
        <v>5491175</v>
      </c>
      <c r="E43" s="35">
        <v>7026378</v>
      </c>
      <c r="F43" s="35">
        <v>7718347</v>
      </c>
      <c r="G43" s="35">
        <v>2727009</v>
      </c>
      <c r="H43" s="35">
        <v>4411171</v>
      </c>
      <c r="I43" s="35">
        <v>580167</v>
      </c>
      <c r="J43" s="35">
        <v>672131</v>
      </c>
      <c r="K43" s="35">
        <v>2273956</v>
      </c>
      <c r="L43" s="35">
        <f t="shared" si="0"/>
        <v>23181987</v>
      </c>
      <c r="M43" s="35">
        <v>4762244</v>
      </c>
      <c r="N43" s="35">
        <v>167755</v>
      </c>
      <c r="O43" s="35">
        <v>20427</v>
      </c>
      <c r="P43" s="35">
        <v>74015</v>
      </c>
      <c r="Q43" s="4">
        <v>36</v>
      </c>
    </row>
    <row r="44" spans="1:17" x14ac:dyDescent="0.2">
      <c r="A44" s="4">
        <v>37</v>
      </c>
      <c r="B44" s="4" t="s">
        <v>308</v>
      </c>
      <c r="C44" s="35">
        <v>7934937</v>
      </c>
      <c r="D44" s="35">
        <v>7731753</v>
      </c>
      <c r="E44" s="35">
        <v>18154123</v>
      </c>
      <c r="F44" s="35">
        <v>891988</v>
      </c>
      <c r="G44" s="35">
        <v>0</v>
      </c>
      <c r="H44" s="35">
        <v>891988</v>
      </c>
      <c r="I44" s="35">
        <v>0</v>
      </c>
      <c r="J44" s="35">
        <v>1288739</v>
      </c>
      <c r="K44" s="35">
        <v>3876086</v>
      </c>
      <c r="L44" s="35">
        <f t="shared" si="0"/>
        <v>32145873</v>
      </c>
      <c r="M44" s="35">
        <v>1811042</v>
      </c>
      <c r="N44" s="35">
        <v>145990</v>
      </c>
      <c r="O44" s="35">
        <v>0</v>
      </c>
      <c r="P44" s="35">
        <v>1827391</v>
      </c>
      <c r="Q44" s="4">
        <v>37</v>
      </c>
    </row>
    <row r="45" spans="1:17" x14ac:dyDescent="0.2">
      <c r="A45" s="4">
        <v>38</v>
      </c>
      <c r="B45" s="4" t="s">
        <v>309</v>
      </c>
      <c r="C45" s="35">
        <v>2242635</v>
      </c>
      <c r="D45" s="35">
        <v>2242635</v>
      </c>
      <c r="E45" s="35">
        <v>2198074</v>
      </c>
      <c r="F45" s="35">
        <v>2866040</v>
      </c>
      <c r="G45" s="35">
        <v>0</v>
      </c>
      <c r="H45" s="35">
        <v>2866040</v>
      </c>
      <c r="I45" s="35">
        <v>0</v>
      </c>
      <c r="J45" s="35">
        <v>203734</v>
      </c>
      <c r="K45" s="35">
        <v>405124</v>
      </c>
      <c r="L45" s="35">
        <f t="shared" si="0"/>
        <v>7915607</v>
      </c>
      <c r="M45" s="35">
        <v>3423207</v>
      </c>
      <c r="N45" s="35">
        <v>542920</v>
      </c>
      <c r="O45" s="35">
        <v>0</v>
      </c>
      <c r="P45" s="35">
        <v>48315</v>
      </c>
      <c r="Q45" s="4">
        <v>38</v>
      </c>
    </row>
    <row r="46" spans="1:17" x14ac:dyDescent="0.2">
      <c r="A46" s="4">
        <v>39</v>
      </c>
      <c r="B46" s="4" t="s">
        <v>310</v>
      </c>
      <c r="C46" s="35">
        <v>6420505</v>
      </c>
      <c r="D46" s="35">
        <v>6420505</v>
      </c>
      <c r="E46" s="35">
        <v>4900735</v>
      </c>
      <c r="F46" s="35">
        <v>4497297</v>
      </c>
      <c r="G46" s="35">
        <v>0</v>
      </c>
      <c r="H46" s="35">
        <v>4242774</v>
      </c>
      <c r="I46" s="35">
        <v>0</v>
      </c>
      <c r="J46" s="35">
        <v>407970</v>
      </c>
      <c r="K46" s="35">
        <v>1031487</v>
      </c>
      <c r="L46" s="35">
        <f t="shared" si="0"/>
        <v>17257994</v>
      </c>
      <c r="M46" s="35">
        <v>2993415</v>
      </c>
      <c r="N46" s="35">
        <v>298011</v>
      </c>
      <c r="O46" s="35">
        <v>0</v>
      </c>
      <c r="P46" s="35">
        <v>1743305</v>
      </c>
      <c r="Q46" s="4">
        <v>39</v>
      </c>
    </row>
    <row r="47" spans="1:17" x14ac:dyDescent="0.2">
      <c r="A47" s="4">
        <v>40</v>
      </c>
      <c r="B47" s="4" t="s">
        <v>311</v>
      </c>
      <c r="C47" s="43">
        <v>3856907</v>
      </c>
      <c r="D47" s="43">
        <v>3856907</v>
      </c>
      <c r="E47" s="43">
        <v>487260</v>
      </c>
      <c r="F47" s="43">
        <v>3628672</v>
      </c>
      <c r="G47" s="43">
        <v>0</v>
      </c>
      <c r="H47" s="43">
        <v>3466790</v>
      </c>
      <c r="I47" s="43">
        <v>161882</v>
      </c>
      <c r="J47" s="43">
        <v>256856</v>
      </c>
      <c r="K47" s="43">
        <v>1234454</v>
      </c>
      <c r="L47" s="43">
        <f t="shared" si="0"/>
        <v>9464149</v>
      </c>
      <c r="M47" s="43">
        <v>3020778</v>
      </c>
      <c r="N47" s="43">
        <v>1944</v>
      </c>
      <c r="O47" s="43">
        <v>0</v>
      </c>
      <c r="P47" s="43">
        <v>29327</v>
      </c>
      <c r="Q47" s="4">
        <v>40</v>
      </c>
    </row>
    <row r="48" spans="1:17" x14ac:dyDescent="0.2">
      <c r="A48" s="4">
        <v>41</v>
      </c>
      <c r="B48" s="4" t="s">
        <v>312</v>
      </c>
      <c r="C48" s="35">
        <v>0</v>
      </c>
      <c r="D48" s="35">
        <v>0</v>
      </c>
      <c r="E48" s="35">
        <v>0</v>
      </c>
      <c r="F48" s="35">
        <v>0</v>
      </c>
      <c r="G48" s="35">
        <v>0</v>
      </c>
      <c r="H48" s="35">
        <v>0</v>
      </c>
      <c r="I48" s="35">
        <v>0</v>
      </c>
      <c r="J48" s="35">
        <v>0</v>
      </c>
      <c r="K48" s="35">
        <v>0</v>
      </c>
      <c r="L48" s="35">
        <f t="shared" si="0"/>
        <v>0</v>
      </c>
      <c r="M48" s="35">
        <v>0</v>
      </c>
      <c r="N48" s="35">
        <v>0</v>
      </c>
      <c r="O48" s="35">
        <v>0</v>
      </c>
      <c r="P48" s="35">
        <v>0</v>
      </c>
      <c r="Q48" s="4">
        <v>41</v>
      </c>
    </row>
    <row r="49" spans="1:17" x14ac:dyDescent="0.2">
      <c r="A49" s="4">
        <v>42</v>
      </c>
      <c r="B49" s="4" t="s">
        <v>313</v>
      </c>
      <c r="C49" s="35">
        <v>40274661</v>
      </c>
      <c r="D49" s="35">
        <v>40274661</v>
      </c>
      <c r="E49" s="35">
        <v>53665134</v>
      </c>
      <c r="F49" s="35">
        <v>16683933</v>
      </c>
      <c r="G49" s="35">
        <v>0</v>
      </c>
      <c r="H49" s="35">
        <v>15218155</v>
      </c>
      <c r="I49" s="35">
        <v>475310</v>
      </c>
      <c r="J49" s="35">
        <v>2340304</v>
      </c>
      <c r="K49" s="35">
        <v>2092317</v>
      </c>
      <c r="L49" s="35">
        <f t="shared" si="0"/>
        <v>115056349</v>
      </c>
      <c r="M49" s="35">
        <v>11004411</v>
      </c>
      <c r="N49" s="35">
        <v>206883</v>
      </c>
      <c r="O49" s="35">
        <v>602701</v>
      </c>
      <c r="P49" s="35">
        <v>6735407</v>
      </c>
      <c r="Q49" s="4">
        <v>42</v>
      </c>
    </row>
    <row r="50" spans="1:17" x14ac:dyDescent="0.2">
      <c r="A50" s="4">
        <v>43</v>
      </c>
      <c r="B50" s="4" t="s">
        <v>314</v>
      </c>
      <c r="C50" s="35">
        <v>108070650</v>
      </c>
      <c r="D50" s="35">
        <v>0</v>
      </c>
      <c r="E50" s="35">
        <v>122266223</v>
      </c>
      <c r="F50" s="35">
        <v>59842938</v>
      </c>
      <c r="G50" s="35">
        <v>49399570</v>
      </c>
      <c r="H50" s="35">
        <v>2255218</v>
      </c>
      <c r="I50" s="35">
        <v>843767</v>
      </c>
      <c r="J50" s="35">
        <v>5687138</v>
      </c>
      <c r="K50" s="35">
        <v>4118020</v>
      </c>
      <c r="L50" s="35">
        <f t="shared" si="0"/>
        <v>299984969</v>
      </c>
      <c r="M50" s="35">
        <v>22215572</v>
      </c>
      <c r="N50" s="35">
        <v>1399087</v>
      </c>
      <c r="O50" s="35">
        <v>88396</v>
      </c>
      <c r="P50" s="35">
        <v>2328564</v>
      </c>
      <c r="Q50" s="4">
        <v>43</v>
      </c>
    </row>
    <row r="51" spans="1:17" x14ac:dyDescent="0.2">
      <c r="A51" s="4">
        <v>44</v>
      </c>
      <c r="B51" s="4" t="s">
        <v>315</v>
      </c>
      <c r="C51" s="35">
        <v>8540984</v>
      </c>
      <c r="D51" s="35">
        <v>8540984</v>
      </c>
      <c r="E51" s="35">
        <v>4105661</v>
      </c>
      <c r="F51" s="35">
        <v>11804623</v>
      </c>
      <c r="G51" s="35">
        <v>11451822</v>
      </c>
      <c r="H51" s="35">
        <v>0</v>
      </c>
      <c r="I51" s="35">
        <v>352801</v>
      </c>
      <c r="J51" s="35">
        <v>446189</v>
      </c>
      <c r="K51" s="35">
        <v>4506190</v>
      </c>
      <c r="L51" s="35">
        <f t="shared" si="0"/>
        <v>29403647</v>
      </c>
      <c r="M51" s="35">
        <v>12059151</v>
      </c>
      <c r="N51" s="35">
        <v>105216</v>
      </c>
      <c r="O51" s="35">
        <v>38004</v>
      </c>
      <c r="P51" s="35">
        <v>109806</v>
      </c>
      <c r="Q51" s="4">
        <v>44</v>
      </c>
    </row>
    <row r="52" spans="1:17" x14ac:dyDescent="0.2">
      <c r="A52" s="4">
        <v>45</v>
      </c>
      <c r="B52" s="4" t="s">
        <v>316</v>
      </c>
      <c r="C52" s="35">
        <v>0</v>
      </c>
      <c r="D52" s="35">
        <v>0</v>
      </c>
      <c r="E52" s="35">
        <v>0</v>
      </c>
      <c r="F52" s="35">
        <v>0</v>
      </c>
      <c r="G52" s="35">
        <v>0</v>
      </c>
      <c r="H52" s="35">
        <v>0</v>
      </c>
      <c r="I52" s="35">
        <v>0</v>
      </c>
      <c r="J52" s="35">
        <v>0</v>
      </c>
      <c r="K52" s="35">
        <v>0</v>
      </c>
      <c r="L52" s="35">
        <f t="shared" si="0"/>
        <v>0</v>
      </c>
      <c r="M52" s="35">
        <v>0</v>
      </c>
      <c r="N52" s="35">
        <v>0</v>
      </c>
      <c r="O52" s="35">
        <v>0</v>
      </c>
      <c r="P52" s="35">
        <v>0</v>
      </c>
      <c r="Q52" s="4">
        <v>45</v>
      </c>
    </row>
    <row r="53" spans="1:17" x14ac:dyDescent="0.2">
      <c r="A53" s="4">
        <v>46</v>
      </c>
      <c r="B53" s="4" t="s">
        <v>317</v>
      </c>
      <c r="C53" s="35">
        <v>0</v>
      </c>
      <c r="D53" s="35">
        <v>0</v>
      </c>
      <c r="E53" s="35">
        <v>0</v>
      </c>
      <c r="F53" s="35">
        <v>0</v>
      </c>
      <c r="G53" s="35">
        <v>0</v>
      </c>
      <c r="H53" s="35">
        <v>0</v>
      </c>
      <c r="I53" s="35">
        <v>0</v>
      </c>
      <c r="J53" s="35">
        <v>0</v>
      </c>
      <c r="K53" s="35">
        <v>0</v>
      </c>
      <c r="L53" s="35">
        <f t="shared" si="0"/>
        <v>0</v>
      </c>
      <c r="M53" s="35">
        <v>0</v>
      </c>
      <c r="N53" s="35">
        <v>0</v>
      </c>
      <c r="O53" s="35">
        <v>0</v>
      </c>
      <c r="P53" s="35">
        <v>0</v>
      </c>
      <c r="Q53" s="4">
        <v>46</v>
      </c>
    </row>
    <row r="54" spans="1:17" x14ac:dyDescent="0.2">
      <c r="A54" s="4">
        <v>47</v>
      </c>
      <c r="B54" s="4" t="s">
        <v>318</v>
      </c>
      <c r="C54" s="35">
        <v>22811188</v>
      </c>
      <c r="D54" s="35">
        <v>0</v>
      </c>
      <c r="E54" s="35">
        <v>19702678</v>
      </c>
      <c r="F54" s="35">
        <v>5880492</v>
      </c>
      <c r="G54" s="35">
        <v>0</v>
      </c>
      <c r="H54" s="35">
        <v>5880492</v>
      </c>
      <c r="I54" s="35">
        <v>0</v>
      </c>
      <c r="J54" s="35">
        <v>1722094</v>
      </c>
      <c r="K54" s="35">
        <v>669948</v>
      </c>
      <c r="L54" s="35">
        <f t="shared" si="0"/>
        <v>50786400</v>
      </c>
      <c r="M54" s="35">
        <v>5258253</v>
      </c>
      <c r="N54" s="35">
        <v>207933</v>
      </c>
      <c r="O54" s="35">
        <v>125118</v>
      </c>
      <c r="P54" s="35">
        <v>2992584</v>
      </c>
      <c r="Q54" s="4">
        <v>47</v>
      </c>
    </row>
    <row r="55" spans="1:17" x14ac:dyDescent="0.2">
      <c r="A55" s="4">
        <v>48</v>
      </c>
      <c r="B55" s="4" t="s">
        <v>319</v>
      </c>
      <c r="C55" s="35">
        <v>0</v>
      </c>
      <c r="D55" s="35">
        <v>0</v>
      </c>
      <c r="E55" s="35">
        <v>0</v>
      </c>
      <c r="F55" s="35">
        <v>0</v>
      </c>
      <c r="G55" s="35">
        <v>0</v>
      </c>
      <c r="H55" s="35">
        <v>0</v>
      </c>
      <c r="I55" s="35">
        <v>0</v>
      </c>
      <c r="J55" s="35">
        <v>0</v>
      </c>
      <c r="K55" s="35">
        <v>0</v>
      </c>
      <c r="L55" s="35">
        <f t="shared" si="0"/>
        <v>0</v>
      </c>
      <c r="M55" s="35">
        <v>0</v>
      </c>
      <c r="N55" s="35">
        <v>0</v>
      </c>
      <c r="O55" s="35">
        <v>0</v>
      </c>
      <c r="P55" s="35">
        <v>0</v>
      </c>
      <c r="Q55" s="4">
        <v>48</v>
      </c>
    </row>
    <row r="56" spans="1:17" x14ac:dyDescent="0.2">
      <c r="A56" s="4">
        <v>49</v>
      </c>
      <c r="B56" s="4" t="s">
        <v>320</v>
      </c>
      <c r="C56" s="35">
        <v>5232765</v>
      </c>
      <c r="D56" s="35">
        <v>5232765</v>
      </c>
      <c r="E56" s="35">
        <v>8618841</v>
      </c>
      <c r="F56" s="35">
        <v>3305492</v>
      </c>
      <c r="G56" s="35">
        <v>0</v>
      </c>
      <c r="H56" s="35">
        <v>1417569</v>
      </c>
      <c r="I56" s="35">
        <v>0</v>
      </c>
      <c r="J56" s="35">
        <v>308515</v>
      </c>
      <c r="K56" s="35">
        <v>7327256</v>
      </c>
      <c r="L56" s="35">
        <f t="shared" si="0"/>
        <v>24792869</v>
      </c>
      <c r="M56" s="35">
        <v>2522950</v>
      </c>
      <c r="N56" s="35">
        <v>518316</v>
      </c>
      <c r="O56" s="35">
        <v>0</v>
      </c>
      <c r="P56" s="35">
        <v>284674</v>
      </c>
      <c r="Q56" s="4">
        <v>49</v>
      </c>
    </row>
    <row r="57" spans="1:17" x14ac:dyDescent="0.2">
      <c r="A57" s="4">
        <v>50</v>
      </c>
      <c r="B57" s="4" t="s">
        <v>321</v>
      </c>
      <c r="C57" s="43">
        <v>0</v>
      </c>
      <c r="D57" s="43">
        <v>0</v>
      </c>
      <c r="E57" s="43">
        <v>0</v>
      </c>
      <c r="F57" s="43">
        <v>0</v>
      </c>
      <c r="G57" s="43">
        <v>0</v>
      </c>
      <c r="H57" s="43">
        <v>0</v>
      </c>
      <c r="I57" s="43">
        <v>0</v>
      </c>
      <c r="J57" s="43">
        <v>0</v>
      </c>
      <c r="K57" s="43">
        <v>0</v>
      </c>
      <c r="L57" s="43">
        <f t="shared" si="0"/>
        <v>0</v>
      </c>
      <c r="M57" s="43">
        <v>0</v>
      </c>
      <c r="N57" s="43">
        <v>0</v>
      </c>
      <c r="O57" s="43">
        <v>0</v>
      </c>
      <c r="P57" s="43">
        <v>0</v>
      </c>
      <c r="Q57" s="4">
        <v>50</v>
      </c>
    </row>
    <row r="58" spans="1:17" x14ac:dyDescent="0.2">
      <c r="A58" s="4">
        <v>51</v>
      </c>
      <c r="B58" s="4" t="s">
        <v>322</v>
      </c>
      <c r="C58" s="43">
        <v>6822598</v>
      </c>
      <c r="D58" s="43">
        <v>6822598</v>
      </c>
      <c r="E58" s="43">
        <v>3211032</v>
      </c>
      <c r="F58" s="43">
        <v>1641436</v>
      </c>
      <c r="G58" s="43">
        <v>1554645</v>
      </c>
      <c r="H58" s="43">
        <v>45696</v>
      </c>
      <c r="I58" s="43">
        <v>41095</v>
      </c>
      <c r="J58" s="43">
        <v>239903</v>
      </c>
      <c r="K58" s="43">
        <v>258795</v>
      </c>
      <c r="L58" s="43">
        <f t="shared" si="0"/>
        <v>12173764</v>
      </c>
      <c r="M58" s="43">
        <v>2174305</v>
      </c>
      <c r="N58" s="43">
        <v>88007</v>
      </c>
      <c r="O58" s="43">
        <v>662863</v>
      </c>
      <c r="P58" s="43">
        <v>512072</v>
      </c>
      <c r="Q58" s="4">
        <v>51</v>
      </c>
    </row>
    <row r="59" spans="1:17" x14ac:dyDescent="0.2">
      <c r="A59" s="4">
        <v>52</v>
      </c>
      <c r="B59" s="4" t="s">
        <v>323</v>
      </c>
      <c r="C59" s="35">
        <v>0</v>
      </c>
      <c r="D59" s="35">
        <v>0</v>
      </c>
      <c r="E59" s="35">
        <v>0</v>
      </c>
      <c r="F59" s="35">
        <v>0</v>
      </c>
      <c r="G59" s="35">
        <v>0</v>
      </c>
      <c r="H59" s="35">
        <v>0</v>
      </c>
      <c r="I59" s="35">
        <v>0</v>
      </c>
      <c r="J59" s="35">
        <v>0</v>
      </c>
      <c r="K59" s="35">
        <v>0</v>
      </c>
      <c r="L59" s="35">
        <f t="shared" si="0"/>
        <v>0</v>
      </c>
      <c r="M59" s="35">
        <v>0</v>
      </c>
      <c r="N59" s="35">
        <v>0</v>
      </c>
      <c r="O59" s="35">
        <v>0</v>
      </c>
      <c r="P59" s="35">
        <v>0</v>
      </c>
      <c r="Q59" s="4">
        <v>52</v>
      </c>
    </row>
    <row r="60" spans="1:17" x14ac:dyDescent="0.2">
      <c r="A60" s="4">
        <v>53</v>
      </c>
      <c r="B60" s="4" t="s">
        <v>324</v>
      </c>
      <c r="C60" s="35">
        <v>116140667</v>
      </c>
      <c r="D60" s="35">
        <v>115337626</v>
      </c>
      <c r="E60" s="35">
        <v>175290223</v>
      </c>
      <c r="F60" s="35">
        <v>55193175</v>
      </c>
      <c r="G60" s="35">
        <v>38473793</v>
      </c>
      <c r="H60" s="35">
        <v>7394527</v>
      </c>
      <c r="I60" s="35">
        <v>2898454</v>
      </c>
      <c r="J60" s="35">
        <v>15165031</v>
      </c>
      <c r="K60" s="35">
        <v>22462434</v>
      </c>
      <c r="L60" s="35">
        <f t="shared" si="0"/>
        <v>384251530</v>
      </c>
      <c r="M60" s="35">
        <v>20751914</v>
      </c>
      <c r="N60" s="35">
        <v>299700</v>
      </c>
      <c r="O60" s="35">
        <v>1412316</v>
      </c>
      <c r="P60" s="35">
        <v>8264970</v>
      </c>
      <c r="Q60" s="4">
        <v>53</v>
      </c>
    </row>
    <row r="61" spans="1:17" x14ac:dyDescent="0.2">
      <c r="A61" s="4">
        <v>54</v>
      </c>
      <c r="B61" s="4" t="s">
        <v>325</v>
      </c>
      <c r="C61" s="35">
        <v>8322623</v>
      </c>
      <c r="D61" s="35">
        <v>8322623</v>
      </c>
      <c r="E61" s="35">
        <v>13205653</v>
      </c>
      <c r="F61" s="35">
        <v>7637098</v>
      </c>
      <c r="G61" s="35">
        <v>0</v>
      </c>
      <c r="H61" s="35">
        <v>5215295</v>
      </c>
      <c r="I61" s="35">
        <v>0</v>
      </c>
      <c r="J61" s="35">
        <v>1016047</v>
      </c>
      <c r="K61" s="35">
        <v>1473066</v>
      </c>
      <c r="L61" s="35">
        <f t="shared" si="0"/>
        <v>31654487</v>
      </c>
      <c r="M61" s="35">
        <v>4633670</v>
      </c>
      <c r="N61" s="35">
        <v>377270</v>
      </c>
      <c r="O61" s="35">
        <v>15126</v>
      </c>
      <c r="P61" s="35">
        <v>4156180</v>
      </c>
      <c r="Q61" s="4">
        <v>54</v>
      </c>
    </row>
    <row r="62" spans="1:17" x14ac:dyDescent="0.2">
      <c r="A62" s="4">
        <v>55</v>
      </c>
      <c r="B62" s="4" t="s">
        <v>326</v>
      </c>
      <c r="C62" s="35">
        <v>1846262</v>
      </c>
      <c r="D62" s="35">
        <v>1846262</v>
      </c>
      <c r="E62" s="35">
        <v>850240</v>
      </c>
      <c r="F62" s="35">
        <v>1814729</v>
      </c>
      <c r="G62" s="35">
        <v>0</v>
      </c>
      <c r="H62" s="35">
        <v>1814729</v>
      </c>
      <c r="I62" s="35">
        <v>0</v>
      </c>
      <c r="J62" s="35">
        <v>116396</v>
      </c>
      <c r="K62" s="35">
        <v>542973</v>
      </c>
      <c r="L62" s="35">
        <f t="shared" si="0"/>
        <v>5170600</v>
      </c>
      <c r="M62" s="35">
        <v>1746911</v>
      </c>
      <c r="N62" s="35">
        <v>331785</v>
      </c>
      <c r="O62" s="35">
        <v>275000</v>
      </c>
      <c r="P62" s="35">
        <v>702294</v>
      </c>
      <c r="Q62" s="4">
        <v>55</v>
      </c>
    </row>
    <row r="63" spans="1:17" x14ac:dyDescent="0.2">
      <c r="A63" s="4">
        <v>56</v>
      </c>
      <c r="B63" s="4" t="s">
        <v>327</v>
      </c>
      <c r="C63" s="35">
        <v>0</v>
      </c>
      <c r="D63" s="35">
        <v>0</v>
      </c>
      <c r="E63" s="35">
        <v>0</v>
      </c>
      <c r="F63" s="35">
        <v>0</v>
      </c>
      <c r="G63" s="35">
        <v>0</v>
      </c>
      <c r="H63" s="35">
        <v>0</v>
      </c>
      <c r="I63" s="35">
        <v>0</v>
      </c>
      <c r="J63" s="35">
        <v>0</v>
      </c>
      <c r="K63" s="35">
        <v>0</v>
      </c>
      <c r="L63" s="35">
        <f t="shared" si="0"/>
        <v>0</v>
      </c>
      <c r="M63" s="35">
        <v>0</v>
      </c>
      <c r="N63" s="35">
        <v>0</v>
      </c>
      <c r="O63" s="35">
        <v>0</v>
      </c>
      <c r="P63" s="35">
        <v>0</v>
      </c>
      <c r="Q63" s="4">
        <v>56</v>
      </c>
    </row>
    <row r="64" spans="1:17" x14ac:dyDescent="0.2">
      <c r="A64" s="4">
        <v>57</v>
      </c>
      <c r="B64" s="4" t="s">
        <v>328</v>
      </c>
      <c r="C64" s="35">
        <v>2583501</v>
      </c>
      <c r="D64" s="35">
        <v>2583501</v>
      </c>
      <c r="E64" s="35">
        <v>877074</v>
      </c>
      <c r="F64" s="35">
        <v>739289</v>
      </c>
      <c r="G64" s="35">
        <v>0</v>
      </c>
      <c r="H64" s="35">
        <v>739289</v>
      </c>
      <c r="I64" s="35">
        <v>0</v>
      </c>
      <c r="J64" s="35">
        <v>256728</v>
      </c>
      <c r="K64" s="35">
        <v>206805</v>
      </c>
      <c r="L64" s="35">
        <f t="shared" si="0"/>
        <v>4663397</v>
      </c>
      <c r="M64" s="35">
        <v>846201</v>
      </c>
      <c r="N64" s="35">
        <v>66507</v>
      </c>
      <c r="O64" s="35">
        <v>32000</v>
      </c>
      <c r="P64" s="35">
        <v>22188</v>
      </c>
      <c r="Q64" s="4">
        <v>57</v>
      </c>
    </row>
    <row r="65" spans="1:17" x14ac:dyDescent="0.2">
      <c r="A65" s="4">
        <v>58</v>
      </c>
      <c r="B65" s="4" t="s">
        <v>329</v>
      </c>
      <c r="C65" s="35">
        <v>7197010</v>
      </c>
      <c r="D65" s="35">
        <v>7197010</v>
      </c>
      <c r="E65" s="35">
        <v>1736905</v>
      </c>
      <c r="F65" s="35">
        <v>7644019</v>
      </c>
      <c r="G65" s="35">
        <v>0</v>
      </c>
      <c r="H65" s="35">
        <v>7644019</v>
      </c>
      <c r="I65" s="35">
        <v>0</v>
      </c>
      <c r="J65" s="35">
        <v>522015</v>
      </c>
      <c r="K65" s="35">
        <v>5128819</v>
      </c>
      <c r="L65" s="35">
        <f t="shared" si="0"/>
        <v>22228768</v>
      </c>
      <c r="M65" s="35">
        <v>6945910</v>
      </c>
      <c r="N65" s="35">
        <v>48500</v>
      </c>
      <c r="O65" s="35">
        <v>0</v>
      </c>
      <c r="P65" s="35">
        <v>1004416</v>
      </c>
      <c r="Q65" s="4">
        <v>58</v>
      </c>
    </row>
    <row r="66" spans="1:17" x14ac:dyDescent="0.2">
      <c r="A66" s="4">
        <v>59</v>
      </c>
      <c r="B66" s="4" t="s">
        <v>330</v>
      </c>
      <c r="C66" s="35">
        <v>3165749</v>
      </c>
      <c r="D66" s="35">
        <v>3165749</v>
      </c>
      <c r="E66" s="35">
        <v>529420</v>
      </c>
      <c r="F66" s="35">
        <v>1375496</v>
      </c>
      <c r="G66" s="35">
        <v>0</v>
      </c>
      <c r="H66" s="35">
        <v>1375496</v>
      </c>
      <c r="I66" s="35">
        <v>0</v>
      </c>
      <c r="J66" s="35">
        <v>202723</v>
      </c>
      <c r="K66" s="35">
        <v>2011156</v>
      </c>
      <c r="L66" s="35">
        <f t="shared" si="0"/>
        <v>7284544</v>
      </c>
      <c r="M66" s="35">
        <v>1157543</v>
      </c>
      <c r="N66" s="35">
        <v>1265313</v>
      </c>
      <c r="O66" s="35">
        <v>617036</v>
      </c>
      <c r="P66" s="35">
        <v>19355</v>
      </c>
      <c r="Q66" s="4">
        <v>59</v>
      </c>
    </row>
    <row r="67" spans="1:17" x14ac:dyDescent="0.2">
      <c r="A67" s="4">
        <v>60</v>
      </c>
      <c r="B67" s="4" t="s">
        <v>331</v>
      </c>
      <c r="C67" s="35">
        <v>9547042</v>
      </c>
      <c r="D67" s="35">
        <v>9547042</v>
      </c>
      <c r="E67" s="35">
        <v>6723971</v>
      </c>
      <c r="F67" s="35">
        <v>13653449</v>
      </c>
      <c r="G67" s="35">
        <v>3281378</v>
      </c>
      <c r="H67" s="35">
        <v>10372071</v>
      </c>
      <c r="I67" s="35">
        <v>0</v>
      </c>
      <c r="J67" s="35">
        <v>539016</v>
      </c>
      <c r="K67" s="35">
        <v>3805722</v>
      </c>
      <c r="L67" s="35">
        <f t="shared" si="0"/>
        <v>34269200</v>
      </c>
      <c r="M67" s="35">
        <v>9853907</v>
      </c>
      <c r="N67" s="35">
        <v>104528</v>
      </c>
      <c r="O67" s="35">
        <v>0</v>
      </c>
      <c r="P67" s="35">
        <v>4697383</v>
      </c>
      <c r="Q67" s="4">
        <v>60</v>
      </c>
    </row>
    <row r="68" spans="1:17" x14ac:dyDescent="0.2">
      <c r="A68" s="4">
        <v>61</v>
      </c>
      <c r="B68" s="4" t="s">
        <v>332</v>
      </c>
      <c r="C68" s="35">
        <v>3110119</v>
      </c>
      <c r="D68" s="35">
        <v>3110119</v>
      </c>
      <c r="E68" s="35">
        <v>2791978</v>
      </c>
      <c r="F68" s="35">
        <v>1591932</v>
      </c>
      <c r="G68" s="35">
        <v>0</v>
      </c>
      <c r="H68" s="35">
        <v>1591932</v>
      </c>
      <c r="I68" s="35">
        <v>0</v>
      </c>
      <c r="J68" s="35">
        <v>379813</v>
      </c>
      <c r="K68" s="35">
        <v>410225</v>
      </c>
      <c r="L68" s="35">
        <f t="shared" si="0"/>
        <v>8284067</v>
      </c>
      <c r="M68" s="35">
        <v>1115021</v>
      </c>
      <c r="N68" s="35">
        <v>253949</v>
      </c>
      <c r="O68" s="35">
        <v>0</v>
      </c>
      <c r="P68" s="35">
        <v>10955</v>
      </c>
      <c r="Q68" s="4">
        <v>61</v>
      </c>
    </row>
    <row r="69" spans="1:17" x14ac:dyDescent="0.2">
      <c r="A69" s="4">
        <v>62</v>
      </c>
      <c r="B69" s="4" t="s">
        <v>333</v>
      </c>
      <c r="C69" s="35">
        <v>6602868</v>
      </c>
      <c r="D69" s="35">
        <v>6602868</v>
      </c>
      <c r="E69" s="35">
        <v>9474690</v>
      </c>
      <c r="F69" s="35">
        <v>1573321</v>
      </c>
      <c r="G69" s="35">
        <v>0</v>
      </c>
      <c r="H69" s="35">
        <v>191174</v>
      </c>
      <c r="I69" s="35">
        <v>191073</v>
      </c>
      <c r="J69" s="35">
        <v>504486</v>
      </c>
      <c r="K69" s="35">
        <v>2065999</v>
      </c>
      <c r="L69" s="35">
        <f t="shared" si="0"/>
        <v>20221364</v>
      </c>
      <c r="M69" s="35">
        <v>1386691</v>
      </c>
      <c r="N69" s="35">
        <v>302860</v>
      </c>
      <c r="O69" s="35">
        <v>0</v>
      </c>
      <c r="P69" s="35">
        <v>116354</v>
      </c>
      <c r="Q69" s="4">
        <v>62</v>
      </c>
    </row>
    <row r="70" spans="1:17" x14ac:dyDescent="0.2">
      <c r="A70" s="4">
        <v>63</v>
      </c>
      <c r="B70" s="4" t="s">
        <v>334</v>
      </c>
      <c r="C70" s="35">
        <v>9567673</v>
      </c>
      <c r="D70" s="35">
        <v>9567673</v>
      </c>
      <c r="E70" s="35">
        <v>3415321</v>
      </c>
      <c r="F70" s="35">
        <v>5507877</v>
      </c>
      <c r="G70" s="35">
        <v>5447983</v>
      </c>
      <c r="H70" s="35">
        <v>0</v>
      </c>
      <c r="I70" s="35">
        <v>59894</v>
      </c>
      <c r="J70" s="35">
        <v>915233</v>
      </c>
      <c r="K70" s="35">
        <v>954989</v>
      </c>
      <c r="L70" s="35">
        <f t="shared" si="0"/>
        <v>20361093</v>
      </c>
      <c r="M70" s="35">
        <v>4625038</v>
      </c>
      <c r="N70" s="35">
        <v>145168</v>
      </c>
      <c r="O70" s="35">
        <v>0</v>
      </c>
      <c r="P70" s="35">
        <v>681761</v>
      </c>
      <c r="Q70" s="4">
        <v>63</v>
      </c>
    </row>
    <row r="71" spans="1:17" x14ac:dyDescent="0.2">
      <c r="A71" s="4">
        <v>64</v>
      </c>
      <c r="B71" s="4" t="s">
        <v>335</v>
      </c>
      <c r="C71" s="35">
        <v>0</v>
      </c>
      <c r="D71" s="35">
        <v>0</v>
      </c>
      <c r="E71" s="35">
        <v>0</v>
      </c>
      <c r="F71" s="35">
        <v>0</v>
      </c>
      <c r="G71" s="35">
        <v>0</v>
      </c>
      <c r="H71" s="35">
        <v>0</v>
      </c>
      <c r="I71" s="35">
        <v>0</v>
      </c>
      <c r="J71" s="35">
        <v>0</v>
      </c>
      <c r="K71" s="35">
        <v>0</v>
      </c>
      <c r="L71" s="35">
        <f t="shared" si="0"/>
        <v>0</v>
      </c>
      <c r="M71" s="35">
        <v>0</v>
      </c>
      <c r="N71" s="35">
        <v>0</v>
      </c>
      <c r="O71" s="35">
        <v>0</v>
      </c>
      <c r="P71" s="35">
        <v>0</v>
      </c>
      <c r="Q71" s="4">
        <v>64</v>
      </c>
    </row>
    <row r="72" spans="1:17" x14ac:dyDescent="0.2">
      <c r="A72" s="4">
        <v>65</v>
      </c>
      <c r="B72" s="4" t="s">
        <v>336</v>
      </c>
      <c r="C72" s="35">
        <v>4088838</v>
      </c>
      <c r="D72" s="35">
        <v>4088838</v>
      </c>
      <c r="E72" s="35">
        <v>1030663</v>
      </c>
      <c r="F72" s="35">
        <v>4887970</v>
      </c>
      <c r="G72" s="35">
        <v>0</v>
      </c>
      <c r="H72" s="35">
        <v>4887970</v>
      </c>
      <c r="I72" s="35">
        <v>0</v>
      </c>
      <c r="J72" s="35">
        <v>118158</v>
      </c>
      <c r="K72" s="35">
        <v>189535</v>
      </c>
      <c r="L72" s="35">
        <f t="shared" ref="L72:L102" si="1">(C72+E72+F72+J72+K72)</f>
        <v>10315164</v>
      </c>
      <c r="M72" s="35">
        <v>3183218</v>
      </c>
      <c r="N72" s="35">
        <v>121999</v>
      </c>
      <c r="O72" s="35">
        <v>0</v>
      </c>
      <c r="P72" s="35">
        <v>1850947</v>
      </c>
      <c r="Q72" s="4">
        <v>65</v>
      </c>
    </row>
    <row r="73" spans="1:17" x14ac:dyDescent="0.2">
      <c r="A73" s="4">
        <v>66</v>
      </c>
      <c r="B73" s="4" t="s">
        <v>337</v>
      </c>
      <c r="C73" s="35">
        <v>6499603</v>
      </c>
      <c r="D73" s="35">
        <v>6499603</v>
      </c>
      <c r="E73" s="35">
        <v>10690060</v>
      </c>
      <c r="F73" s="35">
        <v>7187656</v>
      </c>
      <c r="G73" s="35">
        <v>0</v>
      </c>
      <c r="H73" s="35">
        <v>7181737</v>
      </c>
      <c r="I73" s="35">
        <v>0</v>
      </c>
      <c r="J73" s="35">
        <v>372337</v>
      </c>
      <c r="K73" s="35">
        <v>2484039</v>
      </c>
      <c r="L73" s="35">
        <f t="shared" si="1"/>
        <v>27233695</v>
      </c>
      <c r="M73" s="35">
        <v>4256950</v>
      </c>
      <c r="N73" s="35">
        <v>311130</v>
      </c>
      <c r="O73" s="35">
        <v>0</v>
      </c>
      <c r="P73" s="35">
        <v>3676788</v>
      </c>
      <c r="Q73" s="4">
        <v>66</v>
      </c>
    </row>
    <row r="74" spans="1:17" x14ac:dyDescent="0.2">
      <c r="A74" s="4">
        <v>67</v>
      </c>
      <c r="B74" s="4" t="s">
        <v>338</v>
      </c>
      <c r="C74" s="35">
        <v>6077829</v>
      </c>
      <c r="D74" s="35">
        <v>6077829</v>
      </c>
      <c r="E74" s="35">
        <v>4931646</v>
      </c>
      <c r="F74" s="35">
        <v>4795534</v>
      </c>
      <c r="G74" s="35">
        <v>4322021</v>
      </c>
      <c r="H74" s="35">
        <v>179988</v>
      </c>
      <c r="I74" s="35">
        <v>0</v>
      </c>
      <c r="J74" s="35">
        <v>53564</v>
      </c>
      <c r="K74" s="35">
        <v>526262</v>
      </c>
      <c r="L74" s="35">
        <f t="shared" si="1"/>
        <v>16384835</v>
      </c>
      <c r="M74" s="35">
        <v>3662906</v>
      </c>
      <c r="N74" s="35">
        <v>47680</v>
      </c>
      <c r="O74" s="35">
        <v>459529</v>
      </c>
      <c r="P74" s="35">
        <v>955924</v>
      </c>
      <c r="Q74" s="4">
        <v>67</v>
      </c>
    </row>
    <row r="75" spans="1:17" x14ac:dyDescent="0.2">
      <c r="A75" s="4">
        <v>68</v>
      </c>
      <c r="B75" s="4" t="s">
        <v>339</v>
      </c>
      <c r="C75" s="35">
        <v>4174349</v>
      </c>
      <c r="D75" s="35">
        <v>4174349</v>
      </c>
      <c r="E75" s="35">
        <v>2359199</v>
      </c>
      <c r="F75" s="35">
        <v>2611701</v>
      </c>
      <c r="G75" s="35">
        <v>2598983</v>
      </c>
      <c r="H75" s="35">
        <v>0</v>
      </c>
      <c r="I75" s="35">
        <v>0</v>
      </c>
      <c r="J75" s="35">
        <v>226024</v>
      </c>
      <c r="K75" s="35">
        <v>539836</v>
      </c>
      <c r="L75" s="35">
        <f t="shared" si="1"/>
        <v>9911109</v>
      </c>
      <c r="M75" s="35">
        <v>3474236</v>
      </c>
      <c r="N75" s="35">
        <v>342630</v>
      </c>
      <c r="O75" s="35">
        <v>0</v>
      </c>
      <c r="P75" s="35">
        <v>632447</v>
      </c>
      <c r="Q75" s="4">
        <v>68</v>
      </c>
    </row>
    <row r="76" spans="1:17" x14ac:dyDescent="0.2">
      <c r="A76" s="4">
        <v>69</v>
      </c>
      <c r="B76" s="4" t="s">
        <v>340</v>
      </c>
      <c r="C76" s="35">
        <v>10819953</v>
      </c>
      <c r="D76" s="35">
        <v>10819953</v>
      </c>
      <c r="E76" s="35">
        <v>8174796</v>
      </c>
      <c r="F76" s="35">
        <v>6092887</v>
      </c>
      <c r="G76" s="35">
        <v>6092887</v>
      </c>
      <c r="H76" s="35">
        <v>0</v>
      </c>
      <c r="I76" s="35">
        <v>0</v>
      </c>
      <c r="J76" s="35">
        <v>360115</v>
      </c>
      <c r="K76" s="35">
        <v>3319518</v>
      </c>
      <c r="L76" s="35">
        <f t="shared" si="1"/>
        <v>28767269</v>
      </c>
      <c r="M76" s="35">
        <v>6830607</v>
      </c>
      <c r="N76" s="35">
        <v>120099</v>
      </c>
      <c r="O76" s="35">
        <v>13060</v>
      </c>
      <c r="P76" s="35">
        <v>1818493</v>
      </c>
      <c r="Q76" s="4">
        <v>69</v>
      </c>
    </row>
    <row r="77" spans="1:17" x14ac:dyDescent="0.2">
      <c r="A77" s="4">
        <v>70</v>
      </c>
      <c r="B77" s="4" t="s">
        <v>341</v>
      </c>
      <c r="C77" s="35">
        <v>8370185</v>
      </c>
      <c r="D77" s="35">
        <v>8370185</v>
      </c>
      <c r="E77" s="35">
        <v>3058432</v>
      </c>
      <c r="F77" s="35">
        <v>1063879</v>
      </c>
      <c r="G77" s="35">
        <v>0</v>
      </c>
      <c r="H77" s="35">
        <v>1063879</v>
      </c>
      <c r="I77" s="35">
        <v>0</v>
      </c>
      <c r="J77" s="35">
        <v>495341</v>
      </c>
      <c r="K77" s="35">
        <v>3445097</v>
      </c>
      <c r="L77" s="35">
        <f t="shared" si="1"/>
        <v>16432934</v>
      </c>
      <c r="M77" s="35">
        <v>2022785</v>
      </c>
      <c r="N77" s="35">
        <v>332455</v>
      </c>
      <c r="O77" s="35">
        <v>0</v>
      </c>
      <c r="P77" s="35">
        <v>1109335</v>
      </c>
      <c r="Q77" s="4">
        <v>70</v>
      </c>
    </row>
    <row r="78" spans="1:17" x14ac:dyDescent="0.2">
      <c r="A78" s="4">
        <v>71</v>
      </c>
      <c r="B78" s="4" t="s">
        <v>342</v>
      </c>
      <c r="C78" s="35">
        <v>0</v>
      </c>
      <c r="D78" s="35">
        <v>0</v>
      </c>
      <c r="E78" s="35">
        <v>0</v>
      </c>
      <c r="F78" s="35">
        <v>0</v>
      </c>
      <c r="G78" s="35">
        <v>0</v>
      </c>
      <c r="H78" s="35">
        <v>0</v>
      </c>
      <c r="I78" s="35">
        <v>0</v>
      </c>
      <c r="J78" s="35">
        <v>0</v>
      </c>
      <c r="K78" s="35">
        <v>0</v>
      </c>
      <c r="L78" s="35">
        <f t="shared" si="1"/>
        <v>0</v>
      </c>
      <c r="M78" s="35">
        <v>0</v>
      </c>
      <c r="N78" s="35">
        <v>0</v>
      </c>
      <c r="O78" s="35">
        <v>0</v>
      </c>
      <c r="P78" s="35">
        <v>0</v>
      </c>
      <c r="Q78" s="4">
        <v>71</v>
      </c>
    </row>
    <row r="79" spans="1:17" x14ac:dyDescent="0.2">
      <c r="A79" s="4">
        <v>72</v>
      </c>
      <c r="B79" s="4" t="s">
        <v>343</v>
      </c>
      <c r="C79" s="35">
        <v>11014127</v>
      </c>
      <c r="D79" s="35">
        <v>0</v>
      </c>
      <c r="E79" s="35">
        <v>6802205</v>
      </c>
      <c r="F79" s="35">
        <v>7812761</v>
      </c>
      <c r="G79" s="35">
        <v>0</v>
      </c>
      <c r="H79" s="35">
        <v>3737436</v>
      </c>
      <c r="I79" s="35">
        <v>1003760</v>
      </c>
      <c r="J79" s="35">
        <v>875198</v>
      </c>
      <c r="K79" s="35">
        <v>1988193</v>
      </c>
      <c r="L79" s="35">
        <f t="shared" si="1"/>
        <v>28492484</v>
      </c>
      <c r="M79" s="35">
        <v>5737369</v>
      </c>
      <c r="N79" s="35">
        <v>1340348</v>
      </c>
      <c r="O79" s="35">
        <v>5173</v>
      </c>
      <c r="P79" s="35">
        <v>1857444</v>
      </c>
      <c r="Q79" s="4">
        <v>72</v>
      </c>
    </row>
    <row r="80" spans="1:17" x14ac:dyDescent="0.2">
      <c r="A80" s="4">
        <v>73</v>
      </c>
      <c r="B80" s="4" t="s">
        <v>344</v>
      </c>
      <c r="C80" s="35">
        <v>153819000</v>
      </c>
      <c r="D80" s="35">
        <v>0</v>
      </c>
      <c r="E80" s="35">
        <v>183507000</v>
      </c>
      <c r="F80" s="35">
        <v>71166000</v>
      </c>
      <c r="G80" s="35">
        <v>0</v>
      </c>
      <c r="H80" s="35">
        <v>60254000</v>
      </c>
      <c r="I80" s="35">
        <v>714000</v>
      </c>
      <c r="J80" s="35">
        <v>25851000</v>
      </c>
      <c r="K80" s="35">
        <v>23203000</v>
      </c>
      <c r="L80" s="35">
        <f t="shared" si="1"/>
        <v>457546000</v>
      </c>
      <c r="M80" s="35">
        <v>25810000</v>
      </c>
      <c r="N80" s="35">
        <v>2800000</v>
      </c>
      <c r="O80" s="35">
        <v>2280000</v>
      </c>
      <c r="P80" s="35">
        <v>10060000</v>
      </c>
      <c r="Q80" s="4">
        <v>73</v>
      </c>
    </row>
    <row r="81" spans="1:17" x14ac:dyDescent="0.2">
      <c r="A81" s="4">
        <v>74</v>
      </c>
      <c r="B81" s="4" t="s">
        <v>345</v>
      </c>
      <c r="C81" s="35">
        <v>0</v>
      </c>
      <c r="D81" s="35">
        <v>0</v>
      </c>
      <c r="E81" s="35">
        <v>0</v>
      </c>
      <c r="F81" s="35">
        <v>0</v>
      </c>
      <c r="G81" s="35">
        <v>0</v>
      </c>
      <c r="H81" s="35">
        <v>0</v>
      </c>
      <c r="I81" s="35">
        <v>0</v>
      </c>
      <c r="J81" s="35">
        <v>0</v>
      </c>
      <c r="K81" s="35">
        <v>0</v>
      </c>
      <c r="L81" s="35">
        <f t="shared" si="1"/>
        <v>0</v>
      </c>
      <c r="M81" s="35">
        <v>0</v>
      </c>
      <c r="N81" s="35">
        <v>0</v>
      </c>
      <c r="O81" s="35">
        <v>0</v>
      </c>
      <c r="P81" s="35">
        <v>0</v>
      </c>
      <c r="Q81" s="4">
        <v>74</v>
      </c>
    </row>
    <row r="82" spans="1:17" x14ac:dyDescent="0.2">
      <c r="A82" s="4">
        <v>75</v>
      </c>
      <c r="B82" s="4" t="s">
        <v>346</v>
      </c>
      <c r="C82" s="35">
        <v>2223015</v>
      </c>
      <c r="D82" s="35">
        <v>2223015</v>
      </c>
      <c r="E82" s="35">
        <v>1940167</v>
      </c>
      <c r="F82" s="35">
        <v>651985</v>
      </c>
      <c r="G82" s="35">
        <v>0</v>
      </c>
      <c r="H82" s="35">
        <v>651985</v>
      </c>
      <c r="I82" s="35">
        <v>0</v>
      </c>
      <c r="J82" s="35">
        <v>258251</v>
      </c>
      <c r="K82" s="35">
        <v>970028</v>
      </c>
      <c r="L82" s="35">
        <f t="shared" si="1"/>
        <v>6043446</v>
      </c>
      <c r="M82" s="35">
        <v>1227396</v>
      </c>
      <c r="N82" s="35">
        <v>165458</v>
      </c>
      <c r="O82" s="35">
        <v>0</v>
      </c>
      <c r="P82" s="35">
        <v>94597</v>
      </c>
      <c r="Q82" s="4">
        <v>75</v>
      </c>
    </row>
    <row r="83" spans="1:17" x14ac:dyDescent="0.2">
      <c r="A83" s="4">
        <v>76</v>
      </c>
      <c r="B83" s="4" t="s">
        <v>264</v>
      </c>
      <c r="C83" s="35">
        <v>0</v>
      </c>
      <c r="D83" s="35">
        <v>0</v>
      </c>
      <c r="E83" s="35">
        <v>0</v>
      </c>
      <c r="F83" s="35">
        <v>0</v>
      </c>
      <c r="G83" s="35">
        <v>0</v>
      </c>
      <c r="H83" s="35">
        <v>0</v>
      </c>
      <c r="I83" s="35">
        <v>0</v>
      </c>
      <c r="J83" s="35">
        <v>0</v>
      </c>
      <c r="K83" s="35">
        <v>0</v>
      </c>
      <c r="L83" s="35">
        <f t="shared" si="1"/>
        <v>0</v>
      </c>
      <c r="M83" s="35">
        <v>0</v>
      </c>
      <c r="N83" s="35">
        <v>0</v>
      </c>
      <c r="O83" s="35">
        <v>0</v>
      </c>
      <c r="P83" s="35">
        <v>0</v>
      </c>
      <c r="Q83" s="4">
        <v>76</v>
      </c>
    </row>
    <row r="84" spans="1:17" x14ac:dyDescent="0.2">
      <c r="A84" s="4">
        <v>77</v>
      </c>
      <c r="B84" s="4" t="s">
        <v>265</v>
      </c>
      <c r="C84" s="35">
        <v>21756748</v>
      </c>
      <c r="D84" s="35">
        <v>0</v>
      </c>
      <c r="E84" s="35">
        <v>30478298</v>
      </c>
      <c r="F84" s="35">
        <v>18674614</v>
      </c>
      <c r="G84" s="35">
        <v>12798528</v>
      </c>
      <c r="H84" s="35">
        <v>4822078</v>
      </c>
      <c r="I84" s="35">
        <v>1054008</v>
      </c>
      <c r="J84" s="35">
        <v>1215971</v>
      </c>
      <c r="K84" s="35">
        <v>6160688</v>
      </c>
      <c r="L84" s="35">
        <f t="shared" si="1"/>
        <v>78286319</v>
      </c>
      <c r="M84" s="35">
        <v>11513269</v>
      </c>
      <c r="N84" s="35">
        <v>771792</v>
      </c>
      <c r="O84" s="35">
        <v>189960</v>
      </c>
      <c r="P84" s="35">
        <v>8804448</v>
      </c>
      <c r="Q84" s="4">
        <v>77</v>
      </c>
    </row>
    <row r="85" spans="1:17" x14ac:dyDescent="0.2">
      <c r="A85" s="4">
        <v>78</v>
      </c>
      <c r="B85" s="4" t="s">
        <v>347</v>
      </c>
      <c r="C85" s="35">
        <v>4816776</v>
      </c>
      <c r="D85" s="35">
        <v>4816776</v>
      </c>
      <c r="E85" s="35">
        <v>7998920</v>
      </c>
      <c r="F85" s="35">
        <v>4853937</v>
      </c>
      <c r="G85" s="35">
        <v>0</v>
      </c>
      <c r="H85" s="35">
        <v>4483608</v>
      </c>
      <c r="I85" s="35">
        <v>3376</v>
      </c>
      <c r="J85" s="35">
        <v>297727</v>
      </c>
      <c r="K85" s="35">
        <v>807398</v>
      </c>
      <c r="L85" s="35">
        <f t="shared" si="1"/>
        <v>18774758</v>
      </c>
      <c r="M85" s="35">
        <v>3999886</v>
      </c>
      <c r="N85" s="35">
        <v>134863</v>
      </c>
      <c r="O85" s="35">
        <v>0</v>
      </c>
      <c r="P85" s="35">
        <v>347215</v>
      </c>
      <c r="Q85" s="4">
        <v>78</v>
      </c>
    </row>
    <row r="86" spans="1:17" x14ac:dyDescent="0.2">
      <c r="A86" s="4">
        <v>79</v>
      </c>
      <c r="B86" s="4" t="s">
        <v>348</v>
      </c>
      <c r="C86" s="35">
        <v>8005508</v>
      </c>
      <c r="D86" s="35">
        <v>8005508</v>
      </c>
      <c r="E86" s="35">
        <v>21179084</v>
      </c>
      <c r="F86" s="35">
        <v>13472635</v>
      </c>
      <c r="G86" s="35">
        <v>9740413</v>
      </c>
      <c r="H86" s="35">
        <v>2237567</v>
      </c>
      <c r="I86" s="35">
        <v>1494655</v>
      </c>
      <c r="J86" s="35">
        <v>954500</v>
      </c>
      <c r="K86" s="35">
        <v>5476516</v>
      </c>
      <c r="L86" s="35">
        <f t="shared" si="1"/>
        <v>49088243</v>
      </c>
      <c r="M86" s="35">
        <v>11994863</v>
      </c>
      <c r="N86" s="35">
        <v>216915</v>
      </c>
      <c r="O86" s="35">
        <v>27822</v>
      </c>
      <c r="P86" s="35">
        <v>4592834</v>
      </c>
      <c r="Q86" s="4">
        <v>79</v>
      </c>
    </row>
    <row r="87" spans="1:17" x14ac:dyDescent="0.2">
      <c r="A87" s="4">
        <v>80</v>
      </c>
      <c r="B87" s="4" t="s">
        <v>349</v>
      </c>
      <c r="C87" s="35">
        <v>0</v>
      </c>
      <c r="D87" s="35">
        <v>0</v>
      </c>
      <c r="E87" s="35">
        <v>0</v>
      </c>
      <c r="F87" s="35">
        <v>0</v>
      </c>
      <c r="G87" s="35">
        <v>0</v>
      </c>
      <c r="H87" s="35">
        <v>0</v>
      </c>
      <c r="I87" s="35">
        <v>0</v>
      </c>
      <c r="J87" s="35">
        <v>0</v>
      </c>
      <c r="K87" s="35">
        <v>0</v>
      </c>
      <c r="L87" s="35">
        <f t="shared" si="1"/>
        <v>0</v>
      </c>
      <c r="M87" s="35">
        <v>0</v>
      </c>
      <c r="N87" s="35">
        <v>0</v>
      </c>
      <c r="O87" s="35">
        <v>0</v>
      </c>
      <c r="P87" s="35">
        <v>0</v>
      </c>
      <c r="Q87" s="4">
        <v>80</v>
      </c>
    </row>
    <row r="88" spans="1:17" x14ac:dyDescent="0.2">
      <c r="A88" s="4">
        <v>81</v>
      </c>
      <c r="B88" s="4" t="s">
        <v>350</v>
      </c>
      <c r="C88" s="35">
        <v>4961248</v>
      </c>
      <c r="D88" s="35">
        <v>4961248</v>
      </c>
      <c r="E88" s="35">
        <v>1166462</v>
      </c>
      <c r="F88" s="35">
        <v>5054930</v>
      </c>
      <c r="G88" s="35">
        <v>0</v>
      </c>
      <c r="H88" s="35">
        <v>5054930</v>
      </c>
      <c r="I88" s="35">
        <v>0</v>
      </c>
      <c r="J88" s="35">
        <v>151769</v>
      </c>
      <c r="K88" s="35">
        <v>327439</v>
      </c>
      <c r="L88" s="35">
        <f t="shared" si="1"/>
        <v>11661848</v>
      </c>
      <c r="M88" s="35">
        <v>5293762</v>
      </c>
      <c r="N88" s="35">
        <v>349260</v>
      </c>
      <c r="O88" s="35">
        <v>5786</v>
      </c>
      <c r="P88" s="35">
        <v>742169</v>
      </c>
      <c r="Q88" s="4">
        <v>81</v>
      </c>
    </row>
    <row r="89" spans="1:17" x14ac:dyDescent="0.2">
      <c r="A89" s="4">
        <v>82</v>
      </c>
      <c r="B89" s="4" t="s">
        <v>351</v>
      </c>
      <c r="C89" s="35">
        <v>8161927</v>
      </c>
      <c r="D89" s="35">
        <v>8161927</v>
      </c>
      <c r="E89" s="35">
        <v>11269328</v>
      </c>
      <c r="F89" s="35">
        <v>8316438</v>
      </c>
      <c r="G89" s="35">
        <v>0</v>
      </c>
      <c r="H89" s="35">
        <v>7557205</v>
      </c>
      <c r="I89" s="35">
        <v>759233</v>
      </c>
      <c r="J89" s="35">
        <v>699690</v>
      </c>
      <c r="K89" s="35">
        <v>3504024</v>
      </c>
      <c r="L89" s="35">
        <f t="shared" si="1"/>
        <v>31951407</v>
      </c>
      <c r="M89" s="35">
        <v>6071332</v>
      </c>
      <c r="N89" s="35">
        <v>145956</v>
      </c>
      <c r="O89" s="35">
        <v>11204</v>
      </c>
      <c r="P89" s="35">
        <v>2551874</v>
      </c>
      <c r="Q89" s="4">
        <v>82</v>
      </c>
    </row>
    <row r="90" spans="1:17" x14ac:dyDescent="0.2">
      <c r="A90" s="4">
        <v>83</v>
      </c>
      <c r="B90" s="4" t="s">
        <v>352</v>
      </c>
      <c r="C90" s="35">
        <v>5792723</v>
      </c>
      <c r="D90" s="35">
        <v>5792723</v>
      </c>
      <c r="E90" s="35">
        <v>3267165</v>
      </c>
      <c r="F90" s="35">
        <v>5363923</v>
      </c>
      <c r="G90" s="35">
        <v>0</v>
      </c>
      <c r="H90" s="35">
        <v>5345177</v>
      </c>
      <c r="I90" s="35">
        <v>0</v>
      </c>
      <c r="J90" s="35">
        <v>507084</v>
      </c>
      <c r="K90" s="35">
        <v>2703344</v>
      </c>
      <c r="L90" s="35">
        <f t="shared" si="1"/>
        <v>17634239</v>
      </c>
      <c r="M90" s="35">
        <v>6254020</v>
      </c>
      <c r="N90" s="35">
        <v>113204</v>
      </c>
      <c r="O90" s="35">
        <v>1382</v>
      </c>
      <c r="P90" s="35">
        <v>689235</v>
      </c>
      <c r="Q90" s="4">
        <v>83</v>
      </c>
    </row>
    <row r="91" spans="1:17" x14ac:dyDescent="0.2">
      <c r="A91" s="4">
        <v>84</v>
      </c>
      <c r="B91" s="4" t="s">
        <v>353</v>
      </c>
      <c r="C91" s="35">
        <v>3311405</v>
      </c>
      <c r="D91" s="35">
        <v>3311405</v>
      </c>
      <c r="E91" s="35">
        <v>4381175</v>
      </c>
      <c r="F91" s="35">
        <v>4218746</v>
      </c>
      <c r="G91" s="35">
        <v>4101328</v>
      </c>
      <c r="H91" s="35">
        <v>0</v>
      </c>
      <c r="I91" s="35">
        <v>117418</v>
      </c>
      <c r="J91" s="35">
        <v>290938</v>
      </c>
      <c r="K91" s="35">
        <v>361397</v>
      </c>
      <c r="L91" s="35">
        <f t="shared" si="1"/>
        <v>12563661</v>
      </c>
      <c r="M91" s="35">
        <v>4033072</v>
      </c>
      <c r="N91" s="35">
        <v>113779</v>
      </c>
      <c r="O91" s="35">
        <v>0</v>
      </c>
      <c r="P91" s="35">
        <v>718086</v>
      </c>
      <c r="Q91" s="4">
        <v>84</v>
      </c>
    </row>
    <row r="92" spans="1:17" x14ac:dyDescent="0.2">
      <c r="A92" s="4">
        <v>85</v>
      </c>
      <c r="B92" s="4" t="s">
        <v>354</v>
      </c>
      <c r="C92" s="35">
        <v>39647305</v>
      </c>
      <c r="D92" s="35">
        <v>39647305</v>
      </c>
      <c r="E92" s="35">
        <v>47600995</v>
      </c>
      <c r="F92" s="35">
        <v>20776310</v>
      </c>
      <c r="G92" s="35">
        <v>0</v>
      </c>
      <c r="H92" s="35">
        <v>20776310</v>
      </c>
      <c r="I92" s="35">
        <v>0</v>
      </c>
      <c r="J92" s="35">
        <v>3903407</v>
      </c>
      <c r="K92" s="35">
        <v>2407046</v>
      </c>
      <c r="L92" s="35">
        <f t="shared" si="1"/>
        <v>114335063</v>
      </c>
      <c r="M92" s="35">
        <v>14124484</v>
      </c>
      <c r="N92" s="35">
        <v>274058</v>
      </c>
      <c r="O92" s="35">
        <v>126800</v>
      </c>
      <c r="P92" s="35">
        <v>6967148</v>
      </c>
      <c r="Q92" s="4">
        <v>85</v>
      </c>
    </row>
    <row r="93" spans="1:17" x14ac:dyDescent="0.2">
      <c r="A93" s="4">
        <v>86</v>
      </c>
      <c r="B93" s="4" t="s">
        <v>355</v>
      </c>
      <c r="C93" s="35">
        <v>45301964</v>
      </c>
      <c r="D93" s="35">
        <v>45301964</v>
      </c>
      <c r="E93" s="35">
        <v>42591894</v>
      </c>
      <c r="F93" s="35">
        <v>21899291</v>
      </c>
      <c r="G93" s="35">
        <v>0</v>
      </c>
      <c r="H93" s="35">
        <v>21535464</v>
      </c>
      <c r="I93" s="35">
        <v>363827</v>
      </c>
      <c r="J93" s="35">
        <v>5759141</v>
      </c>
      <c r="K93" s="35">
        <v>10182932</v>
      </c>
      <c r="L93" s="35">
        <f t="shared" si="1"/>
        <v>125735222</v>
      </c>
      <c r="M93" s="35">
        <v>9325974</v>
      </c>
      <c r="N93" s="35">
        <v>1924866</v>
      </c>
      <c r="O93" s="35">
        <v>71848</v>
      </c>
      <c r="P93" s="35">
        <v>1217754</v>
      </c>
      <c r="Q93" s="4">
        <v>86</v>
      </c>
    </row>
    <row r="94" spans="1:17" x14ac:dyDescent="0.2">
      <c r="A94" s="4">
        <v>87</v>
      </c>
      <c r="B94" s="4" t="s">
        <v>356</v>
      </c>
      <c r="C94" s="35">
        <v>2030697</v>
      </c>
      <c r="D94" s="35">
        <v>2030697</v>
      </c>
      <c r="E94" s="35">
        <v>1335512</v>
      </c>
      <c r="F94" s="35">
        <v>565552</v>
      </c>
      <c r="G94" s="35">
        <v>0</v>
      </c>
      <c r="H94" s="35">
        <v>565552</v>
      </c>
      <c r="I94" s="35">
        <v>0</v>
      </c>
      <c r="J94" s="35">
        <v>199723</v>
      </c>
      <c r="K94" s="35">
        <v>1015122</v>
      </c>
      <c r="L94" s="35">
        <f t="shared" si="1"/>
        <v>5146606</v>
      </c>
      <c r="M94" s="35">
        <v>893400</v>
      </c>
      <c r="N94" s="35">
        <v>56150</v>
      </c>
      <c r="O94" s="35">
        <v>0</v>
      </c>
      <c r="P94" s="35">
        <v>424063</v>
      </c>
      <c r="Q94" s="4">
        <v>87</v>
      </c>
    </row>
    <row r="95" spans="1:17" x14ac:dyDescent="0.2">
      <c r="A95" s="4">
        <v>88</v>
      </c>
      <c r="B95" s="4" t="s">
        <v>357</v>
      </c>
      <c r="C95" s="35">
        <v>0</v>
      </c>
      <c r="D95" s="35">
        <v>0</v>
      </c>
      <c r="E95" s="35">
        <v>0</v>
      </c>
      <c r="F95" s="35">
        <v>0</v>
      </c>
      <c r="G95" s="35">
        <v>0</v>
      </c>
      <c r="H95" s="35">
        <v>0</v>
      </c>
      <c r="I95" s="35">
        <v>0</v>
      </c>
      <c r="J95" s="35">
        <v>0</v>
      </c>
      <c r="K95" s="35">
        <v>0</v>
      </c>
      <c r="L95" s="35">
        <f t="shared" si="1"/>
        <v>0</v>
      </c>
      <c r="M95" s="35">
        <v>0</v>
      </c>
      <c r="N95" s="35">
        <v>0</v>
      </c>
      <c r="O95" s="35">
        <v>0</v>
      </c>
      <c r="P95" s="35">
        <v>0</v>
      </c>
      <c r="Q95" s="4">
        <v>88</v>
      </c>
    </row>
    <row r="96" spans="1:17" x14ac:dyDescent="0.2">
      <c r="A96" s="4">
        <v>89</v>
      </c>
      <c r="B96" s="4" t="s">
        <v>358</v>
      </c>
      <c r="C96" s="35">
        <v>0</v>
      </c>
      <c r="D96" s="35">
        <v>0</v>
      </c>
      <c r="E96" s="35">
        <v>0</v>
      </c>
      <c r="F96" s="35">
        <v>0</v>
      </c>
      <c r="G96" s="35">
        <v>0</v>
      </c>
      <c r="H96" s="35">
        <v>0</v>
      </c>
      <c r="I96" s="35">
        <v>0</v>
      </c>
      <c r="J96" s="35">
        <v>0</v>
      </c>
      <c r="K96" s="35">
        <v>0</v>
      </c>
      <c r="L96" s="35">
        <f t="shared" si="1"/>
        <v>0</v>
      </c>
      <c r="M96" s="35">
        <v>0</v>
      </c>
      <c r="N96" s="35">
        <v>0</v>
      </c>
      <c r="O96" s="35">
        <v>0</v>
      </c>
      <c r="P96" s="35">
        <v>0</v>
      </c>
      <c r="Q96" s="4">
        <v>89</v>
      </c>
    </row>
    <row r="97" spans="1:17" x14ac:dyDescent="0.2">
      <c r="A97" s="4">
        <v>90</v>
      </c>
      <c r="B97" s="4" t="s">
        <v>359</v>
      </c>
      <c r="C97" s="43">
        <v>0</v>
      </c>
      <c r="D97" s="43">
        <v>0</v>
      </c>
      <c r="E97" s="43">
        <v>0</v>
      </c>
      <c r="F97" s="43">
        <v>0</v>
      </c>
      <c r="G97" s="43">
        <v>0</v>
      </c>
      <c r="H97" s="43">
        <v>0</v>
      </c>
      <c r="I97" s="43">
        <v>0</v>
      </c>
      <c r="J97" s="43">
        <v>0</v>
      </c>
      <c r="K97" s="43">
        <v>0</v>
      </c>
      <c r="L97" s="43">
        <f t="shared" si="1"/>
        <v>0</v>
      </c>
      <c r="M97" s="43">
        <v>0</v>
      </c>
      <c r="N97" s="43">
        <v>0</v>
      </c>
      <c r="O97" s="43">
        <v>0</v>
      </c>
      <c r="P97" s="43">
        <v>0</v>
      </c>
      <c r="Q97" s="4">
        <v>90</v>
      </c>
    </row>
    <row r="98" spans="1:17" x14ac:dyDescent="0.2">
      <c r="A98" s="4">
        <v>91</v>
      </c>
      <c r="B98" s="4" t="s">
        <v>360</v>
      </c>
      <c r="C98" s="35">
        <v>8997138</v>
      </c>
      <c r="D98" s="35">
        <v>8997138</v>
      </c>
      <c r="E98" s="35">
        <v>3629397</v>
      </c>
      <c r="F98" s="35">
        <v>6295523</v>
      </c>
      <c r="G98" s="35">
        <v>0</v>
      </c>
      <c r="H98" s="35">
        <v>6295523</v>
      </c>
      <c r="I98" s="35">
        <v>0</v>
      </c>
      <c r="J98" s="35">
        <v>552689</v>
      </c>
      <c r="K98" s="35">
        <v>1772178</v>
      </c>
      <c r="L98" s="35">
        <f t="shared" si="1"/>
        <v>21246925</v>
      </c>
      <c r="M98" s="35">
        <v>7168458</v>
      </c>
      <c r="N98" s="35">
        <v>237425</v>
      </c>
      <c r="O98" s="35">
        <v>2795</v>
      </c>
      <c r="P98" s="35">
        <v>509771</v>
      </c>
      <c r="Q98" s="4">
        <v>91</v>
      </c>
    </row>
    <row r="99" spans="1:17" x14ac:dyDescent="0.2">
      <c r="A99" s="4">
        <v>92</v>
      </c>
      <c r="B99" s="4" t="s">
        <v>361</v>
      </c>
      <c r="C99" s="35">
        <v>5133974</v>
      </c>
      <c r="D99" s="35">
        <v>5133974</v>
      </c>
      <c r="E99" s="35">
        <v>4489908</v>
      </c>
      <c r="F99" s="35">
        <v>412289</v>
      </c>
      <c r="G99" s="35">
        <v>0</v>
      </c>
      <c r="H99" s="35">
        <v>153484</v>
      </c>
      <c r="I99" s="35">
        <v>0</v>
      </c>
      <c r="J99" s="35">
        <v>322993</v>
      </c>
      <c r="K99" s="35">
        <v>1256504</v>
      </c>
      <c r="L99" s="35">
        <f t="shared" si="1"/>
        <v>11615668</v>
      </c>
      <c r="M99" s="35">
        <v>1719612</v>
      </c>
      <c r="N99" s="35">
        <v>118708</v>
      </c>
      <c r="O99" s="35">
        <v>40415</v>
      </c>
      <c r="P99" s="35">
        <v>58847</v>
      </c>
      <c r="Q99" s="4">
        <v>92</v>
      </c>
    </row>
    <row r="100" spans="1:17" x14ac:dyDescent="0.2">
      <c r="A100" s="4">
        <v>93</v>
      </c>
      <c r="B100" s="4" t="s">
        <v>362</v>
      </c>
      <c r="C100" s="35">
        <v>9923734</v>
      </c>
      <c r="D100" s="35">
        <v>9923734</v>
      </c>
      <c r="E100" s="35">
        <v>1094729</v>
      </c>
      <c r="F100" s="35">
        <v>8430990</v>
      </c>
      <c r="G100" s="35">
        <v>0</v>
      </c>
      <c r="H100" s="35">
        <v>7266249</v>
      </c>
      <c r="I100" s="35">
        <v>0</v>
      </c>
      <c r="J100" s="35">
        <v>225695</v>
      </c>
      <c r="K100" s="35">
        <v>463296</v>
      </c>
      <c r="L100" s="35">
        <f t="shared" si="1"/>
        <v>20138444</v>
      </c>
      <c r="M100" s="35">
        <v>12315383</v>
      </c>
      <c r="N100" s="35">
        <v>343712</v>
      </c>
      <c r="O100" s="35">
        <v>10908</v>
      </c>
      <c r="P100" s="35">
        <v>1081861</v>
      </c>
      <c r="Q100" s="4">
        <v>93</v>
      </c>
    </row>
    <row r="101" spans="1:17" x14ac:dyDescent="0.2">
      <c r="A101" s="4">
        <v>94</v>
      </c>
      <c r="B101" s="4" t="s">
        <v>363</v>
      </c>
      <c r="C101" s="35">
        <v>3386945</v>
      </c>
      <c r="D101" s="35">
        <v>3386945</v>
      </c>
      <c r="E101" s="35">
        <v>3740048</v>
      </c>
      <c r="F101" s="35">
        <v>4359407</v>
      </c>
      <c r="G101" s="35">
        <v>0</v>
      </c>
      <c r="H101" s="35">
        <v>4358914</v>
      </c>
      <c r="I101" s="35">
        <v>493</v>
      </c>
      <c r="J101" s="35">
        <v>164485</v>
      </c>
      <c r="K101" s="35">
        <v>4545990</v>
      </c>
      <c r="L101" s="35">
        <f t="shared" si="1"/>
        <v>16196875</v>
      </c>
      <c r="M101" s="35">
        <v>2202000</v>
      </c>
      <c r="N101" s="35">
        <v>3369098</v>
      </c>
      <c r="O101" s="35">
        <v>0</v>
      </c>
      <c r="P101" s="35">
        <v>256997</v>
      </c>
      <c r="Q101" s="4">
        <v>94</v>
      </c>
    </row>
    <row r="102" spans="1:17" x14ac:dyDescent="0.2">
      <c r="A102" s="17">
        <v>95</v>
      </c>
      <c r="B102" s="4" t="s">
        <v>364</v>
      </c>
      <c r="C102" s="37">
        <v>18803618</v>
      </c>
      <c r="D102" s="37">
        <v>18803618</v>
      </c>
      <c r="E102" s="37">
        <v>21820934</v>
      </c>
      <c r="F102" s="37">
        <v>6833752</v>
      </c>
      <c r="G102" s="37">
        <v>0</v>
      </c>
      <c r="H102" s="37">
        <v>3368028</v>
      </c>
      <c r="I102" s="37">
        <v>0</v>
      </c>
      <c r="J102" s="37">
        <v>1452282</v>
      </c>
      <c r="K102" s="37">
        <v>10358387</v>
      </c>
      <c r="L102" s="37">
        <f t="shared" si="1"/>
        <v>59268973</v>
      </c>
      <c r="M102" s="37">
        <v>7782926</v>
      </c>
      <c r="N102" s="37">
        <v>663235</v>
      </c>
      <c r="O102" s="37">
        <v>138714</v>
      </c>
      <c r="P102" s="37">
        <v>3489849</v>
      </c>
      <c r="Q102" s="17">
        <v>95</v>
      </c>
    </row>
    <row r="103" spans="1:17" x14ac:dyDescent="0.2">
      <c r="A103" s="17">
        <f>A102</f>
        <v>95</v>
      </c>
      <c r="B103" s="9" t="s">
        <v>21</v>
      </c>
      <c r="C103" s="38">
        <f t="shared" ref="C103:P103" si="2">SUM(C8:C102)</f>
        <v>1485603863</v>
      </c>
      <c r="D103" s="38">
        <f t="shared" si="2"/>
        <v>588959612</v>
      </c>
      <c r="E103" s="38">
        <f t="shared" si="2"/>
        <v>1717142817</v>
      </c>
      <c r="F103" s="38">
        <f t="shared" si="2"/>
        <v>783466572</v>
      </c>
      <c r="G103" s="38">
        <f t="shared" si="2"/>
        <v>330865923</v>
      </c>
      <c r="H103" s="38">
        <f t="shared" si="2"/>
        <v>350855119</v>
      </c>
      <c r="I103" s="38">
        <f t="shared" si="2"/>
        <v>23514246</v>
      </c>
      <c r="J103" s="38">
        <f t="shared" si="2"/>
        <v>127769704</v>
      </c>
      <c r="K103" s="38">
        <f t="shared" si="2"/>
        <v>391367572</v>
      </c>
      <c r="L103" s="38">
        <f t="shared" si="2"/>
        <v>4505350528</v>
      </c>
      <c r="M103" s="38">
        <f t="shared" si="2"/>
        <v>480109142</v>
      </c>
      <c r="N103" s="38">
        <f t="shared" si="2"/>
        <v>45445010</v>
      </c>
      <c r="O103" s="38">
        <f t="shared" si="2"/>
        <v>38307233</v>
      </c>
      <c r="P103" s="38">
        <f t="shared" si="2"/>
        <v>177987041</v>
      </c>
      <c r="Q103" s="17">
        <f>Q102</f>
        <v>95</v>
      </c>
    </row>
    <row r="104" spans="1:17" x14ac:dyDescent="0.2">
      <c r="B104" s="9"/>
      <c r="C104" s="58"/>
      <c r="D104" s="58"/>
      <c r="E104" s="58"/>
      <c r="F104" s="58"/>
      <c r="G104" s="58"/>
      <c r="H104" s="58"/>
      <c r="I104" s="58"/>
      <c r="J104" s="58"/>
      <c r="K104" s="58"/>
      <c r="L104" s="58"/>
      <c r="M104" s="58"/>
      <c r="N104" s="58"/>
      <c r="O104" s="58"/>
      <c r="P104" s="58"/>
    </row>
  </sheetData>
  <hyperlinks>
    <hyperlink ref="A5" location="'Table of Contents'!A1" display="Back to TOC" xr:uid="{C91FCAB3-D803-4CC3-92DA-9C2A13AA6AE5}"/>
  </hyperlinks>
  <printOptions gridLines="1"/>
  <pageMargins left="0.5" right="0.2" top="0.5" bottom="0.3" header="0.5" footer="0.5"/>
  <pageSetup paperSize="5" scale="87"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CB552-E165-4BFB-A4BB-FAEE1860A31C}">
  <sheetPr>
    <pageSetUpPr fitToPage="1"/>
  </sheetPr>
  <dimension ref="A1:Q45"/>
  <sheetViews>
    <sheetView zoomScale="110" zoomScaleNormal="110" workbookViewId="0"/>
  </sheetViews>
  <sheetFormatPr defaultRowHeight="12.75" x14ac:dyDescent="0.2"/>
  <cols>
    <col min="1" max="1" width="4.85546875" style="4" customWidth="1"/>
    <col min="2" max="2" width="14.7109375" style="4" customWidth="1"/>
    <col min="3" max="3" width="15.140625" style="4" customWidth="1"/>
    <col min="4" max="4" width="13.85546875" style="4" customWidth="1"/>
    <col min="5" max="5" width="12.140625" style="4" bestFit="1" customWidth="1"/>
    <col min="6" max="8" width="10" style="4" bestFit="1" customWidth="1"/>
    <col min="9" max="9" width="8.140625" style="4" bestFit="1" customWidth="1"/>
    <col min="10" max="11" width="11" style="4" bestFit="1" customWidth="1"/>
    <col min="12" max="12" width="13.140625" style="4" bestFit="1" customWidth="1"/>
    <col min="13" max="13" width="13.28515625" style="4" customWidth="1"/>
    <col min="14" max="14" width="12.7109375" style="4" customWidth="1"/>
    <col min="15" max="15" width="13.85546875" style="4" bestFit="1" customWidth="1"/>
    <col min="16" max="16" width="11" style="4" bestFit="1" customWidth="1"/>
    <col min="17" max="17" width="3.7109375" style="4" bestFit="1" customWidth="1"/>
    <col min="18" max="256" width="9.140625" style="4"/>
    <col min="257" max="257" width="3.7109375" style="4" bestFit="1" customWidth="1"/>
    <col min="258" max="258" width="13" style="4" bestFit="1" customWidth="1"/>
    <col min="259" max="259" width="15.140625" style="4" customWidth="1"/>
    <col min="260" max="260" width="13.85546875" style="4" customWidth="1"/>
    <col min="261" max="261" width="12.140625" style="4" bestFit="1" customWidth="1"/>
    <col min="262" max="264" width="10" style="4" bestFit="1" customWidth="1"/>
    <col min="265" max="265" width="8.140625" style="4" bestFit="1" customWidth="1"/>
    <col min="266" max="267" width="11" style="4" bestFit="1" customWidth="1"/>
    <col min="268" max="268" width="13.140625" style="4" bestFit="1" customWidth="1"/>
    <col min="269" max="269" width="13.28515625" style="4" customWidth="1"/>
    <col min="270" max="270" width="12.7109375" style="4" customWidth="1"/>
    <col min="271" max="271" width="13.85546875" style="4" bestFit="1" customWidth="1"/>
    <col min="272" max="272" width="11" style="4" bestFit="1" customWidth="1"/>
    <col min="273" max="273" width="3.7109375" style="4" bestFit="1" customWidth="1"/>
    <col min="274" max="512" width="9.140625" style="4"/>
    <col min="513" max="513" width="3.7109375" style="4" bestFit="1" customWidth="1"/>
    <col min="514" max="514" width="13" style="4" bestFit="1" customWidth="1"/>
    <col min="515" max="515" width="15.140625" style="4" customWidth="1"/>
    <col min="516" max="516" width="13.85546875" style="4" customWidth="1"/>
    <col min="517" max="517" width="12.140625" style="4" bestFit="1" customWidth="1"/>
    <col min="518" max="520" width="10" style="4" bestFit="1" customWidth="1"/>
    <col min="521" max="521" width="8.140625" style="4" bestFit="1" customWidth="1"/>
    <col min="522" max="523" width="11" style="4" bestFit="1" customWidth="1"/>
    <col min="524" max="524" width="13.140625" style="4" bestFit="1" customWidth="1"/>
    <col min="525" max="525" width="13.28515625" style="4" customWidth="1"/>
    <col min="526" max="526" width="12.7109375" style="4" customWidth="1"/>
    <col min="527" max="527" width="13.85546875" style="4" bestFit="1" customWidth="1"/>
    <col min="528" max="528" width="11" style="4" bestFit="1" customWidth="1"/>
    <col min="529" max="529" width="3.7109375" style="4" bestFit="1" customWidth="1"/>
    <col min="530" max="768" width="9.140625" style="4"/>
    <col min="769" max="769" width="3.7109375" style="4" bestFit="1" customWidth="1"/>
    <col min="770" max="770" width="13" style="4" bestFit="1" customWidth="1"/>
    <col min="771" max="771" width="15.140625" style="4" customWidth="1"/>
    <col min="772" max="772" width="13.85546875" style="4" customWidth="1"/>
    <col min="773" max="773" width="12.140625" style="4" bestFit="1" customWidth="1"/>
    <col min="774" max="776" width="10" style="4" bestFit="1" customWidth="1"/>
    <col min="777" max="777" width="8.140625" style="4" bestFit="1" customWidth="1"/>
    <col min="778" max="779" width="11" style="4" bestFit="1" customWidth="1"/>
    <col min="780" max="780" width="13.140625" style="4" bestFit="1" customWidth="1"/>
    <col min="781" max="781" width="13.28515625" style="4" customWidth="1"/>
    <col min="782" max="782" width="12.7109375" style="4" customWidth="1"/>
    <col min="783" max="783" width="13.85546875" style="4" bestFit="1" customWidth="1"/>
    <col min="784" max="784" width="11" style="4" bestFit="1" customWidth="1"/>
    <col min="785" max="785" width="3.7109375" style="4" bestFit="1" customWidth="1"/>
    <col min="786" max="1024" width="9.140625" style="4"/>
    <col min="1025" max="1025" width="3.7109375" style="4" bestFit="1" customWidth="1"/>
    <col min="1026" max="1026" width="13" style="4" bestFit="1" customWidth="1"/>
    <col min="1027" max="1027" width="15.140625" style="4" customWidth="1"/>
    <col min="1028" max="1028" width="13.85546875" style="4" customWidth="1"/>
    <col min="1029" max="1029" width="12.140625" style="4" bestFit="1" customWidth="1"/>
    <col min="1030" max="1032" width="10" style="4" bestFit="1" customWidth="1"/>
    <col min="1033" max="1033" width="8.140625" style="4" bestFit="1" customWidth="1"/>
    <col min="1034" max="1035" width="11" style="4" bestFit="1" customWidth="1"/>
    <col min="1036" max="1036" width="13.140625" style="4" bestFit="1" customWidth="1"/>
    <col min="1037" max="1037" width="13.28515625" style="4" customWidth="1"/>
    <col min="1038" max="1038" width="12.7109375" style="4" customWidth="1"/>
    <col min="1039" max="1039" width="13.85546875" style="4" bestFit="1" customWidth="1"/>
    <col min="1040" max="1040" width="11" style="4" bestFit="1" customWidth="1"/>
    <col min="1041" max="1041" width="3.7109375" style="4" bestFit="1" customWidth="1"/>
    <col min="1042" max="1280" width="9.140625" style="4"/>
    <col min="1281" max="1281" width="3.7109375" style="4" bestFit="1" customWidth="1"/>
    <col min="1282" max="1282" width="13" style="4" bestFit="1" customWidth="1"/>
    <col min="1283" max="1283" width="15.140625" style="4" customWidth="1"/>
    <col min="1284" max="1284" width="13.85546875" style="4" customWidth="1"/>
    <col min="1285" max="1285" width="12.140625" style="4" bestFit="1" customWidth="1"/>
    <col min="1286" max="1288" width="10" style="4" bestFit="1" customWidth="1"/>
    <col min="1289" max="1289" width="8.140625" style="4" bestFit="1" customWidth="1"/>
    <col min="1290" max="1291" width="11" style="4" bestFit="1" customWidth="1"/>
    <col min="1292" max="1292" width="13.140625" style="4" bestFit="1" customWidth="1"/>
    <col min="1293" max="1293" width="13.28515625" style="4" customWidth="1"/>
    <col min="1294" max="1294" width="12.7109375" style="4" customWidth="1"/>
    <col min="1295" max="1295" width="13.85546875" style="4" bestFit="1" customWidth="1"/>
    <col min="1296" max="1296" width="11" style="4" bestFit="1" customWidth="1"/>
    <col min="1297" max="1297" width="3.7109375" style="4" bestFit="1" customWidth="1"/>
    <col min="1298" max="1536" width="9.140625" style="4"/>
    <col min="1537" max="1537" width="3.7109375" style="4" bestFit="1" customWidth="1"/>
    <col min="1538" max="1538" width="13" style="4" bestFit="1" customWidth="1"/>
    <col min="1539" max="1539" width="15.140625" style="4" customWidth="1"/>
    <col min="1540" max="1540" width="13.85546875" style="4" customWidth="1"/>
    <col min="1541" max="1541" width="12.140625" style="4" bestFit="1" customWidth="1"/>
    <col min="1542" max="1544" width="10" style="4" bestFit="1" customWidth="1"/>
    <col min="1545" max="1545" width="8.140625" style="4" bestFit="1" customWidth="1"/>
    <col min="1546" max="1547" width="11" style="4" bestFit="1" customWidth="1"/>
    <col min="1548" max="1548" width="13.140625" style="4" bestFit="1" customWidth="1"/>
    <col min="1549" max="1549" width="13.28515625" style="4" customWidth="1"/>
    <col min="1550" max="1550" width="12.7109375" style="4" customWidth="1"/>
    <col min="1551" max="1551" width="13.85546875" style="4" bestFit="1" customWidth="1"/>
    <col min="1552" max="1552" width="11" style="4" bestFit="1" customWidth="1"/>
    <col min="1553" max="1553" width="3.7109375" style="4" bestFit="1" customWidth="1"/>
    <col min="1554" max="1792" width="9.140625" style="4"/>
    <col min="1793" max="1793" width="3.7109375" style="4" bestFit="1" customWidth="1"/>
    <col min="1794" max="1794" width="13" style="4" bestFit="1" customWidth="1"/>
    <col min="1795" max="1795" width="15.140625" style="4" customWidth="1"/>
    <col min="1796" max="1796" width="13.85546875" style="4" customWidth="1"/>
    <col min="1797" max="1797" width="12.140625" style="4" bestFit="1" customWidth="1"/>
    <col min="1798" max="1800" width="10" style="4" bestFit="1" customWidth="1"/>
    <col min="1801" max="1801" width="8.140625" style="4" bestFit="1" customWidth="1"/>
    <col min="1802" max="1803" width="11" style="4" bestFit="1" customWidth="1"/>
    <col min="1804" max="1804" width="13.140625" style="4" bestFit="1" customWidth="1"/>
    <col min="1805" max="1805" width="13.28515625" style="4" customWidth="1"/>
    <col min="1806" max="1806" width="12.7109375" style="4" customWidth="1"/>
    <col min="1807" max="1807" width="13.85546875" style="4" bestFit="1" customWidth="1"/>
    <col min="1808" max="1808" width="11" style="4" bestFit="1" customWidth="1"/>
    <col min="1809" max="1809" width="3.7109375" style="4" bestFit="1" customWidth="1"/>
    <col min="1810" max="2048" width="9.140625" style="4"/>
    <col min="2049" max="2049" width="3.7109375" style="4" bestFit="1" customWidth="1"/>
    <col min="2050" max="2050" width="13" style="4" bestFit="1" customWidth="1"/>
    <col min="2051" max="2051" width="15.140625" style="4" customWidth="1"/>
    <col min="2052" max="2052" width="13.85546875" style="4" customWidth="1"/>
    <col min="2053" max="2053" width="12.140625" style="4" bestFit="1" customWidth="1"/>
    <col min="2054" max="2056" width="10" style="4" bestFit="1" customWidth="1"/>
    <col min="2057" max="2057" width="8.140625" style="4" bestFit="1" customWidth="1"/>
    <col min="2058" max="2059" width="11" style="4" bestFit="1" customWidth="1"/>
    <col min="2060" max="2060" width="13.140625" style="4" bestFit="1" customWidth="1"/>
    <col min="2061" max="2061" width="13.28515625" style="4" customWidth="1"/>
    <col min="2062" max="2062" width="12.7109375" style="4" customWidth="1"/>
    <col min="2063" max="2063" width="13.85546875" style="4" bestFit="1" customWidth="1"/>
    <col min="2064" max="2064" width="11" style="4" bestFit="1" customWidth="1"/>
    <col min="2065" max="2065" width="3.7109375" style="4" bestFit="1" customWidth="1"/>
    <col min="2066" max="2304" width="9.140625" style="4"/>
    <col min="2305" max="2305" width="3.7109375" style="4" bestFit="1" customWidth="1"/>
    <col min="2306" max="2306" width="13" style="4" bestFit="1" customWidth="1"/>
    <col min="2307" max="2307" width="15.140625" style="4" customWidth="1"/>
    <col min="2308" max="2308" width="13.85546875" style="4" customWidth="1"/>
    <col min="2309" max="2309" width="12.140625" style="4" bestFit="1" customWidth="1"/>
    <col min="2310" max="2312" width="10" style="4" bestFit="1" customWidth="1"/>
    <col min="2313" max="2313" width="8.140625" style="4" bestFit="1" customWidth="1"/>
    <col min="2314" max="2315" width="11" style="4" bestFit="1" customWidth="1"/>
    <col min="2316" max="2316" width="13.140625" style="4" bestFit="1" customWidth="1"/>
    <col min="2317" max="2317" width="13.28515625" style="4" customWidth="1"/>
    <col min="2318" max="2318" width="12.7109375" style="4" customWidth="1"/>
    <col min="2319" max="2319" width="13.85546875" style="4" bestFit="1" customWidth="1"/>
    <col min="2320" max="2320" width="11" style="4" bestFit="1" customWidth="1"/>
    <col min="2321" max="2321" width="3.7109375" style="4" bestFit="1" customWidth="1"/>
    <col min="2322" max="2560" width="9.140625" style="4"/>
    <col min="2561" max="2561" width="3.7109375" style="4" bestFit="1" customWidth="1"/>
    <col min="2562" max="2562" width="13" style="4" bestFit="1" customWidth="1"/>
    <col min="2563" max="2563" width="15.140625" style="4" customWidth="1"/>
    <col min="2564" max="2564" width="13.85546875" style="4" customWidth="1"/>
    <col min="2565" max="2565" width="12.140625" style="4" bestFit="1" customWidth="1"/>
    <col min="2566" max="2568" width="10" style="4" bestFit="1" customWidth="1"/>
    <col min="2569" max="2569" width="8.140625" style="4" bestFit="1" customWidth="1"/>
    <col min="2570" max="2571" width="11" style="4" bestFit="1" customWidth="1"/>
    <col min="2572" max="2572" width="13.140625" style="4" bestFit="1" customWidth="1"/>
    <col min="2573" max="2573" width="13.28515625" style="4" customWidth="1"/>
    <col min="2574" max="2574" width="12.7109375" style="4" customWidth="1"/>
    <col min="2575" max="2575" width="13.85546875" style="4" bestFit="1" customWidth="1"/>
    <col min="2576" max="2576" width="11" style="4" bestFit="1" customWidth="1"/>
    <col min="2577" max="2577" width="3.7109375" style="4" bestFit="1" customWidth="1"/>
    <col min="2578" max="2816" width="9.140625" style="4"/>
    <col min="2817" max="2817" width="3.7109375" style="4" bestFit="1" customWidth="1"/>
    <col min="2818" max="2818" width="13" style="4" bestFit="1" customWidth="1"/>
    <col min="2819" max="2819" width="15.140625" style="4" customWidth="1"/>
    <col min="2820" max="2820" width="13.85546875" style="4" customWidth="1"/>
    <col min="2821" max="2821" width="12.140625" style="4" bestFit="1" customWidth="1"/>
    <col min="2822" max="2824" width="10" style="4" bestFit="1" customWidth="1"/>
    <col min="2825" max="2825" width="8.140625" style="4" bestFit="1" customWidth="1"/>
    <col min="2826" max="2827" width="11" style="4" bestFit="1" customWidth="1"/>
    <col min="2828" max="2828" width="13.140625" style="4" bestFit="1" customWidth="1"/>
    <col min="2829" max="2829" width="13.28515625" style="4" customWidth="1"/>
    <col min="2830" max="2830" width="12.7109375" style="4" customWidth="1"/>
    <col min="2831" max="2831" width="13.85546875" style="4" bestFit="1" customWidth="1"/>
    <col min="2832" max="2832" width="11" style="4" bestFit="1" customWidth="1"/>
    <col min="2833" max="2833" width="3.7109375" style="4" bestFit="1" customWidth="1"/>
    <col min="2834" max="3072" width="9.140625" style="4"/>
    <col min="3073" max="3073" width="3.7109375" style="4" bestFit="1" customWidth="1"/>
    <col min="3074" max="3074" width="13" style="4" bestFit="1" customWidth="1"/>
    <col min="3075" max="3075" width="15.140625" style="4" customWidth="1"/>
    <col min="3076" max="3076" width="13.85546875" style="4" customWidth="1"/>
    <col min="3077" max="3077" width="12.140625" style="4" bestFit="1" customWidth="1"/>
    <col min="3078" max="3080" width="10" style="4" bestFit="1" customWidth="1"/>
    <col min="3081" max="3081" width="8.140625" style="4" bestFit="1" customWidth="1"/>
    <col min="3082" max="3083" width="11" style="4" bestFit="1" customWidth="1"/>
    <col min="3084" max="3084" width="13.140625" style="4" bestFit="1" customWidth="1"/>
    <col min="3085" max="3085" width="13.28515625" style="4" customWidth="1"/>
    <col min="3086" max="3086" width="12.7109375" style="4" customWidth="1"/>
    <col min="3087" max="3087" width="13.85546875" style="4" bestFit="1" customWidth="1"/>
    <col min="3088" max="3088" width="11" style="4" bestFit="1" customWidth="1"/>
    <col min="3089" max="3089" width="3.7109375" style="4" bestFit="1" customWidth="1"/>
    <col min="3090" max="3328" width="9.140625" style="4"/>
    <col min="3329" max="3329" width="3.7109375" style="4" bestFit="1" customWidth="1"/>
    <col min="3330" max="3330" width="13" style="4" bestFit="1" customWidth="1"/>
    <col min="3331" max="3331" width="15.140625" style="4" customWidth="1"/>
    <col min="3332" max="3332" width="13.85546875" style="4" customWidth="1"/>
    <col min="3333" max="3333" width="12.140625" style="4" bestFit="1" customWidth="1"/>
    <col min="3334" max="3336" width="10" style="4" bestFit="1" customWidth="1"/>
    <col min="3337" max="3337" width="8.140625" style="4" bestFit="1" customWidth="1"/>
    <col min="3338" max="3339" width="11" style="4" bestFit="1" customWidth="1"/>
    <col min="3340" max="3340" width="13.140625" style="4" bestFit="1" customWidth="1"/>
    <col min="3341" max="3341" width="13.28515625" style="4" customWidth="1"/>
    <col min="3342" max="3342" width="12.7109375" style="4" customWidth="1"/>
    <col min="3343" max="3343" width="13.85546875" style="4" bestFit="1" customWidth="1"/>
    <col min="3344" max="3344" width="11" style="4" bestFit="1" customWidth="1"/>
    <col min="3345" max="3345" width="3.7109375" style="4" bestFit="1" customWidth="1"/>
    <col min="3346" max="3584" width="9.140625" style="4"/>
    <col min="3585" max="3585" width="3.7109375" style="4" bestFit="1" customWidth="1"/>
    <col min="3586" max="3586" width="13" style="4" bestFit="1" customWidth="1"/>
    <col min="3587" max="3587" width="15.140625" style="4" customWidth="1"/>
    <col min="3588" max="3588" width="13.85546875" style="4" customWidth="1"/>
    <col min="3589" max="3589" width="12.140625" style="4" bestFit="1" customWidth="1"/>
    <col min="3590" max="3592" width="10" style="4" bestFit="1" customWidth="1"/>
    <col min="3593" max="3593" width="8.140625" style="4" bestFit="1" customWidth="1"/>
    <col min="3594" max="3595" width="11" style="4" bestFit="1" customWidth="1"/>
    <col min="3596" max="3596" width="13.140625" style="4" bestFit="1" customWidth="1"/>
    <col min="3597" max="3597" width="13.28515625" style="4" customWidth="1"/>
    <col min="3598" max="3598" width="12.7109375" style="4" customWidth="1"/>
    <col min="3599" max="3599" width="13.85546875" style="4" bestFit="1" customWidth="1"/>
    <col min="3600" max="3600" width="11" style="4" bestFit="1" customWidth="1"/>
    <col min="3601" max="3601" width="3.7109375" style="4" bestFit="1" customWidth="1"/>
    <col min="3602" max="3840" width="9.140625" style="4"/>
    <col min="3841" max="3841" width="3.7109375" style="4" bestFit="1" customWidth="1"/>
    <col min="3842" max="3842" width="13" style="4" bestFit="1" customWidth="1"/>
    <col min="3843" max="3843" width="15.140625" style="4" customWidth="1"/>
    <col min="3844" max="3844" width="13.85546875" style="4" customWidth="1"/>
    <col min="3845" max="3845" width="12.140625" style="4" bestFit="1" customWidth="1"/>
    <col min="3846" max="3848" width="10" style="4" bestFit="1" customWidth="1"/>
    <col min="3849" max="3849" width="8.140625" style="4" bestFit="1" customWidth="1"/>
    <col min="3850" max="3851" width="11" style="4" bestFit="1" customWidth="1"/>
    <col min="3852" max="3852" width="13.140625" style="4" bestFit="1" customWidth="1"/>
    <col min="3853" max="3853" width="13.28515625" style="4" customWidth="1"/>
    <col min="3854" max="3854" width="12.7109375" style="4" customWidth="1"/>
    <col min="3855" max="3855" width="13.85546875" style="4" bestFit="1" customWidth="1"/>
    <col min="3856" max="3856" width="11" style="4" bestFit="1" customWidth="1"/>
    <col min="3857" max="3857" width="3.7109375" style="4" bestFit="1" customWidth="1"/>
    <col min="3858" max="4096" width="9.140625" style="4"/>
    <col min="4097" max="4097" width="3.7109375" style="4" bestFit="1" customWidth="1"/>
    <col min="4098" max="4098" width="13" style="4" bestFit="1" customWidth="1"/>
    <col min="4099" max="4099" width="15.140625" style="4" customWidth="1"/>
    <col min="4100" max="4100" width="13.85546875" style="4" customWidth="1"/>
    <col min="4101" max="4101" width="12.140625" style="4" bestFit="1" customWidth="1"/>
    <col min="4102" max="4104" width="10" style="4" bestFit="1" customWidth="1"/>
    <col min="4105" max="4105" width="8.140625" style="4" bestFit="1" customWidth="1"/>
    <col min="4106" max="4107" width="11" style="4" bestFit="1" customWidth="1"/>
    <col min="4108" max="4108" width="13.140625" style="4" bestFit="1" customWidth="1"/>
    <col min="4109" max="4109" width="13.28515625" style="4" customWidth="1"/>
    <col min="4110" max="4110" width="12.7109375" style="4" customWidth="1"/>
    <col min="4111" max="4111" width="13.85546875" style="4" bestFit="1" customWidth="1"/>
    <col min="4112" max="4112" width="11" style="4" bestFit="1" customWidth="1"/>
    <col min="4113" max="4113" width="3.7109375" style="4" bestFit="1" customWidth="1"/>
    <col min="4114" max="4352" width="9.140625" style="4"/>
    <col min="4353" max="4353" width="3.7109375" style="4" bestFit="1" customWidth="1"/>
    <col min="4354" max="4354" width="13" style="4" bestFit="1" customWidth="1"/>
    <col min="4355" max="4355" width="15.140625" style="4" customWidth="1"/>
    <col min="4356" max="4356" width="13.85546875" style="4" customWidth="1"/>
    <col min="4357" max="4357" width="12.140625" style="4" bestFit="1" customWidth="1"/>
    <col min="4358" max="4360" width="10" style="4" bestFit="1" customWidth="1"/>
    <col min="4361" max="4361" width="8.140625" style="4" bestFit="1" customWidth="1"/>
    <col min="4362" max="4363" width="11" style="4" bestFit="1" customWidth="1"/>
    <col min="4364" max="4364" width="13.140625" style="4" bestFit="1" customWidth="1"/>
    <col min="4365" max="4365" width="13.28515625" style="4" customWidth="1"/>
    <col min="4366" max="4366" width="12.7109375" style="4" customWidth="1"/>
    <col min="4367" max="4367" width="13.85546875" style="4" bestFit="1" customWidth="1"/>
    <col min="4368" max="4368" width="11" style="4" bestFit="1" customWidth="1"/>
    <col min="4369" max="4369" width="3.7109375" style="4" bestFit="1" customWidth="1"/>
    <col min="4370" max="4608" width="9.140625" style="4"/>
    <col min="4609" max="4609" width="3.7109375" style="4" bestFit="1" customWidth="1"/>
    <col min="4610" max="4610" width="13" style="4" bestFit="1" customWidth="1"/>
    <col min="4611" max="4611" width="15.140625" style="4" customWidth="1"/>
    <col min="4612" max="4612" width="13.85546875" style="4" customWidth="1"/>
    <col min="4613" max="4613" width="12.140625" style="4" bestFit="1" customWidth="1"/>
    <col min="4614" max="4616" width="10" style="4" bestFit="1" customWidth="1"/>
    <col min="4617" max="4617" width="8.140625" style="4" bestFit="1" customWidth="1"/>
    <col min="4618" max="4619" width="11" style="4" bestFit="1" customWidth="1"/>
    <col min="4620" max="4620" width="13.140625" style="4" bestFit="1" customWidth="1"/>
    <col min="4621" max="4621" width="13.28515625" style="4" customWidth="1"/>
    <col min="4622" max="4622" width="12.7109375" style="4" customWidth="1"/>
    <col min="4623" max="4623" width="13.85546875" style="4" bestFit="1" customWidth="1"/>
    <col min="4624" max="4624" width="11" style="4" bestFit="1" customWidth="1"/>
    <col min="4625" max="4625" width="3.7109375" style="4" bestFit="1" customWidth="1"/>
    <col min="4626" max="4864" width="9.140625" style="4"/>
    <col min="4865" max="4865" width="3.7109375" style="4" bestFit="1" customWidth="1"/>
    <col min="4866" max="4866" width="13" style="4" bestFit="1" customWidth="1"/>
    <col min="4867" max="4867" width="15.140625" style="4" customWidth="1"/>
    <col min="4868" max="4868" width="13.85546875" style="4" customWidth="1"/>
    <col min="4869" max="4869" width="12.140625" style="4" bestFit="1" customWidth="1"/>
    <col min="4870" max="4872" width="10" style="4" bestFit="1" customWidth="1"/>
    <col min="4873" max="4873" width="8.140625" style="4" bestFit="1" customWidth="1"/>
    <col min="4874" max="4875" width="11" style="4" bestFit="1" customWidth="1"/>
    <col min="4876" max="4876" width="13.140625" style="4" bestFit="1" customWidth="1"/>
    <col min="4877" max="4877" width="13.28515625" style="4" customWidth="1"/>
    <col min="4878" max="4878" width="12.7109375" style="4" customWidth="1"/>
    <col min="4879" max="4879" width="13.85546875" style="4" bestFit="1" customWidth="1"/>
    <col min="4880" max="4880" width="11" style="4" bestFit="1" customWidth="1"/>
    <col min="4881" max="4881" width="3.7109375" style="4" bestFit="1" customWidth="1"/>
    <col min="4882" max="5120" width="9.140625" style="4"/>
    <col min="5121" max="5121" width="3.7109375" style="4" bestFit="1" customWidth="1"/>
    <col min="5122" max="5122" width="13" style="4" bestFit="1" customWidth="1"/>
    <col min="5123" max="5123" width="15.140625" style="4" customWidth="1"/>
    <col min="5124" max="5124" width="13.85546875" style="4" customWidth="1"/>
    <col min="5125" max="5125" width="12.140625" style="4" bestFit="1" customWidth="1"/>
    <col min="5126" max="5128" width="10" style="4" bestFit="1" customWidth="1"/>
    <col min="5129" max="5129" width="8.140625" style="4" bestFit="1" customWidth="1"/>
    <col min="5130" max="5131" width="11" style="4" bestFit="1" customWidth="1"/>
    <col min="5132" max="5132" width="13.140625" style="4" bestFit="1" customWidth="1"/>
    <col min="5133" max="5133" width="13.28515625" style="4" customWidth="1"/>
    <col min="5134" max="5134" width="12.7109375" style="4" customWidth="1"/>
    <col min="5135" max="5135" width="13.85546875" style="4" bestFit="1" customWidth="1"/>
    <col min="5136" max="5136" width="11" style="4" bestFit="1" customWidth="1"/>
    <col min="5137" max="5137" width="3.7109375" style="4" bestFit="1" customWidth="1"/>
    <col min="5138" max="5376" width="9.140625" style="4"/>
    <col min="5377" max="5377" width="3.7109375" style="4" bestFit="1" customWidth="1"/>
    <col min="5378" max="5378" width="13" style="4" bestFit="1" customWidth="1"/>
    <col min="5379" max="5379" width="15.140625" style="4" customWidth="1"/>
    <col min="5380" max="5380" width="13.85546875" style="4" customWidth="1"/>
    <col min="5381" max="5381" width="12.140625" style="4" bestFit="1" customWidth="1"/>
    <col min="5382" max="5384" width="10" style="4" bestFit="1" customWidth="1"/>
    <col min="5385" max="5385" width="8.140625" style="4" bestFit="1" customWidth="1"/>
    <col min="5386" max="5387" width="11" style="4" bestFit="1" customWidth="1"/>
    <col min="5388" max="5388" width="13.140625" style="4" bestFit="1" customWidth="1"/>
    <col min="5389" max="5389" width="13.28515625" style="4" customWidth="1"/>
    <col min="5390" max="5390" width="12.7109375" style="4" customWidth="1"/>
    <col min="5391" max="5391" width="13.85546875" style="4" bestFit="1" customWidth="1"/>
    <col min="5392" max="5392" width="11" style="4" bestFit="1" customWidth="1"/>
    <col min="5393" max="5393" width="3.7109375" style="4" bestFit="1" customWidth="1"/>
    <col min="5394" max="5632" width="9.140625" style="4"/>
    <col min="5633" max="5633" width="3.7109375" style="4" bestFit="1" customWidth="1"/>
    <col min="5634" max="5634" width="13" style="4" bestFit="1" customWidth="1"/>
    <col min="5635" max="5635" width="15.140625" style="4" customWidth="1"/>
    <col min="5636" max="5636" width="13.85546875" style="4" customWidth="1"/>
    <col min="5637" max="5637" width="12.140625" style="4" bestFit="1" customWidth="1"/>
    <col min="5638" max="5640" width="10" style="4" bestFit="1" customWidth="1"/>
    <col min="5641" max="5641" width="8.140625" style="4" bestFit="1" customWidth="1"/>
    <col min="5642" max="5643" width="11" style="4" bestFit="1" customWidth="1"/>
    <col min="5644" max="5644" width="13.140625" style="4" bestFit="1" customWidth="1"/>
    <col min="5645" max="5645" width="13.28515625" style="4" customWidth="1"/>
    <col min="5646" max="5646" width="12.7109375" style="4" customWidth="1"/>
    <col min="5647" max="5647" width="13.85546875" style="4" bestFit="1" customWidth="1"/>
    <col min="5648" max="5648" width="11" style="4" bestFit="1" customWidth="1"/>
    <col min="5649" max="5649" width="3.7109375" style="4" bestFit="1" customWidth="1"/>
    <col min="5650" max="5888" width="9.140625" style="4"/>
    <col min="5889" max="5889" width="3.7109375" style="4" bestFit="1" customWidth="1"/>
    <col min="5890" max="5890" width="13" style="4" bestFit="1" customWidth="1"/>
    <col min="5891" max="5891" width="15.140625" style="4" customWidth="1"/>
    <col min="5892" max="5892" width="13.85546875" style="4" customWidth="1"/>
    <col min="5893" max="5893" width="12.140625" style="4" bestFit="1" customWidth="1"/>
    <col min="5894" max="5896" width="10" style="4" bestFit="1" customWidth="1"/>
    <col min="5897" max="5897" width="8.140625" style="4" bestFit="1" customWidth="1"/>
    <col min="5898" max="5899" width="11" style="4" bestFit="1" customWidth="1"/>
    <col min="5900" max="5900" width="13.140625" style="4" bestFit="1" customWidth="1"/>
    <col min="5901" max="5901" width="13.28515625" style="4" customWidth="1"/>
    <col min="5902" max="5902" width="12.7109375" style="4" customWidth="1"/>
    <col min="5903" max="5903" width="13.85546875" style="4" bestFit="1" customWidth="1"/>
    <col min="5904" max="5904" width="11" style="4" bestFit="1" customWidth="1"/>
    <col min="5905" max="5905" width="3.7109375" style="4" bestFit="1" customWidth="1"/>
    <col min="5906" max="6144" width="9.140625" style="4"/>
    <col min="6145" max="6145" width="3.7109375" style="4" bestFit="1" customWidth="1"/>
    <col min="6146" max="6146" width="13" style="4" bestFit="1" customWidth="1"/>
    <col min="6147" max="6147" width="15.140625" style="4" customWidth="1"/>
    <col min="6148" max="6148" width="13.85546875" style="4" customWidth="1"/>
    <col min="6149" max="6149" width="12.140625" style="4" bestFit="1" customWidth="1"/>
    <col min="6150" max="6152" width="10" style="4" bestFit="1" customWidth="1"/>
    <col min="6153" max="6153" width="8.140625" style="4" bestFit="1" customWidth="1"/>
    <col min="6154" max="6155" width="11" style="4" bestFit="1" customWidth="1"/>
    <col min="6156" max="6156" width="13.140625" style="4" bestFit="1" customWidth="1"/>
    <col min="6157" max="6157" width="13.28515625" style="4" customWidth="1"/>
    <col min="6158" max="6158" width="12.7109375" style="4" customWidth="1"/>
    <col min="6159" max="6159" width="13.85546875" style="4" bestFit="1" customWidth="1"/>
    <col min="6160" max="6160" width="11" style="4" bestFit="1" customWidth="1"/>
    <col min="6161" max="6161" width="3.7109375" style="4" bestFit="1" customWidth="1"/>
    <col min="6162" max="6400" width="9.140625" style="4"/>
    <col min="6401" max="6401" width="3.7109375" style="4" bestFit="1" customWidth="1"/>
    <col min="6402" max="6402" width="13" style="4" bestFit="1" customWidth="1"/>
    <col min="6403" max="6403" width="15.140625" style="4" customWidth="1"/>
    <col min="6404" max="6404" width="13.85546875" style="4" customWidth="1"/>
    <col min="6405" max="6405" width="12.140625" style="4" bestFit="1" customWidth="1"/>
    <col min="6406" max="6408" width="10" style="4" bestFit="1" customWidth="1"/>
    <col min="6409" max="6409" width="8.140625" style="4" bestFit="1" customWidth="1"/>
    <col min="6410" max="6411" width="11" style="4" bestFit="1" customWidth="1"/>
    <col min="6412" max="6412" width="13.140625" style="4" bestFit="1" customWidth="1"/>
    <col min="6413" max="6413" width="13.28515625" style="4" customWidth="1"/>
    <col min="6414" max="6414" width="12.7109375" style="4" customWidth="1"/>
    <col min="6415" max="6415" width="13.85546875" style="4" bestFit="1" customWidth="1"/>
    <col min="6416" max="6416" width="11" style="4" bestFit="1" customWidth="1"/>
    <col min="6417" max="6417" width="3.7109375" style="4" bestFit="1" customWidth="1"/>
    <col min="6418" max="6656" width="9.140625" style="4"/>
    <col min="6657" max="6657" width="3.7109375" style="4" bestFit="1" customWidth="1"/>
    <col min="6658" max="6658" width="13" style="4" bestFit="1" customWidth="1"/>
    <col min="6659" max="6659" width="15.140625" style="4" customWidth="1"/>
    <col min="6660" max="6660" width="13.85546875" style="4" customWidth="1"/>
    <col min="6661" max="6661" width="12.140625" style="4" bestFit="1" customWidth="1"/>
    <col min="6662" max="6664" width="10" style="4" bestFit="1" customWidth="1"/>
    <col min="6665" max="6665" width="8.140625" style="4" bestFit="1" customWidth="1"/>
    <col min="6666" max="6667" width="11" style="4" bestFit="1" customWidth="1"/>
    <col min="6668" max="6668" width="13.140625" style="4" bestFit="1" customWidth="1"/>
    <col min="6669" max="6669" width="13.28515625" style="4" customWidth="1"/>
    <col min="6670" max="6670" width="12.7109375" style="4" customWidth="1"/>
    <col min="6671" max="6671" width="13.85546875" style="4" bestFit="1" customWidth="1"/>
    <col min="6672" max="6672" width="11" style="4" bestFit="1" customWidth="1"/>
    <col min="6673" max="6673" width="3.7109375" style="4" bestFit="1" customWidth="1"/>
    <col min="6674" max="6912" width="9.140625" style="4"/>
    <col min="6913" max="6913" width="3.7109375" style="4" bestFit="1" customWidth="1"/>
    <col min="6914" max="6914" width="13" style="4" bestFit="1" customWidth="1"/>
    <col min="6915" max="6915" width="15.140625" style="4" customWidth="1"/>
    <col min="6916" max="6916" width="13.85546875" style="4" customWidth="1"/>
    <col min="6917" max="6917" width="12.140625" style="4" bestFit="1" customWidth="1"/>
    <col min="6918" max="6920" width="10" style="4" bestFit="1" customWidth="1"/>
    <col min="6921" max="6921" width="8.140625" style="4" bestFit="1" customWidth="1"/>
    <col min="6922" max="6923" width="11" style="4" bestFit="1" customWidth="1"/>
    <col min="6924" max="6924" width="13.140625" style="4" bestFit="1" customWidth="1"/>
    <col min="6925" max="6925" width="13.28515625" style="4" customWidth="1"/>
    <col min="6926" max="6926" width="12.7109375" style="4" customWidth="1"/>
    <col min="6927" max="6927" width="13.85546875" style="4" bestFit="1" customWidth="1"/>
    <col min="6928" max="6928" width="11" style="4" bestFit="1" customWidth="1"/>
    <col min="6929" max="6929" width="3.7109375" style="4" bestFit="1" customWidth="1"/>
    <col min="6930" max="7168" width="9.140625" style="4"/>
    <col min="7169" max="7169" width="3.7109375" style="4" bestFit="1" customWidth="1"/>
    <col min="7170" max="7170" width="13" style="4" bestFit="1" customWidth="1"/>
    <col min="7171" max="7171" width="15.140625" style="4" customWidth="1"/>
    <col min="7172" max="7172" width="13.85546875" style="4" customWidth="1"/>
    <col min="7173" max="7173" width="12.140625" style="4" bestFit="1" customWidth="1"/>
    <col min="7174" max="7176" width="10" style="4" bestFit="1" customWidth="1"/>
    <col min="7177" max="7177" width="8.140625" style="4" bestFit="1" customWidth="1"/>
    <col min="7178" max="7179" width="11" style="4" bestFit="1" customWidth="1"/>
    <col min="7180" max="7180" width="13.140625" style="4" bestFit="1" customWidth="1"/>
    <col min="7181" max="7181" width="13.28515625" style="4" customWidth="1"/>
    <col min="7182" max="7182" width="12.7109375" style="4" customWidth="1"/>
    <col min="7183" max="7183" width="13.85546875" style="4" bestFit="1" customWidth="1"/>
    <col min="7184" max="7184" width="11" style="4" bestFit="1" customWidth="1"/>
    <col min="7185" max="7185" width="3.7109375" style="4" bestFit="1" customWidth="1"/>
    <col min="7186" max="7424" width="9.140625" style="4"/>
    <col min="7425" max="7425" width="3.7109375" style="4" bestFit="1" customWidth="1"/>
    <col min="7426" max="7426" width="13" style="4" bestFit="1" customWidth="1"/>
    <col min="7427" max="7427" width="15.140625" style="4" customWidth="1"/>
    <col min="7428" max="7428" width="13.85546875" style="4" customWidth="1"/>
    <col min="7429" max="7429" width="12.140625" style="4" bestFit="1" customWidth="1"/>
    <col min="7430" max="7432" width="10" style="4" bestFit="1" customWidth="1"/>
    <col min="7433" max="7433" width="8.140625" style="4" bestFit="1" customWidth="1"/>
    <col min="7434" max="7435" width="11" style="4" bestFit="1" customWidth="1"/>
    <col min="7436" max="7436" width="13.140625" style="4" bestFit="1" customWidth="1"/>
    <col min="7437" max="7437" width="13.28515625" style="4" customWidth="1"/>
    <col min="7438" max="7438" width="12.7109375" style="4" customWidth="1"/>
    <col min="7439" max="7439" width="13.85546875" style="4" bestFit="1" customWidth="1"/>
    <col min="7440" max="7440" width="11" style="4" bestFit="1" customWidth="1"/>
    <col min="7441" max="7441" width="3.7109375" style="4" bestFit="1" customWidth="1"/>
    <col min="7442" max="7680" width="9.140625" style="4"/>
    <col min="7681" max="7681" width="3.7109375" style="4" bestFit="1" customWidth="1"/>
    <col min="7682" max="7682" width="13" style="4" bestFit="1" customWidth="1"/>
    <col min="7683" max="7683" width="15.140625" style="4" customWidth="1"/>
    <col min="7684" max="7684" width="13.85546875" style="4" customWidth="1"/>
    <col min="7685" max="7685" width="12.140625" style="4" bestFit="1" customWidth="1"/>
    <col min="7686" max="7688" width="10" style="4" bestFit="1" customWidth="1"/>
    <col min="7689" max="7689" width="8.140625" style="4" bestFit="1" customWidth="1"/>
    <col min="7690" max="7691" width="11" style="4" bestFit="1" customWidth="1"/>
    <col min="7692" max="7692" width="13.140625" style="4" bestFit="1" customWidth="1"/>
    <col min="7693" max="7693" width="13.28515625" style="4" customWidth="1"/>
    <col min="7694" max="7694" width="12.7109375" style="4" customWidth="1"/>
    <col min="7695" max="7695" width="13.85546875" style="4" bestFit="1" customWidth="1"/>
    <col min="7696" max="7696" width="11" style="4" bestFit="1" customWidth="1"/>
    <col min="7697" max="7697" width="3.7109375" style="4" bestFit="1" customWidth="1"/>
    <col min="7698" max="7936" width="9.140625" style="4"/>
    <col min="7937" max="7937" width="3.7109375" style="4" bestFit="1" customWidth="1"/>
    <col min="7938" max="7938" width="13" style="4" bestFit="1" customWidth="1"/>
    <col min="7939" max="7939" width="15.140625" style="4" customWidth="1"/>
    <col min="7940" max="7940" width="13.85546875" style="4" customWidth="1"/>
    <col min="7941" max="7941" width="12.140625" style="4" bestFit="1" customWidth="1"/>
    <col min="7942" max="7944" width="10" style="4" bestFit="1" customWidth="1"/>
    <col min="7945" max="7945" width="8.140625" style="4" bestFit="1" customWidth="1"/>
    <col min="7946" max="7947" width="11" style="4" bestFit="1" customWidth="1"/>
    <col min="7948" max="7948" width="13.140625" style="4" bestFit="1" customWidth="1"/>
    <col min="7949" max="7949" width="13.28515625" style="4" customWidth="1"/>
    <col min="7950" max="7950" width="12.7109375" style="4" customWidth="1"/>
    <col min="7951" max="7951" width="13.85546875" style="4" bestFit="1" customWidth="1"/>
    <col min="7952" max="7952" width="11" style="4" bestFit="1" customWidth="1"/>
    <col min="7953" max="7953" width="3.7109375" style="4" bestFit="1" customWidth="1"/>
    <col min="7954" max="8192" width="9.140625" style="4"/>
    <col min="8193" max="8193" width="3.7109375" style="4" bestFit="1" customWidth="1"/>
    <col min="8194" max="8194" width="13" style="4" bestFit="1" customWidth="1"/>
    <col min="8195" max="8195" width="15.140625" style="4" customWidth="1"/>
    <col min="8196" max="8196" width="13.85546875" style="4" customWidth="1"/>
    <col min="8197" max="8197" width="12.140625" style="4" bestFit="1" customWidth="1"/>
    <col min="8198" max="8200" width="10" style="4" bestFit="1" customWidth="1"/>
    <col min="8201" max="8201" width="8.140625" style="4" bestFit="1" customWidth="1"/>
    <col min="8202" max="8203" width="11" style="4" bestFit="1" customWidth="1"/>
    <col min="8204" max="8204" width="13.140625" style="4" bestFit="1" customWidth="1"/>
    <col min="8205" max="8205" width="13.28515625" style="4" customWidth="1"/>
    <col min="8206" max="8206" width="12.7109375" style="4" customWidth="1"/>
    <col min="8207" max="8207" width="13.85546875" style="4" bestFit="1" customWidth="1"/>
    <col min="8208" max="8208" width="11" style="4" bestFit="1" customWidth="1"/>
    <col min="8209" max="8209" width="3.7109375" style="4" bestFit="1" customWidth="1"/>
    <col min="8210" max="8448" width="9.140625" style="4"/>
    <col min="8449" max="8449" width="3.7109375" style="4" bestFit="1" customWidth="1"/>
    <col min="8450" max="8450" width="13" style="4" bestFit="1" customWidth="1"/>
    <col min="8451" max="8451" width="15.140625" style="4" customWidth="1"/>
    <col min="8452" max="8452" width="13.85546875" style="4" customWidth="1"/>
    <col min="8453" max="8453" width="12.140625" style="4" bestFit="1" customWidth="1"/>
    <col min="8454" max="8456" width="10" style="4" bestFit="1" customWidth="1"/>
    <col min="8457" max="8457" width="8.140625" style="4" bestFit="1" customWidth="1"/>
    <col min="8458" max="8459" width="11" style="4" bestFit="1" customWidth="1"/>
    <col min="8460" max="8460" width="13.140625" style="4" bestFit="1" customWidth="1"/>
    <col min="8461" max="8461" width="13.28515625" style="4" customWidth="1"/>
    <col min="8462" max="8462" width="12.7109375" style="4" customWidth="1"/>
    <col min="8463" max="8463" width="13.85546875" style="4" bestFit="1" customWidth="1"/>
    <col min="8464" max="8464" width="11" style="4" bestFit="1" customWidth="1"/>
    <col min="8465" max="8465" width="3.7109375" style="4" bestFit="1" customWidth="1"/>
    <col min="8466" max="8704" width="9.140625" style="4"/>
    <col min="8705" max="8705" width="3.7109375" style="4" bestFit="1" customWidth="1"/>
    <col min="8706" max="8706" width="13" style="4" bestFit="1" customWidth="1"/>
    <col min="8707" max="8707" width="15.140625" style="4" customWidth="1"/>
    <col min="8708" max="8708" width="13.85546875" style="4" customWidth="1"/>
    <col min="8709" max="8709" width="12.140625" style="4" bestFit="1" customWidth="1"/>
    <col min="8710" max="8712" width="10" style="4" bestFit="1" customWidth="1"/>
    <col min="8713" max="8713" width="8.140625" style="4" bestFit="1" customWidth="1"/>
    <col min="8714" max="8715" width="11" style="4" bestFit="1" customWidth="1"/>
    <col min="8716" max="8716" width="13.140625" style="4" bestFit="1" customWidth="1"/>
    <col min="8717" max="8717" width="13.28515625" style="4" customWidth="1"/>
    <col min="8718" max="8718" width="12.7109375" style="4" customWidth="1"/>
    <col min="8719" max="8719" width="13.85546875" style="4" bestFit="1" customWidth="1"/>
    <col min="8720" max="8720" width="11" style="4" bestFit="1" customWidth="1"/>
    <col min="8721" max="8721" width="3.7109375" style="4" bestFit="1" customWidth="1"/>
    <col min="8722" max="8960" width="9.140625" style="4"/>
    <col min="8961" max="8961" width="3.7109375" style="4" bestFit="1" customWidth="1"/>
    <col min="8962" max="8962" width="13" style="4" bestFit="1" customWidth="1"/>
    <col min="8963" max="8963" width="15.140625" style="4" customWidth="1"/>
    <col min="8964" max="8964" width="13.85546875" style="4" customWidth="1"/>
    <col min="8965" max="8965" width="12.140625" style="4" bestFit="1" customWidth="1"/>
    <col min="8966" max="8968" width="10" style="4" bestFit="1" customWidth="1"/>
    <col min="8969" max="8969" width="8.140625" style="4" bestFit="1" customWidth="1"/>
    <col min="8970" max="8971" width="11" style="4" bestFit="1" customWidth="1"/>
    <col min="8972" max="8972" width="13.140625" style="4" bestFit="1" customWidth="1"/>
    <col min="8973" max="8973" width="13.28515625" style="4" customWidth="1"/>
    <col min="8974" max="8974" width="12.7109375" style="4" customWidth="1"/>
    <col min="8975" max="8975" width="13.85546875" style="4" bestFit="1" customWidth="1"/>
    <col min="8976" max="8976" width="11" style="4" bestFit="1" customWidth="1"/>
    <col min="8977" max="8977" width="3.7109375" style="4" bestFit="1" customWidth="1"/>
    <col min="8978" max="9216" width="9.140625" style="4"/>
    <col min="9217" max="9217" width="3.7109375" style="4" bestFit="1" customWidth="1"/>
    <col min="9218" max="9218" width="13" style="4" bestFit="1" customWidth="1"/>
    <col min="9219" max="9219" width="15.140625" style="4" customWidth="1"/>
    <col min="9220" max="9220" width="13.85546875" style="4" customWidth="1"/>
    <col min="9221" max="9221" width="12.140625" style="4" bestFit="1" customWidth="1"/>
    <col min="9222" max="9224" width="10" style="4" bestFit="1" customWidth="1"/>
    <col min="9225" max="9225" width="8.140625" style="4" bestFit="1" customWidth="1"/>
    <col min="9226" max="9227" width="11" style="4" bestFit="1" customWidth="1"/>
    <col min="9228" max="9228" width="13.140625" style="4" bestFit="1" customWidth="1"/>
    <col min="9229" max="9229" width="13.28515625" style="4" customWidth="1"/>
    <col min="9230" max="9230" width="12.7109375" style="4" customWidth="1"/>
    <col min="9231" max="9231" width="13.85546875" style="4" bestFit="1" customWidth="1"/>
    <col min="9232" max="9232" width="11" style="4" bestFit="1" customWidth="1"/>
    <col min="9233" max="9233" width="3.7109375" style="4" bestFit="1" customWidth="1"/>
    <col min="9234" max="9472" width="9.140625" style="4"/>
    <col min="9473" max="9473" width="3.7109375" style="4" bestFit="1" customWidth="1"/>
    <col min="9474" max="9474" width="13" style="4" bestFit="1" customWidth="1"/>
    <col min="9475" max="9475" width="15.140625" style="4" customWidth="1"/>
    <col min="9476" max="9476" width="13.85546875" style="4" customWidth="1"/>
    <col min="9477" max="9477" width="12.140625" style="4" bestFit="1" customWidth="1"/>
    <col min="9478" max="9480" width="10" style="4" bestFit="1" customWidth="1"/>
    <col min="9481" max="9481" width="8.140625" style="4" bestFit="1" customWidth="1"/>
    <col min="9482" max="9483" width="11" style="4" bestFit="1" customWidth="1"/>
    <col min="9484" max="9484" width="13.140625" style="4" bestFit="1" customWidth="1"/>
    <col min="9485" max="9485" width="13.28515625" style="4" customWidth="1"/>
    <col min="9486" max="9486" width="12.7109375" style="4" customWidth="1"/>
    <col min="9487" max="9487" width="13.85546875" style="4" bestFit="1" customWidth="1"/>
    <col min="9488" max="9488" width="11" style="4" bestFit="1" customWidth="1"/>
    <col min="9489" max="9489" width="3.7109375" style="4" bestFit="1" customWidth="1"/>
    <col min="9490" max="9728" width="9.140625" style="4"/>
    <col min="9729" max="9729" width="3.7109375" style="4" bestFit="1" customWidth="1"/>
    <col min="9730" max="9730" width="13" style="4" bestFit="1" customWidth="1"/>
    <col min="9731" max="9731" width="15.140625" style="4" customWidth="1"/>
    <col min="9732" max="9732" width="13.85546875" style="4" customWidth="1"/>
    <col min="9733" max="9733" width="12.140625" style="4" bestFit="1" customWidth="1"/>
    <col min="9734" max="9736" width="10" style="4" bestFit="1" customWidth="1"/>
    <col min="9737" max="9737" width="8.140625" style="4" bestFit="1" customWidth="1"/>
    <col min="9738" max="9739" width="11" style="4" bestFit="1" customWidth="1"/>
    <col min="9740" max="9740" width="13.140625" style="4" bestFit="1" customWidth="1"/>
    <col min="9741" max="9741" width="13.28515625" style="4" customWidth="1"/>
    <col min="9742" max="9742" width="12.7109375" style="4" customWidth="1"/>
    <col min="9743" max="9743" width="13.85546875" style="4" bestFit="1" customWidth="1"/>
    <col min="9744" max="9744" width="11" style="4" bestFit="1" customWidth="1"/>
    <col min="9745" max="9745" width="3.7109375" style="4" bestFit="1" customWidth="1"/>
    <col min="9746" max="9984" width="9.140625" style="4"/>
    <col min="9985" max="9985" width="3.7109375" style="4" bestFit="1" customWidth="1"/>
    <col min="9986" max="9986" width="13" style="4" bestFit="1" customWidth="1"/>
    <col min="9987" max="9987" width="15.140625" style="4" customWidth="1"/>
    <col min="9988" max="9988" width="13.85546875" style="4" customWidth="1"/>
    <col min="9989" max="9989" width="12.140625" style="4" bestFit="1" customWidth="1"/>
    <col min="9990" max="9992" width="10" style="4" bestFit="1" customWidth="1"/>
    <col min="9993" max="9993" width="8.140625" style="4" bestFit="1" customWidth="1"/>
    <col min="9994" max="9995" width="11" style="4" bestFit="1" customWidth="1"/>
    <col min="9996" max="9996" width="13.140625" style="4" bestFit="1" customWidth="1"/>
    <col min="9997" max="9997" width="13.28515625" style="4" customWidth="1"/>
    <col min="9998" max="9998" width="12.7109375" style="4" customWidth="1"/>
    <col min="9999" max="9999" width="13.85546875" style="4" bestFit="1" customWidth="1"/>
    <col min="10000" max="10000" width="11" style="4" bestFit="1" customWidth="1"/>
    <col min="10001" max="10001" width="3.7109375" style="4" bestFit="1" customWidth="1"/>
    <col min="10002" max="10240" width="9.140625" style="4"/>
    <col min="10241" max="10241" width="3.7109375" style="4" bestFit="1" customWidth="1"/>
    <col min="10242" max="10242" width="13" style="4" bestFit="1" customWidth="1"/>
    <col min="10243" max="10243" width="15.140625" style="4" customWidth="1"/>
    <col min="10244" max="10244" width="13.85546875" style="4" customWidth="1"/>
    <col min="10245" max="10245" width="12.140625" style="4" bestFit="1" customWidth="1"/>
    <col min="10246" max="10248" width="10" style="4" bestFit="1" customWidth="1"/>
    <col min="10249" max="10249" width="8.140625" style="4" bestFit="1" customWidth="1"/>
    <col min="10250" max="10251" width="11" style="4" bestFit="1" customWidth="1"/>
    <col min="10252" max="10252" width="13.140625" style="4" bestFit="1" customWidth="1"/>
    <col min="10253" max="10253" width="13.28515625" style="4" customWidth="1"/>
    <col min="10254" max="10254" width="12.7109375" style="4" customWidth="1"/>
    <col min="10255" max="10255" width="13.85546875" style="4" bestFit="1" customWidth="1"/>
    <col min="10256" max="10256" width="11" style="4" bestFit="1" customWidth="1"/>
    <col min="10257" max="10257" width="3.7109375" style="4" bestFit="1" customWidth="1"/>
    <col min="10258" max="10496" width="9.140625" style="4"/>
    <col min="10497" max="10497" width="3.7109375" style="4" bestFit="1" customWidth="1"/>
    <col min="10498" max="10498" width="13" style="4" bestFit="1" customWidth="1"/>
    <col min="10499" max="10499" width="15.140625" style="4" customWidth="1"/>
    <col min="10500" max="10500" width="13.85546875" style="4" customWidth="1"/>
    <col min="10501" max="10501" width="12.140625" style="4" bestFit="1" customWidth="1"/>
    <col min="10502" max="10504" width="10" style="4" bestFit="1" customWidth="1"/>
    <col min="10505" max="10505" width="8.140625" style="4" bestFit="1" customWidth="1"/>
    <col min="10506" max="10507" width="11" style="4" bestFit="1" customWidth="1"/>
    <col min="10508" max="10508" width="13.140625" style="4" bestFit="1" customWidth="1"/>
    <col min="10509" max="10509" width="13.28515625" style="4" customWidth="1"/>
    <col min="10510" max="10510" width="12.7109375" style="4" customWidth="1"/>
    <col min="10511" max="10511" width="13.85546875" style="4" bestFit="1" customWidth="1"/>
    <col min="10512" max="10512" width="11" style="4" bestFit="1" customWidth="1"/>
    <col min="10513" max="10513" width="3.7109375" style="4" bestFit="1" customWidth="1"/>
    <col min="10514" max="10752" width="9.140625" style="4"/>
    <col min="10753" max="10753" width="3.7109375" style="4" bestFit="1" customWidth="1"/>
    <col min="10754" max="10754" width="13" style="4" bestFit="1" customWidth="1"/>
    <col min="10755" max="10755" width="15.140625" style="4" customWidth="1"/>
    <col min="10756" max="10756" width="13.85546875" style="4" customWidth="1"/>
    <col min="10757" max="10757" width="12.140625" style="4" bestFit="1" customWidth="1"/>
    <col min="10758" max="10760" width="10" style="4" bestFit="1" customWidth="1"/>
    <col min="10761" max="10761" width="8.140625" style="4" bestFit="1" customWidth="1"/>
    <col min="10762" max="10763" width="11" style="4" bestFit="1" customWidth="1"/>
    <col min="10764" max="10764" width="13.140625" style="4" bestFit="1" customWidth="1"/>
    <col min="10765" max="10765" width="13.28515625" style="4" customWidth="1"/>
    <col min="10766" max="10766" width="12.7109375" style="4" customWidth="1"/>
    <col min="10767" max="10767" width="13.85546875" style="4" bestFit="1" customWidth="1"/>
    <col min="10768" max="10768" width="11" style="4" bestFit="1" customWidth="1"/>
    <col min="10769" max="10769" width="3.7109375" style="4" bestFit="1" customWidth="1"/>
    <col min="10770" max="11008" width="9.140625" style="4"/>
    <col min="11009" max="11009" width="3.7109375" style="4" bestFit="1" customWidth="1"/>
    <col min="11010" max="11010" width="13" style="4" bestFit="1" customWidth="1"/>
    <col min="11011" max="11011" width="15.140625" style="4" customWidth="1"/>
    <col min="11012" max="11012" width="13.85546875" style="4" customWidth="1"/>
    <col min="11013" max="11013" width="12.140625" style="4" bestFit="1" customWidth="1"/>
    <col min="11014" max="11016" width="10" style="4" bestFit="1" customWidth="1"/>
    <col min="11017" max="11017" width="8.140625" style="4" bestFit="1" customWidth="1"/>
    <col min="11018" max="11019" width="11" style="4" bestFit="1" customWidth="1"/>
    <col min="11020" max="11020" width="13.140625" style="4" bestFit="1" customWidth="1"/>
    <col min="11021" max="11021" width="13.28515625" style="4" customWidth="1"/>
    <col min="11022" max="11022" width="12.7109375" style="4" customWidth="1"/>
    <col min="11023" max="11023" width="13.85546875" style="4" bestFit="1" customWidth="1"/>
    <col min="11024" max="11024" width="11" style="4" bestFit="1" customWidth="1"/>
    <col min="11025" max="11025" width="3.7109375" style="4" bestFit="1" customWidth="1"/>
    <col min="11026" max="11264" width="9.140625" style="4"/>
    <col min="11265" max="11265" width="3.7109375" style="4" bestFit="1" customWidth="1"/>
    <col min="11266" max="11266" width="13" style="4" bestFit="1" customWidth="1"/>
    <col min="11267" max="11267" width="15.140625" style="4" customWidth="1"/>
    <col min="11268" max="11268" width="13.85546875" style="4" customWidth="1"/>
    <col min="11269" max="11269" width="12.140625" style="4" bestFit="1" customWidth="1"/>
    <col min="11270" max="11272" width="10" style="4" bestFit="1" customWidth="1"/>
    <col min="11273" max="11273" width="8.140625" style="4" bestFit="1" customWidth="1"/>
    <col min="11274" max="11275" width="11" style="4" bestFit="1" customWidth="1"/>
    <col min="11276" max="11276" width="13.140625" style="4" bestFit="1" customWidth="1"/>
    <col min="11277" max="11277" width="13.28515625" style="4" customWidth="1"/>
    <col min="11278" max="11278" width="12.7109375" style="4" customWidth="1"/>
    <col min="11279" max="11279" width="13.85546875" style="4" bestFit="1" customWidth="1"/>
    <col min="11280" max="11280" width="11" style="4" bestFit="1" customWidth="1"/>
    <col min="11281" max="11281" width="3.7109375" style="4" bestFit="1" customWidth="1"/>
    <col min="11282" max="11520" width="9.140625" style="4"/>
    <col min="11521" max="11521" width="3.7109375" style="4" bestFit="1" customWidth="1"/>
    <col min="11522" max="11522" width="13" style="4" bestFit="1" customWidth="1"/>
    <col min="11523" max="11523" width="15.140625" style="4" customWidth="1"/>
    <col min="11524" max="11524" width="13.85546875" style="4" customWidth="1"/>
    <col min="11525" max="11525" width="12.140625" style="4" bestFit="1" customWidth="1"/>
    <col min="11526" max="11528" width="10" style="4" bestFit="1" customWidth="1"/>
    <col min="11529" max="11529" width="8.140625" style="4" bestFit="1" customWidth="1"/>
    <col min="11530" max="11531" width="11" style="4" bestFit="1" customWidth="1"/>
    <col min="11532" max="11532" width="13.140625" style="4" bestFit="1" customWidth="1"/>
    <col min="11533" max="11533" width="13.28515625" style="4" customWidth="1"/>
    <col min="11534" max="11534" width="12.7109375" style="4" customWidth="1"/>
    <col min="11535" max="11535" width="13.85546875" style="4" bestFit="1" customWidth="1"/>
    <col min="11536" max="11536" width="11" style="4" bestFit="1" customWidth="1"/>
    <col min="11537" max="11537" width="3.7109375" style="4" bestFit="1" customWidth="1"/>
    <col min="11538" max="11776" width="9.140625" style="4"/>
    <col min="11777" max="11777" width="3.7109375" style="4" bestFit="1" customWidth="1"/>
    <col min="11778" max="11778" width="13" style="4" bestFit="1" customWidth="1"/>
    <col min="11779" max="11779" width="15.140625" style="4" customWidth="1"/>
    <col min="11780" max="11780" width="13.85546875" style="4" customWidth="1"/>
    <col min="11781" max="11781" width="12.140625" style="4" bestFit="1" customWidth="1"/>
    <col min="11782" max="11784" width="10" style="4" bestFit="1" customWidth="1"/>
    <col min="11785" max="11785" width="8.140625" style="4" bestFit="1" customWidth="1"/>
    <col min="11786" max="11787" width="11" style="4" bestFit="1" customWidth="1"/>
    <col min="11788" max="11788" width="13.140625" style="4" bestFit="1" customWidth="1"/>
    <col min="11789" max="11789" width="13.28515625" style="4" customWidth="1"/>
    <col min="11790" max="11790" width="12.7109375" style="4" customWidth="1"/>
    <col min="11791" max="11791" width="13.85546875" style="4" bestFit="1" customWidth="1"/>
    <col min="11792" max="11792" width="11" style="4" bestFit="1" customWidth="1"/>
    <col min="11793" max="11793" width="3.7109375" style="4" bestFit="1" customWidth="1"/>
    <col min="11794" max="12032" width="9.140625" style="4"/>
    <col min="12033" max="12033" width="3.7109375" style="4" bestFit="1" customWidth="1"/>
    <col min="12034" max="12034" width="13" style="4" bestFit="1" customWidth="1"/>
    <col min="12035" max="12035" width="15.140625" style="4" customWidth="1"/>
    <col min="12036" max="12036" width="13.85546875" style="4" customWidth="1"/>
    <col min="12037" max="12037" width="12.140625" style="4" bestFit="1" customWidth="1"/>
    <col min="12038" max="12040" width="10" style="4" bestFit="1" customWidth="1"/>
    <col min="12041" max="12041" width="8.140625" style="4" bestFit="1" customWidth="1"/>
    <col min="12042" max="12043" width="11" style="4" bestFit="1" customWidth="1"/>
    <col min="12044" max="12044" width="13.140625" style="4" bestFit="1" customWidth="1"/>
    <col min="12045" max="12045" width="13.28515625" style="4" customWidth="1"/>
    <col min="12046" max="12046" width="12.7109375" style="4" customWidth="1"/>
    <col min="12047" max="12047" width="13.85546875" style="4" bestFit="1" customWidth="1"/>
    <col min="12048" max="12048" width="11" style="4" bestFit="1" customWidth="1"/>
    <col min="12049" max="12049" width="3.7109375" style="4" bestFit="1" customWidth="1"/>
    <col min="12050" max="12288" width="9.140625" style="4"/>
    <col min="12289" max="12289" width="3.7109375" style="4" bestFit="1" customWidth="1"/>
    <col min="12290" max="12290" width="13" style="4" bestFit="1" customWidth="1"/>
    <col min="12291" max="12291" width="15.140625" style="4" customWidth="1"/>
    <col min="12292" max="12292" width="13.85546875" style="4" customWidth="1"/>
    <col min="12293" max="12293" width="12.140625" style="4" bestFit="1" customWidth="1"/>
    <col min="12294" max="12296" width="10" style="4" bestFit="1" customWidth="1"/>
    <col min="12297" max="12297" width="8.140625" style="4" bestFit="1" customWidth="1"/>
    <col min="12298" max="12299" width="11" style="4" bestFit="1" customWidth="1"/>
    <col min="12300" max="12300" width="13.140625" style="4" bestFit="1" customWidth="1"/>
    <col min="12301" max="12301" width="13.28515625" style="4" customWidth="1"/>
    <col min="12302" max="12302" width="12.7109375" style="4" customWidth="1"/>
    <col min="12303" max="12303" width="13.85546875" style="4" bestFit="1" customWidth="1"/>
    <col min="12304" max="12304" width="11" style="4" bestFit="1" customWidth="1"/>
    <col min="12305" max="12305" width="3.7109375" style="4" bestFit="1" customWidth="1"/>
    <col min="12306" max="12544" width="9.140625" style="4"/>
    <col min="12545" max="12545" width="3.7109375" style="4" bestFit="1" customWidth="1"/>
    <col min="12546" max="12546" width="13" style="4" bestFit="1" customWidth="1"/>
    <col min="12547" max="12547" width="15.140625" style="4" customWidth="1"/>
    <col min="12548" max="12548" width="13.85546875" style="4" customWidth="1"/>
    <col min="12549" max="12549" width="12.140625" style="4" bestFit="1" customWidth="1"/>
    <col min="12550" max="12552" width="10" style="4" bestFit="1" customWidth="1"/>
    <col min="12553" max="12553" width="8.140625" style="4" bestFit="1" customWidth="1"/>
    <col min="12554" max="12555" width="11" style="4" bestFit="1" customWidth="1"/>
    <col min="12556" max="12556" width="13.140625" style="4" bestFit="1" customWidth="1"/>
    <col min="12557" max="12557" width="13.28515625" style="4" customWidth="1"/>
    <col min="12558" max="12558" width="12.7109375" style="4" customWidth="1"/>
    <col min="12559" max="12559" width="13.85546875" style="4" bestFit="1" customWidth="1"/>
    <col min="12560" max="12560" width="11" style="4" bestFit="1" customWidth="1"/>
    <col min="12561" max="12561" width="3.7109375" style="4" bestFit="1" customWidth="1"/>
    <col min="12562" max="12800" width="9.140625" style="4"/>
    <col min="12801" max="12801" width="3.7109375" style="4" bestFit="1" customWidth="1"/>
    <col min="12802" max="12802" width="13" style="4" bestFit="1" customWidth="1"/>
    <col min="12803" max="12803" width="15.140625" style="4" customWidth="1"/>
    <col min="12804" max="12804" width="13.85546875" style="4" customWidth="1"/>
    <col min="12805" max="12805" width="12.140625" style="4" bestFit="1" customWidth="1"/>
    <col min="12806" max="12808" width="10" style="4" bestFit="1" customWidth="1"/>
    <col min="12809" max="12809" width="8.140625" style="4" bestFit="1" customWidth="1"/>
    <col min="12810" max="12811" width="11" style="4" bestFit="1" customWidth="1"/>
    <col min="12812" max="12812" width="13.140625" style="4" bestFit="1" customWidth="1"/>
    <col min="12813" max="12813" width="13.28515625" style="4" customWidth="1"/>
    <col min="12814" max="12814" width="12.7109375" style="4" customWidth="1"/>
    <col min="12815" max="12815" width="13.85546875" style="4" bestFit="1" customWidth="1"/>
    <col min="12816" max="12816" width="11" style="4" bestFit="1" customWidth="1"/>
    <col min="12817" max="12817" width="3.7109375" style="4" bestFit="1" customWidth="1"/>
    <col min="12818" max="13056" width="9.140625" style="4"/>
    <col min="13057" max="13057" width="3.7109375" style="4" bestFit="1" customWidth="1"/>
    <col min="13058" max="13058" width="13" style="4" bestFit="1" customWidth="1"/>
    <col min="13059" max="13059" width="15.140625" style="4" customWidth="1"/>
    <col min="13060" max="13060" width="13.85546875" style="4" customWidth="1"/>
    <col min="13061" max="13061" width="12.140625" style="4" bestFit="1" customWidth="1"/>
    <col min="13062" max="13064" width="10" style="4" bestFit="1" customWidth="1"/>
    <col min="13065" max="13065" width="8.140625" style="4" bestFit="1" customWidth="1"/>
    <col min="13066" max="13067" width="11" style="4" bestFit="1" customWidth="1"/>
    <col min="13068" max="13068" width="13.140625" style="4" bestFit="1" customWidth="1"/>
    <col min="13069" max="13069" width="13.28515625" style="4" customWidth="1"/>
    <col min="13070" max="13070" width="12.7109375" style="4" customWidth="1"/>
    <col min="13071" max="13071" width="13.85546875" style="4" bestFit="1" customWidth="1"/>
    <col min="13072" max="13072" width="11" style="4" bestFit="1" customWidth="1"/>
    <col min="13073" max="13073" width="3.7109375" style="4" bestFit="1" customWidth="1"/>
    <col min="13074" max="13312" width="9.140625" style="4"/>
    <col min="13313" max="13313" width="3.7109375" style="4" bestFit="1" customWidth="1"/>
    <col min="13314" max="13314" width="13" style="4" bestFit="1" customWidth="1"/>
    <col min="13315" max="13315" width="15.140625" style="4" customWidth="1"/>
    <col min="13316" max="13316" width="13.85546875" style="4" customWidth="1"/>
    <col min="13317" max="13317" width="12.140625" style="4" bestFit="1" customWidth="1"/>
    <col min="13318" max="13320" width="10" style="4" bestFit="1" customWidth="1"/>
    <col min="13321" max="13321" width="8.140625" style="4" bestFit="1" customWidth="1"/>
    <col min="13322" max="13323" width="11" style="4" bestFit="1" customWidth="1"/>
    <col min="13324" max="13324" width="13.140625" style="4" bestFit="1" customWidth="1"/>
    <col min="13325" max="13325" width="13.28515625" style="4" customWidth="1"/>
    <col min="13326" max="13326" width="12.7109375" style="4" customWidth="1"/>
    <col min="13327" max="13327" width="13.85546875" style="4" bestFit="1" customWidth="1"/>
    <col min="13328" max="13328" width="11" style="4" bestFit="1" customWidth="1"/>
    <col min="13329" max="13329" width="3.7109375" style="4" bestFit="1" customWidth="1"/>
    <col min="13330" max="13568" width="9.140625" style="4"/>
    <col min="13569" max="13569" width="3.7109375" style="4" bestFit="1" customWidth="1"/>
    <col min="13570" max="13570" width="13" style="4" bestFit="1" customWidth="1"/>
    <col min="13571" max="13571" width="15.140625" style="4" customWidth="1"/>
    <col min="13572" max="13572" width="13.85546875" style="4" customWidth="1"/>
    <col min="13573" max="13573" width="12.140625" style="4" bestFit="1" customWidth="1"/>
    <col min="13574" max="13576" width="10" style="4" bestFit="1" customWidth="1"/>
    <col min="13577" max="13577" width="8.140625" style="4" bestFit="1" customWidth="1"/>
    <col min="13578" max="13579" width="11" style="4" bestFit="1" customWidth="1"/>
    <col min="13580" max="13580" width="13.140625" style="4" bestFit="1" customWidth="1"/>
    <col min="13581" max="13581" width="13.28515625" style="4" customWidth="1"/>
    <col min="13582" max="13582" width="12.7109375" style="4" customWidth="1"/>
    <col min="13583" max="13583" width="13.85546875" style="4" bestFit="1" customWidth="1"/>
    <col min="13584" max="13584" width="11" style="4" bestFit="1" customWidth="1"/>
    <col min="13585" max="13585" width="3.7109375" style="4" bestFit="1" customWidth="1"/>
    <col min="13586" max="13824" width="9.140625" style="4"/>
    <col min="13825" max="13825" width="3.7109375" style="4" bestFit="1" customWidth="1"/>
    <col min="13826" max="13826" width="13" style="4" bestFit="1" customWidth="1"/>
    <col min="13827" max="13827" width="15.140625" style="4" customWidth="1"/>
    <col min="13828" max="13828" width="13.85546875" style="4" customWidth="1"/>
    <col min="13829" max="13829" width="12.140625" style="4" bestFit="1" customWidth="1"/>
    <col min="13830" max="13832" width="10" style="4" bestFit="1" customWidth="1"/>
    <col min="13833" max="13833" width="8.140625" style="4" bestFit="1" customWidth="1"/>
    <col min="13834" max="13835" width="11" style="4" bestFit="1" customWidth="1"/>
    <col min="13836" max="13836" width="13.140625" style="4" bestFit="1" customWidth="1"/>
    <col min="13837" max="13837" width="13.28515625" style="4" customWidth="1"/>
    <col min="13838" max="13838" width="12.7109375" style="4" customWidth="1"/>
    <col min="13839" max="13839" width="13.85546875" style="4" bestFit="1" customWidth="1"/>
    <col min="13840" max="13840" width="11" style="4" bestFit="1" customWidth="1"/>
    <col min="13841" max="13841" width="3.7109375" style="4" bestFit="1" customWidth="1"/>
    <col min="13842" max="14080" width="9.140625" style="4"/>
    <col min="14081" max="14081" width="3.7109375" style="4" bestFit="1" customWidth="1"/>
    <col min="14082" max="14082" width="13" style="4" bestFit="1" customWidth="1"/>
    <col min="14083" max="14083" width="15.140625" style="4" customWidth="1"/>
    <col min="14084" max="14084" width="13.85546875" style="4" customWidth="1"/>
    <col min="14085" max="14085" width="12.140625" style="4" bestFit="1" customWidth="1"/>
    <col min="14086" max="14088" width="10" style="4" bestFit="1" customWidth="1"/>
    <col min="14089" max="14089" width="8.140625" style="4" bestFit="1" customWidth="1"/>
    <col min="14090" max="14091" width="11" style="4" bestFit="1" customWidth="1"/>
    <col min="14092" max="14092" width="13.140625" style="4" bestFit="1" customWidth="1"/>
    <col min="14093" max="14093" width="13.28515625" style="4" customWidth="1"/>
    <col min="14094" max="14094" width="12.7109375" style="4" customWidth="1"/>
    <col min="14095" max="14095" width="13.85546875" style="4" bestFit="1" customWidth="1"/>
    <col min="14096" max="14096" width="11" style="4" bestFit="1" customWidth="1"/>
    <col min="14097" max="14097" width="3.7109375" style="4" bestFit="1" customWidth="1"/>
    <col min="14098" max="14336" width="9.140625" style="4"/>
    <col min="14337" max="14337" width="3.7109375" style="4" bestFit="1" customWidth="1"/>
    <col min="14338" max="14338" width="13" style="4" bestFit="1" customWidth="1"/>
    <col min="14339" max="14339" width="15.140625" style="4" customWidth="1"/>
    <col min="14340" max="14340" width="13.85546875" style="4" customWidth="1"/>
    <col min="14341" max="14341" width="12.140625" style="4" bestFit="1" customWidth="1"/>
    <col min="14342" max="14344" width="10" style="4" bestFit="1" customWidth="1"/>
    <col min="14345" max="14345" width="8.140625" style="4" bestFit="1" customWidth="1"/>
    <col min="14346" max="14347" width="11" style="4" bestFit="1" customWidth="1"/>
    <col min="14348" max="14348" width="13.140625" style="4" bestFit="1" customWidth="1"/>
    <col min="14349" max="14349" width="13.28515625" style="4" customWidth="1"/>
    <col min="14350" max="14350" width="12.7109375" style="4" customWidth="1"/>
    <col min="14351" max="14351" width="13.85546875" style="4" bestFit="1" customWidth="1"/>
    <col min="14352" max="14352" width="11" style="4" bestFit="1" customWidth="1"/>
    <col min="14353" max="14353" width="3.7109375" style="4" bestFit="1" customWidth="1"/>
    <col min="14354" max="14592" width="9.140625" style="4"/>
    <col min="14593" max="14593" width="3.7109375" style="4" bestFit="1" customWidth="1"/>
    <col min="14594" max="14594" width="13" style="4" bestFit="1" customWidth="1"/>
    <col min="14595" max="14595" width="15.140625" style="4" customWidth="1"/>
    <col min="14596" max="14596" width="13.85546875" style="4" customWidth="1"/>
    <col min="14597" max="14597" width="12.140625" style="4" bestFit="1" customWidth="1"/>
    <col min="14598" max="14600" width="10" style="4" bestFit="1" customWidth="1"/>
    <col min="14601" max="14601" width="8.140625" style="4" bestFit="1" customWidth="1"/>
    <col min="14602" max="14603" width="11" style="4" bestFit="1" customWidth="1"/>
    <col min="14604" max="14604" width="13.140625" style="4" bestFit="1" customWidth="1"/>
    <col min="14605" max="14605" width="13.28515625" style="4" customWidth="1"/>
    <col min="14606" max="14606" width="12.7109375" style="4" customWidth="1"/>
    <col min="14607" max="14607" width="13.85546875" style="4" bestFit="1" customWidth="1"/>
    <col min="14608" max="14608" width="11" style="4" bestFit="1" customWidth="1"/>
    <col min="14609" max="14609" width="3.7109375" style="4" bestFit="1" customWidth="1"/>
    <col min="14610" max="14848" width="9.140625" style="4"/>
    <col min="14849" max="14849" width="3.7109375" style="4" bestFit="1" customWidth="1"/>
    <col min="14850" max="14850" width="13" style="4" bestFit="1" customWidth="1"/>
    <col min="14851" max="14851" width="15.140625" style="4" customWidth="1"/>
    <col min="14852" max="14852" width="13.85546875" style="4" customWidth="1"/>
    <col min="14853" max="14853" width="12.140625" style="4" bestFit="1" customWidth="1"/>
    <col min="14854" max="14856" width="10" style="4" bestFit="1" customWidth="1"/>
    <col min="14857" max="14857" width="8.140625" style="4" bestFit="1" customWidth="1"/>
    <col min="14858" max="14859" width="11" style="4" bestFit="1" customWidth="1"/>
    <col min="14860" max="14860" width="13.140625" style="4" bestFit="1" customWidth="1"/>
    <col min="14861" max="14861" width="13.28515625" style="4" customWidth="1"/>
    <col min="14862" max="14862" width="12.7109375" style="4" customWidth="1"/>
    <col min="14863" max="14863" width="13.85546875" style="4" bestFit="1" customWidth="1"/>
    <col min="14864" max="14864" width="11" style="4" bestFit="1" customWidth="1"/>
    <col min="14865" max="14865" width="3.7109375" style="4" bestFit="1" customWidth="1"/>
    <col min="14866" max="15104" width="9.140625" style="4"/>
    <col min="15105" max="15105" width="3.7109375" style="4" bestFit="1" customWidth="1"/>
    <col min="15106" max="15106" width="13" style="4" bestFit="1" customWidth="1"/>
    <col min="15107" max="15107" width="15.140625" style="4" customWidth="1"/>
    <col min="15108" max="15108" width="13.85546875" style="4" customWidth="1"/>
    <col min="15109" max="15109" width="12.140625" style="4" bestFit="1" customWidth="1"/>
    <col min="15110" max="15112" width="10" style="4" bestFit="1" customWidth="1"/>
    <col min="15113" max="15113" width="8.140625" style="4" bestFit="1" customWidth="1"/>
    <col min="15114" max="15115" width="11" style="4" bestFit="1" customWidth="1"/>
    <col min="15116" max="15116" width="13.140625" style="4" bestFit="1" customWidth="1"/>
    <col min="15117" max="15117" width="13.28515625" style="4" customWidth="1"/>
    <col min="15118" max="15118" width="12.7109375" style="4" customWidth="1"/>
    <col min="15119" max="15119" width="13.85546875" style="4" bestFit="1" customWidth="1"/>
    <col min="15120" max="15120" width="11" style="4" bestFit="1" customWidth="1"/>
    <col min="15121" max="15121" width="3.7109375" style="4" bestFit="1" customWidth="1"/>
    <col min="15122" max="15360" width="9.140625" style="4"/>
    <col min="15361" max="15361" width="3.7109375" style="4" bestFit="1" customWidth="1"/>
    <col min="15362" max="15362" width="13" style="4" bestFit="1" customWidth="1"/>
    <col min="15363" max="15363" width="15.140625" style="4" customWidth="1"/>
    <col min="15364" max="15364" width="13.85546875" style="4" customWidth="1"/>
    <col min="15365" max="15365" width="12.140625" style="4" bestFit="1" customWidth="1"/>
    <col min="15366" max="15368" width="10" style="4" bestFit="1" customWidth="1"/>
    <col min="15369" max="15369" width="8.140625" style="4" bestFit="1" customWidth="1"/>
    <col min="15370" max="15371" width="11" style="4" bestFit="1" customWidth="1"/>
    <col min="15372" max="15372" width="13.140625" style="4" bestFit="1" customWidth="1"/>
    <col min="15373" max="15373" width="13.28515625" style="4" customWidth="1"/>
    <col min="15374" max="15374" width="12.7109375" style="4" customWidth="1"/>
    <col min="15375" max="15375" width="13.85546875" style="4" bestFit="1" customWidth="1"/>
    <col min="15376" max="15376" width="11" style="4" bestFit="1" customWidth="1"/>
    <col min="15377" max="15377" width="3.7109375" style="4" bestFit="1" customWidth="1"/>
    <col min="15378" max="15616" width="9.140625" style="4"/>
    <col min="15617" max="15617" width="3.7109375" style="4" bestFit="1" customWidth="1"/>
    <col min="15618" max="15618" width="13" style="4" bestFit="1" customWidth="1"/>
    <col min="15619" max="15619" width="15.140625" style="4" customWidth="1"/>
    <col min="15620" max="15620" width="13.85546875" style="4" customWidth="1"/>
    <col min="15621" max="15621" width="12.140625" style="4" bestFit="1" customWidth="1"/>
    <col min="15622" max="15624" width="10" style="4" bestFit="1" customWidth="1"/>
    <col min="15625" max="15625" width="8.140625" style="4" bestFit="1" customWidth="1"/>
    <col min="15626" max="15627" width="11" style="4" bestFit="1" customWidth="1"/>
    <col min="15628" max="15628" width="13.140625" style="4" bestFit="1" customWidth="1"/>
    <col min="15629" max="15629" width="13.28515625" style="4" customWidth="1"/>
    <col min="15630" max="15630" width="12.7109375" style="4" customWidth="1"/>
    <col min="15631" max="15631" width="13.85546875" style="4" bestFit="1" customWidth="1"/>
    <col min="15632" max="15632" width="11" style="4" bestFit="1" customWidth="1"/>
    <col min="15633" max="15633" width="3.7109375" style="4" bestFit="1" customWidth="1"/>
    <col min="15634" max="15872" width="9.140625" style="4"/>
    <col min="15873" max="15873" width="3.7109375" style="4" bestFit="1" customWidth="1"/>
    <col min="15874" max="15874" width="13" style="4" bestFit="1" customWidth="1"/>
    <col min="15875" max="15875" width="15.140625" style="4" customWidth="1"/>
    <col min="15876" max="15876" width="13.85546875" style="4" customWidth="1"/>
    <col min="15877" max="15877" width="12.140625" style="4" bestFit="1" customWidth="1"/>
    <col min="15878" max="15880" width="10" style="4" bestFit="1" customWidth="1"/>
    <col min="15881" max="15881" width="8.140625" style="4" bestFit="1" customWidth="1"/>
    <col min="15882" max="15883" width="11" style="4" bestFit="1" customWidth="1"/>
    <col min="15884" max="15884" width="13.140625" style="4" bestFit="1" customWidth="1"/>
    <col min="15885" max="15885" width="13.28515625" style="4" customWidth="1"/>
    <col min="15886" max="15886" width="12.7109375" style="4" customWidth="1"/>
    <col min="15887" max="15887" width="13.85546875" style="4" bestFit="1" customWidth="1"/>
    <col min="15888" max="15888" width="11" style="4" bestFit="1" customWidth="1"/>
    <col min="15889" max="15889" width="3.7109375" style="4" bestFit="1" customWidth="1"/>
    <col min="15890" max="16128" width="9.140625" style="4"/>
    <col min="16129" max="16129" width="3.7109375" style="4" bestFit="1" customWidth="1"/>
    <col min="16130" max="16130" width="13" style="4" bestFit="1" customWidth="1"/>
    <col min="16131" max="16131" width="15.140625" style="4" customWidth="1"/>
    <col min="16132" max="16132" width="13.85546875" style="4" customWidth="1"/>
    <col min="16133" max="16133" width="12.140625" style="4" bestFit="1" customWidth="1"/>
    <col min="16134" max="16136" width="10" style="4" bestFit="1" customWidth="1"/>
    <col min="16137" max="16137" width="8.140625" style="4" bestFit="1" customWidth="1"/>
    <col min="16138" max="16139" width="11" style="4" bestFit="1" customWidth="1"/>
    <col min="16140" max="16140" width="13.140625" style="4" bestFit="1" customWidth="1"/>
    <col min="16141" max="16141" width="13.28515625" style="4" customWidth="1"/>
    <col min="16142" max="16142" width="12.7109375" style="4" customWidth="1"/>
    <col min="16143" max="16143" width="13.85546875" style="4" bestFit="1" customWidth="1"/>
    <col min="16144" max="16144" width="11" style="4" bestFit="1" customWidth="1"/>
    <col min="16145" max="16145" width="3.7109375" style="4" bestFit="1" customWidth="1"/>
    <col min="16146" max="16384" width="9.140625" style="4"/>
  </cols>
  <sheetData>
    <row r="1" spans="1:17" x14ac:dyDescent="0.2">
      <c r="A1" s="49" t="s">
        <v>1</v>
      </c>
    </row>
    <row r="2" spans="1:17" ht="12.75" customHeight="1" x14ac:dyDescent="0.2">
      <c r="A2" s="4" t="s">
        <v>177</v>
      </c>
      <c r="C2" s="4" t="s">
        <v>154</v>
      </c>
      <c r="I2" s="5"/>
      <c r="J2" s="50"/>
      <c r="Q2" s="5"/>
    </row>
    <row r="3" spans="1:17" ht="12.75" customHeight="1" x14ac:dyDescent="0.2">
      <c r="A3" s="51" t="str">
        <f>'Exhibit A - City'!A3</f>
        <v>FOR THE YEAR ENDED JUNE 30, 2025</v>
      </c>
      <c r="I3" s="5"/>
      <c r="J3" s="50"/>
      <c r="Q3" s="5"/>
    </row>
    <row r="4" spans="1:17" ht="15.75" x14ac:dyDescent="0.25">
      <c r="A4" s="82" t="s">
        <v>273</v>
      </c>
      <c r="I4" s="5"/>
      <c r="J4" s="50"/>
      <c r="Q4" s="5"/>
    </row>
    <row r="5" spans="1:17" x14ac:dyDescent="0.2">
      <c r="A5" s="100" t="s">
        <v>452</v>
      </c>
      <c r="C5" s="8" t="s">
        <v>63</v>
      </c>
      <c r="D5" s="8"/>
      <c r="F5" s="8" t="s">
        <v>64</v>
      </c>
      <c r="G5" s="8"/>
      <c r="H5" s="8"/>
      <c r="I5" s="8"/>
      <c r="P5" s="9"/>
    </row>
    <row r="6" spans="1:17" x14ac:dyDescent="0.2">
      <c r="D6" s="53" t="s">
        <v>65</v>
      </c>
      <c r="G6" s="8" t="s">
        <v>45</v>
      </c>
      <c r="H6" s="8"/>
      <c r="I6" s="8"/>
      <c r="M6" s="8" t="s">
        <v>46</v>
      </c>
      <c r="N6" s="8"/>
      <c r="O6" s="8"/>
      <c r="P6" s="8"/>
    </row>
    <row r="7" spans="1:17" s="55" customFormat="1" ht="51" x14ac:dyDescent="0.2">
      <c r="A7" s="53" t="s">
        <v>8</v>
      </c>
      <c r="B7" s="53" t="s">
        <v>9</v>
      </c>
      <c r="C7" s="53" t="s">
        <v>48</v>
      </c>
      <c r="D7" s="53" t="s">
        <v>61</v>
      </c>
      <c r="E7" s="13" t="s">
        <v>66</v>
      </c>
      <c r="F7" s="53" t="s">
        <v>48</v>
      </c>
      <c r="G7" s="53" t="s">
        <v>61</v>
      </c>
      <c r="H7" s="54" t="s">
        <v>67</v>
      </c>
      <c r="I7" s="54" t="s">
        <v>68</v>
      </c>
      <c r="J7" s="13" t="s">
        <v>69</v>
      </c>
      <c r="K7" s="13" t="s">
        <v>70</v>
      </c>
      <c r="L7" s="53" t="s">
        <v>21</v>
      </c>
      <c r="M7" s="13" t="s">
        <v>57</v>
      </c>
      <c r="N7" s="13" t="s">
        <v>11</v>
      </c>
      <c r="O7" s="13" t="s">
        <v>12</v>
      </c>
      <c r="P7" s="13" t="s">
        <v>58</v>
      </c>
      <c r="Q7" s="53" t="s">
        <v>8</v>
      </c>
    </row>
    <row r="8" spans="1:17" x14ac:dyDescent="0.2">
      <c r="A8" s="4">
        <v>1</v>
      </c>
      <c r="B8" s="4" t="s">
        <v>365</v>
      </c>
      <c r="C8" s="35">
        <v>3229223</v>
      </c>
      <c r="D8" s="35">
        <v>0</v>
      </c>
      <c r="E8" s="35">
        <v>1902986</v>
      </c>
      <c r="F8" s="35">
        <v>0</v>
      </c>
      <c r="G8" s="35">
        <v>0</v>
      </c>
      <c r="H8" s="35">
        <v>0</v>
      </c>
      <c r="I8" s="35">
        <v>0</v>
      </c>
      <c r="J8" s="35">
        <v>124910</v>
      </c>
      <c r="K8" s="35">
        <v>0</v>
      </c>
      <c r="L8" s="35">
        <f t="shared" ref="L8:L44" si="0">(C8+E8+F8+J8+K8)</f>
        <v>5257119</v>
      </c>
      <c r="M8" s="35">
        <v>843204</v>
      </c>
      <c r="N8" s="35">
        <v>10253</v>
      </c>
      <c r="O8" s="35">
        <v>0</v>
      </c>
      <c r="P8" s="35">
        <v>1260</v>
      </c>
      <c r="Q8" s="4">
        <v>1</v>
      </c>
    </row>
    <row r="9" spans="1:17" x14ac:dyDescent="0.2">
      <c r="A9" s="4">
        <v>2</v>
      </c>
      <c r="B9" s="4" t="s">
        <v>366</v>
      </c>
      <c r="C9" s="35">
        <v>3999612</v>
      </c>
      <c r="D9" s="35">
        <v>0</v>
      </c>
      <c r="E9" s="35">
        <v>49585</v>
      </c>
      <c r="F9" s="35">
        <v>560926</v>
      </c>
      <c r="G9" s="35">
        <v>0</v>
      </c>
      <c r="H9" s="35">
        <v>560926</v>
      </c>
      <c r="I9" s="35">
        <v>0</v>
      </c>
      <c r="J9" s="35">
        <v>0</v>
      </c>
      <c r="K9" s="35">
        <v>0</v>
      </c>
      <c r="L9" s="35">
        <f t="shared" si="0"/>
        <v>4610123</v>
      </c>
      <c r="M9" s="35">
        <v>613337</v>
      </c>
      <c r="N9" s="35">
        <v>72598</v>
      </c>
      <c r="O9" s="35">
        <v>0</v>
      </c>
      <c r="P9" s="35">
        <v>114239</v>
      </c>
      <c r="Q9" s="4">
        <v>2</v>
      </c>
    </row>
    <row r="10" spans="1:17" x14ac:dyDescent="0.2">
      <c r="A10" s="4">
        <v>3</v>
      </c>
      <c r="B10" s="4" t="s">
        <v>283</v>
      </c>
      <c r="C10" s="35">
        <v>3646683</v>
      </c>
      <c r="D10" s="35">
        <v>0</v>
      </c>
      <c r="E10" s="35">
        <v>246221</v>
      </c>
      <c r="F10" s="35">
        <v>0</v>
      </c>
      <c r="G10" s="35">
        <v>0</v>
      </c>
      <c r="H10" s="35">
        <v>0</v>
      </c>
      <c r="I10" s="35">
        <v>0</v>
      </c>
      <c r="J10" s="35">
        <v>0</v>
      </c>
      <c r="K10" s="35">
        <v>0</v>
      </c>
      <c r="L10" s="35">
        <f t="shared" si="0"/>
        <v>3892904</v>
      </c>
      <c r="M10" s="35">
        <v>364435</v>
      </c>
      <c r="N10" s="35">
        <v>51309</v>
      </c>
      <c r="O10" s="35">
        <v>0</v>
      </c>
      <c r="P10" s="35">
        <v>3683</v>
      </c>
      <c r="Q10" s="4">
        <v>3</v>
      </c>
    </row>
    <row r="11" spans="1:17" x14ac:dyDescent="0.2">
      <c r="A11" s="4">
        <v>4</v>
      </c>
      <c r="B11" s="4" t="s">
        <v>367</v>
      </c>
      <c r="C11" s="35">
        <v>0</v>
      </c>
      <c r="D11" s="35">
        <v>0</v>
      </c>
      <c r="E11" s="35">
        <v>0</v>
      </c>
      <c r="F11" s="35">
        <v>0</v>
      </c>
      <c r="G11" s="35">
        <v>0</v>
      </c>
      <c r="H11" s="35">
        <v>0</v>
      </c>
      <c r="I11" s="35">
        <v>0</v>
      </c>
      <c r="J11" s="35">
        <v>0</v>
      </c>
      <c r="K11" s="35">
        <v>0</v>
      </c>
      <c r="L11" s="35">
        <f t="shared" si="0"/>
        <v>0</v>
      </c>
      <c r="M11" s="35">
        <v>0</v>
      </c>
      <c r="N11" s="35">
        <v>0</v>
      </c>
      <c r="O11" s="35">
        <v>0</v>
      </c>
      <c r="P11" s="35">
        <v>0</v>
      </c>
      <c r="Q11" s="4">
        <v>4</v>
      </c>
    </row>
    <row r="12" spans="1:17" x14ac:dyDescent="0.2">
      <c r="A12" s="4">
        <v>5</v>
      </c>
      <c r="B12" s="4" t="s">
        <v>368</v>
      </c>
      <c r="C12" s="35">
        <v>0</v>
      </c>
      <c r="D12" s="35">
        <v>0</v>
      </c>
      <c r="E12" s="35">
        <v>0</v>
      </c>
      <c r="F12" s="35">
        <v>0</v>
      </c>
      <c r="G12" s="35">
        <v>0</v>
      </c>
      <c r="H12" s="35">
        <v>0</v>
      </c>
      <c r="I12" s="35">
        <v>0</v>
      </c>
      <c r="J12" s="35">
        <v>0</v>
      </c>
      <c r="K12" s="35">
        <v>0</v>
      </c>
      <c r="L12" s="35">
        <f t="shared" si="0"/>
        <v>0</v>
      </c>
      <c r="M12" s="35">
        <v>0</v>
      </c>
      <c r="N12" s="35">
        <v>0</v>
      </c>
      <c r="O12" s="35">
        <v>0</v>
      </c>
      <c r="P12" s="35">
        <v>0</v>
      </c>
      <c r="Q12" s="4">
        <v>5</v>
      </c>
    </row>
    <row r="13" spans="1:17" x14ac:dyDescent="0.2">
      <c r="A13" s="4">
        <v>6</v>
      </c>
      <c r="B13" s="4" t="s">
        <v>369</v>
      </c>
      <c r="C13" s="35">
        <v>0</v>
      </c>
      <c r="D13" s="35">
        <v>0</v>
      </c>
      <c r="E13" s="35">
        <v>0</v>
      </c>
      <c r="F13" s="35">
        <v>0</v>
      </c>
      <c r="G13" s="35">
        <v>0</v>
      </c>
      <c r="H13" s="35">
        <v>0</v>
      </c>
      <c r="I13" s="35">
        <v>0</v>
      </c>
      <c r="J13" s="35">
        <v>0</v>
      </c>
      <c r="K13" s="35">
        <v>0</v>
      </c>
      <c r="L13" s="35">
        <f t="shared" si="0"/>
        <v>0</v>
      </c>
      <c r="M13" s="35">
        <v>0</v>
      </c>
      <c r="N13" s="35">
        <v>0</v>
      </c>
      <c r="O13" s="35">
        <v>0</v>
      </c>
      <c r="P13" s="35">
        <v>0</v>
      </c>
      <c r="Q13" s="4">
        <v>6</v>
      </c>
    </row>
    <row r="14" spans="1:17" x14ac:dyDescent="0.2">
      <c r="A14" s="4">
        <v>7</v>
      </c>
      <c r="B14" s="4" t="s">
        <v>370</v>
      </c>
      <c r="C14" s="35">
        <v>3161384</v>
      </c>
      <c r="D14" s="35">
        <v>0</v>
      </c>
      <c r="E14" s="35">
        <v>250485</v>
      </c>
      <c r="F14" s="35">
        <v>0</v>
      </c>
      <c r="G14" s="35">
        <v>0</v>
      </c>
      <c r="H14" s="35">
        <v>0</v>
      </c>
      <c r="I14" s="35">
        <v>0</v>
      </c>
      <c r="J14" s="35">
        <v>227598</v>
      </c>
      <c r="K14" s="35">
        <v>0</v>
      </c>
      <c r="L14" s="35">
        <f t="shared" si="0"/>
        <v>3639467</v>
      </c>
      <c r="M14" s="35">
        <v>449861</v>
      </c>
      <c r="N14" s="35">
        <v>44158</v>
      </c>
      <c r="O14" s="35">
        <v>0</v>
      </c>
      <c r="P14" s="35">
        <v>30886</v>
      </c>
      <c r="Q14" s="4">
        <v>7</v>
      </c>
    </row>
    <row r="15" spans="1:17" x14ac:dyDescent="0.2">
      <c r="A15" s="4">
        <v>8</v>
      </c>
      <c r="B15" s="4" t="s">
        <v>371</v>
      </c>
      <c r="C15" s="35">
        <v>1180022</v>
      </c>
      <c r="D15" s="35">
        <v>0</v>
      </c>
      <c r="E15" s="35">
        <v>64976</v>
      </c>
      <c r="F15" s="35">
        <v>0</v>
      </c>
      <c r="G15" s="35">
        <v>0</v>
      </c>
      <c r="H15" s="35">
        <v>0</v>
      </c>
      <c r="I15" s="35">
        <v>0</v>
      </c>
      <c r="J15" s="35">
        <v>0</v>
      </c>
      <c r="K15" s="35">
        <v>0</v>
      </c>
      <c r="L15" s="35">
        <f t="shared" si="0"/>
        <v>1244998</v>
      </c>
      <c r="M15" s="35">
        <v>33804</v>
      </c>
      <c r="N15" s="35">
        <v>236055</v>
      </c>
      <c r="O15" s="35">
        <v>0</v>
      </c>
      <c r="P15" s="35">
        <v>0</v>
      </c>
      <c r="Q15" s="4">
        <v>8</v>
      </c>
    </row>
    <row r="16" spans="1:17" x14ac:dyDescent="0.2">
      <c r="A16" s="4">
        <v>9</v>
      </c>
      <c r="B16" s="4" t="s">
        <v>372</v>
      </c>
      <c r="C16" s="35">
        <v>0</v>
      </c>
      <c r="D16" s="35">
        <v>0</v>
      </c>
      <c r="E16" s="35">
        <v>0</v>
      </c>
      <c r="F16" s="35">
        <v>0</v>
      </c>
      <c r="G16" s="35">
        <v>0</v>
      </c>
      <c r="H16" s="35">
        <v>0</v>
      </c>
      <c r="I16" s="35">
        <v>0</v>
      </c>
      <c r="J16" s="35">
        <v>0</v>
      </c>
      <c r="K16" s="35">
        <v>0</v>
      </c>
      <c r="L16" s="35">
        <f t="shared" si="0"/>
        <v>0</v>
      </c>
      <c r="M16" s="35">
        <v>0</v>
      </c>
      <c r="N16" s="35">
        <v>0</v>
      </c>
      <c r="O16" s="35">
        <v>0</v>
      </c>
      <c r="P16" s="35">
        <v>0</v>
      </c>
      <c r="Q16" s="4">
        <v>9</v>
      </c>
    </row>
    <row r="17" spans="1:17" x14ac:dyDescent="0.2">
      <c r="A17" s="4">
        <v>10</v>
      </c>
      <c r="B17" s="4" t="s">
        <v>373</v>
      </c>
      <c r="C17" s="35">
        <v>0</v>
      </c>
      <c r="D17" s="35">
        <v>0</v>
      </c>
      <c r="E17" s="35">
        <v>0</v>
      </c>
      <c r="F17" s="35">
        <v>0</v>
      </c>
      <c r="G17" s="35">
        <v>0</v>
      </c>
      <c r="H17" s="35">
        <v>0</v>
      </c>
      <c r="I17" s="35">
        <v>0</v>
      </c>
      <c r="J17" s="35">
        <v>0</v>
      </c>
      <c r="K17" s="35">
        <v>0</v>
      </c>
      <c r="L17" s="35">
        <f t="shared" si="0"/>
        <v>0</v>
      </c>
      <c r="M17" s="35">
        <v>0</v>
      </c>
      <c r="N17" s="35">
        <v>0</v>
      </c>
      <c r="O17" s="35">
        <v>0</v>
      </c>
      <c r="P17" s="35">
        <v>0</v>
      </c>
      <c r="Q17" s="4">
        <v>10</v>
      </c>
    </row>
    <row r="18" spans="1:17" x14ac:dyDescent="0.2">
      <c r="A18" s="4">
        <v>11</v>
      </c>
      <c r="B18" s="4" t="s">
        <v>374</v>
      </c>
      <c r="C18" s="35">
        <v>0</v>
      </c>
      <c r="D18" s="35">
        <v>0</v>
      </c>
      <c r="E18" s="35">
        <v>0</v>
      </c>
      <c r="F18" s="35">
        <v>0</v>
      </c>
      <c r="G18" s="35">
        <v>0</v>
      </c>
      <c r="H18" s="35">
        <v>0</v>
      </c>
      <c r="I18" s="35">
        <v>0</v>
      </c>
      <c r="J18" s="35">
        <v>0</v>
      </c>
      <c r="K18" s="35">
        <v>0</v>
      </c>
      <c r="L18" s="35">
        <f t="shared" si="0"/>
        <v>0</v>
      </c>
      <c r="M18" s="35">
        <v>0</v>
      </c>
      <c r="N18" s="35">
        <v>0</v>
      </c>
      <c r="O18" s="35">
        <v>0</v>
      </c>
      <c r="P18" s="35">
        <v>0</v>
      </c>
      <c r="Q18" s="4">
        <v>11</v>
      </c>
    </row>
    <row r="19" spans="1:17" x14ac:dyDescent="0.2">
      <c r="A19" s="4">
        <v>12</v>
      </c>
      <c r="B19" s="4" t="s">
        <v>375</v>
      </c>
      <c r="C19" s="35">
        <v>1512483</v>
      </c>
      <c r="D19" s="35">
        <v>0</v>
      </c>
      <c r="E19" s="35">
        <v>153128</v>
      </c>
      <c r="F19" s="35">
        <v>0</v>
      </c>
      <c r="G19" s="35">
        <v>0</v>
      </c>
      <c r="H19" s="35">
        <v>0</v>
      </c>
      <c r="I19" s="35">
        <v>0</v>
      </c>
      <c r="J19" s="35">
        <v>0</v>
      </c>
      <c r="K19" s="35">
        <v>509050</v>
      </c>
      <c r="L19" s="35">
        <f t="shared" si="0"/>
        <v>2174661</v>
      </c>
      <c r="M19" s="35">
        <v>171221</v>
      </c>
      <c r="N19" s="35">
        <v>7999</v>
      </c>
      <c r="O19" s="35">
        <v>77738</v>
      </c>
      <c r="P19" s="35">
        <v>350998</v>
      </c>
      <c r="Q19" s="4">
        <v>12</v>
      </c>
    </row>
    <row r="20" spans="1:17" x14ac:dyDescent="0.2">
      <c r="A20" s="4">
        <v>13</v>
      </c>
      <c r="B20" s="4" t="s">
        <v>297</v>
      </c>
      <c r="C20" s="35">
        <v>9739736</v>
      </c>
      <c r="D20" s="35">
        <v>0</v>
      </c>
      <c r="E20" s="35">
        <v>0</v>
      </c>
      <c r="F20" s="35">
        <v>0</v>
      </c>
      <c r="G20" s="35">
        <v>0</v>
      </c>
      <c r="H20" s="35">
        <v>0</v>
      </c>
      <c r="I20" s="35">
        <v>0</v>
      </c>
      <c r="J20" s="35">
        <v>0</v>
      </c>
      <c r="K20" s="35">
        <v>274378</v>
      </c>
      <c r="L20" s="35">
        <f t="shared" si="0"/>
        <v>10014114</v>
      </c>
      <c r="M20" s="35">
        <v>509546</v>
      </c>
      <c r="N20" s="35">
        <v>22038</v>
      </c>
      <c r="O20" s="35">
        <v>0</v>
      </c>
      <c r="P20" s="35">
        <v>17925</v>
      </c>
      <c r="Q20" s="4">
        <v>13</v>
      </c>
    </row>
    <row r="21" spans="1:17" x14ac:dyDescent="0.2">
      <c r="A21" s="4">
        <v>14</v>
      </c>
      <c r="B21" s="4" t="s">
        <v>376</v>
      </c>
      <c r="C21" s="35">
        <v>2143541</v>
      </c>
      <c r="D21" s="35">
        <v>0</v>
      </c>
      <c r="E21" s="35">
        <v>37718</v>
      </c>
      <c r="F21" s="35">
        <v>0</v>
      </c>
      <c r="G21" s="35">
        <v>0</v>
      </c>
      <c r="H21" s="35">
        <v>0</v>
      </c>
      <c r="I21" s="35">
        <v>0</v>
      </c>
      <c r="J21" s="35">
        <v>0</v>
      </c>
      <c r="K21" s="35">
        <v>542615</v>
      </c>
      <c r="L21" s="35">
        <f t="shared" si="0"/>
        <v>2723874</v>
      </c>
      <c r="M21" s="35">
        <v>212634</v>
      </c>
      <c r="N21" s="35">
        <v>10029</v>
      </c>
      <c r="O21" s="35">
        <v>0</v>
      </c>
      <c r="P21" s="35">
        <v>0</v>
      </c>
      <c r="Q21" s="4">
        <v>14</v>
      </c>
    </row>
    <row r="22" spans="1:17" x14ac:dyDescent="0.2">
      <c r="A22" s="4">
        <v>15</v>
      </c>
      <c r="B22" s="4" t="s">
        <v>377</v>
      </c>
      <c r="C22" s="35">
        <v>3364261</v>
      </c>
      <c r="D22" s="35">
        <v>0</v>
      </c>
      <c r="E22" s="35">
        <v>856758</v>
      </c>
      <c r="F22" s="35">
        <v>0</v>
      </c>
      <c r="G22" s="35">
        <v>0</v>
      </c>
      <c r="H22" s="35">
        <v>0</v>
      </c>
      <c r="I22" s="35">
        <v>0</v>
      </c>
      <c r="J22" s="35">
        <v>0</v>
      </c>
      <c r="K22" s="35">
        <v>1704420</v>
      </c>
      <c r="L22" s="35">
        <f t="shared" si="0"/>
        <v>5925439</v>
      </c>
      <c r="M22" s="35">
        <v>537761</v>
      </c>
      <c r="N22" s="35">
        <v>57823</v>
      </c>
      <c r="O22" s="35">
        <v>0</v>
      </c>
      <c r="P22" s="35">
        <v>0</v>
      </c>
      <c r="Q22" s="4">
        <v>15</v>
      </c>
    </row>
    <row r="23" spans="1:17" x14ac:dyDescent="0.2">
      <c r="A23" s="4">
        <v>16</v>
      </c>
      <c r="B23" s="4" t="s">
        <v>378</v>
      </c>
      <c r="C23" s="35">
        <v>6248605</v>
      </c>
      <c r="D23" s="35">
        <v>0</v>
      </c>
      <c r="E23" s="35">
        <v>0</v>
      </c>
      <c r="F23" s="35">
        <v>0</v>
      </c>
      <c r="G23" s="35">
        <v>0</v>
      </c>
      <c r="H23" s="35">
        <v>0</v>
      </c>
      <c r="I23" s="35">
        <v>0</v>
      </c>
      <c r="J23" s="35">
        <v>0</v>
      </c>
      <c r="K23" s="35">
        <v>0</v>
      </c>
      <c r="L23" s="35">
        <f t="shared" si="0"/>
        <v>6248605</v>
      </c>
      <c r="M23" s="35">
        <v>447513</v>
      </c>
      <c r="N23" s="35">
        <v>23118</v>
      </c>
      <c r="O23" s="35">
        <v>0</v>
      </c>
      <c r="P23" s="35">
        <v>0</v>
      </c>
      <c r="Q23" s="4">
        <v>16</v>
      </c>
    </row>
    <row r="24" spans="1:17" x14ac:dyDescent="0.2">
      <c r="A24" s="4">
        <v>17</v>
      </c>
      <c r="B24" s="4" t="s">
        <v>379</v>
      </c>
      <c r="C24" s="35">
        <v>13673981</v>
      </c>
      <c r="D24" s="35">
        <v>0</v>
      </c>
      <c r="E24" s="35">
        <v>0</v>
      </c>
      <c r="F24" s="35">
        <v>0</v>
      </c>
      <c r="G24" s="35">
        <v>0</v>
      </c>
      <c r="H24" s="35">
        <v>0</v>
      </c>
      <c r="I24" s="35">
        <v>0</v>
      </c>
      <c r="J24" s="35">
        <v>800834</v>
      </c>
      <c r="K24" s="35">
        <v>0</v>
      </c>
      <c r="L24" s="35">
        <f t="shared" si="0"/>
        <v>14474815</v>
      </c>
      <c r="M24" s="35">
        <v>296409</v>
      </c>
      <c r="N24" s="35">
        <v>12638</v>
      </c>
      <c r="O24" s="35">
        <v>53246</v>
      </c>
      <c r="P24" s="35">
        <v>0</v>
      </c>
      <c r="Q24" s="4">
        <v>17</v>
      </c>
    </row>
    <row r="25" spans="1:17" x14ac:dyDescent="0.2">
      <c r="A25" s="4">
        <v>18</v>
      </c>
      <c r="B25" s="4" t="s">
        <v>380</v>
      </c>
      <c r="C25" s="35">
        <v>17428097</v>
      </c>
      <c r="D25" s="35">
        <v>0</v>
      </c>
      <c r="E25" s="35">
        <v>357278</v>
      </c>
      <c r="F25" s="35">
        <v>0</v>
      </c>
      <c r="G25" s="35">
        <v>0</v>
      </c>
      <c r="H25" s="35">
        <v>0</v>
      </c>
      <c r="I25" s="35">
        <v>0</v>
      </c>
      <c r="J25" s="35">
        <v>0</v>
      </c>
      <c r="K25" s="35">
        <v>0</v>
      </c>
      <c r="L25" s="35">
        <f t="shared" si="0"/>
        <v>17785375</v>
      </c>
      <c r="M25" s="35">
        <v>1492447</v>
      </c>
      <c r="N25" s="35">
        <v>24470</v>
      </c>
      <c r="O25" s="35">
        <v>18491</v>
      </c>
      <c r="P25" s="35">
        <v>181926</v>
      </c>
      <c r="Q25" s="4">
        <v>18</v>
      </c>
    </row>
    <row r="26" spans="1:17" x14ac:dyDescent="0.2">
      <c r="A26" s="4">
        <v>19</v>
      </c>
      <c r="B26" s="4" t="s">
        <v>381</v>
      </c>
      <c r="C26" s="35">
        <v>1897782</v>
      </c>
      <c r="D26" s="35">
        <v>0</v>
      </c>
      <c r="E26" s="35">
        <v>24759</v>
      </c>
      <c r="F26" s="35">
        <v>0</v>
      </c>
      <c r="G26" s="35">
        <v>0</v>
      </c>
      <c r="H26" s="35">
        <v>0</v>
      </c>
      <c r="I26" s="35">
        <v>0</v>
      </c>
      <c r="J26" s="35">
        <v>0</v>
      </c>
      <c r="K26" s="35">
        <v>42713</v>
      </c>
      <c r="L26" s="35">
        <f t="shared" si="0"/>
        <v>1965254</v>
      </c>
      <c r="M26" s="35">
        <v>179483</v>
      </c>
      <c r="N26" s="35">
        <v>20559</v>
      </c>
      <c r="O26" s="35">
        <v>0</v>
      </c>
      <c r="P26" s="35">
        <v>0</v>
      </c>
      <c r="Q26" s="4">
        <v>19</v>
      </c>
    </row>
    <row r="27" spans="1:17" x14ac:dyDescent="0.2">
      <c r="A27" s="4">
        <v>20</v>
      </c>
      <c r="B27" s="4" t="s">
        <v>382</v>
      </c>
      <c r="C27" s="35">
        <v>2467143</v>
      </c>
      <c r="D27" s="35">
        <v>0</v>
      </c>
      <c r="E27" s="35">
        <v>860739</v>
      </c>
      <c r="F27" s="35">
        <v>0</v>
      </c>
      <c r="G27" s="35">
        <v>0</v>
      </c>
      <c r="H27" s="35">
        <v>0</v>
      </c>
      <c r="I27" s="35">
        <v>0</v>
      </c>
      <c r="J27" s="35">
        <v>0</v>
      </c>
      <c r="K27" s="35">
        <v>0</v>
      </c>
      <c r="L27" s="35">
        <f t="shared" si="0"/>
        <v>3327882</v>
      </c>
      <c r="M27" s="35">
        <v>42045</v>
      </c>
      <c r="N27" s="35">
        <v>22203</v>
      </c>
      <c r="O27" s="35">
        <v>0</v>
      </c>
      <c r="P27" s="35">
        <v>217515</v>
      </c>
      <c r="Q27" s="4">
        <v>20</v>
      </c>
    </row>
    <row r="28" spans="1:17" x14ac:dyDescent="0.2">
      <c r="A28" s="4">
        <v>21</v>
      </c>
      <c r="B28" s="4" t="s">
        <v>337</v>
      </c>
      <c r="C28" s="35">
        <v>2181496</v>
      </c>
      <c r="D28" s="35">
        <v>0</v>
      </c>
      <c r="E28" s="35">
        <v>65010</v>
      </c>
      <c r="F28" s="35">
        <v>0</v>
      </c>
      <c r="G28" s="35">
        <v>0</v>
      </c>
      <c r="H28" s="35">
        <v>0</v>
      </c>
      <c r="I28" s="35">
        <v>0</v>
      </c>
      <c r="J28" s="35">
        <v>0</v>
      </c>
      <c r="K28" s="35">
        <v>0</v>
      </c>
      <c r="L28" s="35">
        <f t="shared" si="0"/>
        <v>2246506</v>
      </c>
      <c r="M28" s="35">
        <v>185178</v>
      </c>
      <c r="N28" s="35">
        <v>5971</v>
      </c>
      <c r="O28" s="35">
        <v>0</v>
      </c>
      <c r="P28" s="35">
        <v>0</v>
      </c>
      <c r="Q28" s="4">
        <v>21</v>
      </c>
    </row>
    <row r="29" spans="1:17" x14ac:dyDescent="0.2">
      <c r="A29" s="4">
        <v>22</v>
      </c>
      <c r="B29" s="4" t="s">
        <v>345</v>
      </c>
      <c r="C29" s="35">
        <v>3219533</v>
      </c>
      <c r="D29" s="35">
        <v>0</v>
      </c>
      <c r="E29" s="35">
        <v>1171785</v>
      </c>
      <c r="F29" s="35">
        <v>0</v>
      </c>
      <c r="G29" s="35">
        <v>0</v>
      </c>
      <c r="H29" s="35">
        <v>0</v>
      </c>
      <c r="I29" s="35">
        <v>0</v>
      </c>
      <c r="J29" s="35">
        <v>90215</v>
      </c>
      <c r="K29" s="35">
        <v>442975</v>
      </c>
      <c r="L29" s="35">
        <f t="shared" si="0"/>
        <v>4924508</v>
      </c>
      <c r="M29" s="35">
        <v>408364</v>
      </c>
      <c r="N29" s="35">
        <v>25643</v>
      </c>
      <c r="O29" s="35">
        <v>40567</v>
      </c>
      <c r="P29" s="35">
        <v>7076</v>
      </c>
      <c r="Q29" s="4">
        <v>22</v>
      </c>
    </row>
    <row r="30" spans="1:17" x14ac:dyDescent="0.2">
      <c r="A30" s="4">
        <v>23</v>
      </c>
      <c r="B30" s="6" t="s">
        <v>383</v>
      </c>
      <c r="C30" s="35">
        <v>2837428</v>
      </c>
      <c r="D30" s="35">
        <v>0</v>
      </c>
      <c r="E30" s="35">
        <v>135760</v>
      </c>
      <c r="F30" s="35">
        <v>0</v>
      </c>
      <c r="G30" s="35">
        <v>0</v>
      </c>
      <c r="H30" s="35">
        <v>0</v>
      </c>
      <c r="I30" s="35">
        <v>0</v>
      </c>
      <c r="J30" s="35">
        <v>0</v>
      </c>
      <c r="K30" s="35">
        <v>0</v>
      </c>
      <c r="L30" s="35">
        <f t="shared" si="0"/>
        <v>2973188</v>
      </c>
      <c r="M30" s="35">
        <v>187827</v>
      </c>
      <c r="N30" s="35">
        <v>30922</v>
      </c>
      <c r="O30" s="35">
        <v>0</v>
      </c>
      <c r="P30" s="35">
        <v>0</v>
      </c>
      <c r="Q30" s="4">
        <v>23</v>
      </c>
    </row>
    <row r="31" spans="1:17" x14ac:dyDescent="0.2">
      <c r="A31" s="4">
        <v>24</v>
      </c>
      <c r="B31" s="4" t="s">
        <v>384</v>
      </c>
      <c r="C31" s="35">
        <v>0</v>
      </c>
      <c r="D31" s="35">
        <v>0</v>
      </c>
      <c r="E31" s="35">
        <v>0</v>
      </c>
      <c r="F31" s="35">
        <v>0</v>
      </c>
      <c r="G31" s="35">
        <v>0</v>
      </c>
      <c r="H31" s="35">
        <v>0</v>
      </c>
      <c r="I31" s="35">
        <v>0</v>
      </c>
      <c r="J31" s="35">
        <v>0</v>
      </c>
      <c r="K31" s="35">
        <v>0</v>
      </c>
      <c r="L31" s="35">
        <f t="shared" si="0"/>
        <v>0</v>
      </c>
      <c r="M31" s="35">
        <v>0</v>
      </c>
      <c r="N31" s="35">
        <v>0</v>
      </c>
      <c r="O31" s="35">
        <v>0</v>
      </c>
      <c r="P31" s="35">
        <v>0</v>
      </c>
      <c r="Q31" s="4">
        <v>24</v>
      </c>
    </row>
    <row r="32" spans="1:17" x14ac:dyDescent="0.2">
      <c r="A32" s="4">
        <v>25</v>
      </c>
      <c r="B32" s="4" t="s">
        <v>385</v>
      </c>
      <c r="C32" s="35">
        <v>2671643</v>
      </c>
      <c r="D32" s="35">
        <v>0</v>
      </c>
      <c r="E32" s="35">
        <v>3323092</v>
      </c>
      <c r="F32" s="35">
        <v>0</v>
      </c>
      <c r="G32" s="35">
        <v>0</v>
      </c>
      <c r="H32" s="35">
        <v>0</v>
      </c>
      <c r="I32" s="35">
        <v>0</v>
      </c>
      <c r="J32" s="35">
        <v>0</v>
      </c>
      <c r="K32" s="35">
        <v>0</v>
      </c>
      <c r="L32" s="35">
        <f t="shared" si="0"/>
        <v>5994735</v>
      </c>
      <c r="M32" s="35">
        <v>431114</v>
      </c>
      <c r="N32" s="35">
        <v>492640</v>
      </c>
      <c r="O32" s="35">
        <v>0</v>
      </c>
      <c r="P32" s="35">
        <v>33378</v>
      </c>
      <c r="Q32" s="4">
        <v>25</v>
      </c>
    </row>
    <row r="33" spans="1:17" x14ac:dyDescent="0.2">
      <c r="A33" s="4">
        <v>26</v>
      </c>
      <c r="B33" s="4" t="s">
        <v>386</v>
      </c>
      <c r="C33" s="35">
        <v>3285712</v>
      </c>
      <c r="D33" s="35">
        <v>0</v>
      </c>
      <c r="E33" s="35">
        <v>571682</v>
      </c>
      <c r="F33" s="35">
        <v>0</v>
      </c>
      <c r="G33" s="35">
        <v>0</v>
      </c>
      <c r="H33" s="35">
        <v>0</v>
      </c>
      <c r="I33" s="35">
        <v>0</v>
      </c>
      <c r="J33" s="35">
        <v>0</v>
      </c>
      <c r="K33" s="35">
        <v>0</v>
      </c>
      <c r="L33" s="35">
        <f t="shared" si="0"/>
        <v>3857394</v>
      </c>
      <c r="M33" s="35">
        <v>274335</v>
      </c>
      <c r="N33" s="35">
        <v>1127514</v>
      </c>
      <c r="O33" s="35">
        <v>0</v>
      </c>
      <c r="P33" s="35">
        <v>0</v>
      </c>
      <c r="Q33" s="4">
        <v>26</v>
      </c>
    </row>
    <row r="34" spans="1:17" x14ac:dyDescent="0.2">
      <c r="A34" s="4">
        <v>27</v>
      </c>
      <c r="B34" s="4" t="s">
        <v>387</v>
      </c>
      <c r="C34" s="35">
        <v>3442423</v>
      </c>
      <c r="D34" s="35">
        <v>0</v>
      </c>
      <c r="E34" s="35">
        <v>1329133</v>
      </c>
      <c r="F34" s="35">
        <v>0</v>
      </c>
      <c r="G34" s="35">
        <v>0</v>
      </c>
      <c r="H34" s="35">
        <v>0</v>
      </c>
      <c r="I34" s="35">
        <v>0</v>
      </c>
      <c r="J34" s="35">
        <v>0</v>
      </c>
      <c r="K34" s="35">
        <v>151612</v>
      </c>
      <c r="L34" s="35">
        <f t="shared" si="0"/>
        <v>4923168</v>
      </c>
      <c r="M34" s="35">
        <v>563326</v>
      </c>
      <c r="N34" s="35">
        <v>92362</v>
      </c>
      <c r="O34" s="35">
        <v>0</v>
      </c>
      <c r="P34" s="35">
        <v>0</v>
      </c>
      <c r="Q34" s="4">
        <v>27</v>
      </c>
    </row>
    <row r="35" spans="1:17" x14ac:dyDescent="0.2">
      <c r="A35" s="4">
        <v>28</v>
      </c>
      <c r="B35" s="4" t="s">
        <v>388</v>
      </c>
      <c r="C35" s="35">
        <v>3512623</v>
      </c>
      <c r="D35" s="35">
        <v>0</v>
      </c>
      <c r="E35" s="35">
        <v>0</v>
      </c>
      <c r="F35" s="35">
        <v>0</v>
      </c>
      <c r="G35" s="35">
        <v>0</v>
      </c>
      <c r="H35" s="35">
        <v>0</v>
      </c>
      <c r="I35" s="35">
        <v>0</v>
      </c>
      <c r="J35" s="35">
        <v>365788</v>
      </c>
      <c r="K35" s="35">
        <v>0</v>
      </c>
      <c r="L35" s="35">
        <f t="shared" si="0"/>
        <v>3878411</v>
      </c>
      <c r="M35" s="35">
        <v>198910</v>
      </c>
      <c r="N35" s="35">
        <v>132665</v>
      </c>
      <c r="O35" s="35">
        <v>0</v>
      </c>
      <c r="P35" s="35">
        <v>0</v>
      </c>
      <c r="Q35" s="4">
        <v>28</v>
      </c>
    </row>
    <row r="36" spans="1:17" x14ac:dyDescent="0.2">
      <c r="A36" s="4">
        <v>29</v>
      </c>
      <c r="B36" s="4" t="s">
        <v>389</v>
      </c>
      <c r="C36" s="35">
        <v>2366820</v>
      </c>
      <c r="D36" s="35">
        <v>0</v>
      </c>
      <c r="E36" s="35">
        <v>136480</v>
      </c>
      <c r="F36" s="35">
        <v>0</v>
      </c>
      <c r="G36" s="35">
        <v>0</v>
      </c>
      <c r="H36" s="35">
        <v>0</v>
      </c>
      <c r="I36" s="35">
        <v>0</v>
      </c>
      <c r="J36" s="35">
        <v>0</v>
      </c>
      <c r="K36" s="35">
        <v>0</v>
      </c>
      <c r="L36" s="35">
        <f t="shared" si="0"/>
        <v>2503300</v>
      </c>
      <c r="M36" s="35">
        <v>195630</v>
      </c>
      <c r="N36" s="35">
        <v>25957</v>
      </c>
      <c r="O36" s="35">
        <v>126429</v>
      </c>
      <c r="P36" s="35">
        <v>0</v>
      </c>
      <c r="Q36" s="4">
        <v>29</v>
      </c>
    </row>
    <row r="37" spans="1:17" x14ac:dyDescent="0.2">
      <c r="A37" s="4">
        <v>30</v>
      </c>
      <c r="B37" s="4" t="s">
        <v>358</v>
      </c>
      <c r="C37" s="35">
        <v>1990390</v>
      </c>
      <c r="D37" s="35">
        <v>0</v>
      </c>
      <c r="E37" s="35">
        <v>1933591</v>
      </c>
      <c r="F37" s="35">
        <v>0</v>
      </c>
      <c r="G37" s="35">
        <v>0</v>
      </c>
      <c r="H37" s="35">
        <v>0</v>
      </c>
      <c r="I37" s="35">
        <v>0</v>
      </c>
      <c r="J37" s="35">
        <v>0</v>
      </c>
      <c r="K37" s="35">
        <v>0</v>
      </c>
      <c r="L37" s="35">
        <f t="shared" si="0"/>
        <v>3923981</v>
      </c>
      <c r="M37" s="35">
        <v>168903</v>
      </c>
      <c r="N37" s="35">
        <v>109133</v>
      </c>
      <c r="O37" s="35">
        <v>0</v>
      </c>
      <c r="P37" s="35">
        <v>1351459</v>
      </c>
      <c r="Q37" s="4">
        <v>30</v>
      </c>
    </row>
    <row r="38" spans="1:17" x14ac:dyDescent="0.2">
      <c r="A38" s="4">
        <v>31</v>
      </c>
      <c r="B38" s="4" t="s">
        <v>390</v>
      </c>
      <c r="C38" s="35">
        <v>7648110</v>
      </c>
      <c r="D38" s="35">
        <v>0</v>
      </c>
      <c r="E38" s="35">
        <v>97023</v>
      </c>
      <c r="F38" s="35">
        <v>0</v>
      </c>
      <c r="G38" s="35">
        <v>0</v>
      </c>
      <c r="H38" s="35">
        <v>0</v>
      </c>
      <c r="I38" s="35">
        <v>0</v>
      </c>
      <c r="J38" s="35">
        <v>0</v>
      </c>
      <c r="K38" s="35">
        <v>1272310</v>
      </c>
      <c r="L38" s="35">
        <f t="shared" si="0"/>
        <v>9017443</v>
      </c>
      <c r="M38" s="35">
        <v>602407</v>
      </c>
      <c r="N38" s="35">
        <v>178381</v>
      </c>
      <c r="O38" s="35">
        <v>0</v>
      </c>
      <c r="P38" s="35">
        <v>32705</v>
      </c>
      <c r="Q38" s="4">
        <v>31</v>
      </c>
    </row>
    <row r="39" spans="1:17" x14ac:dyDescent="0.2">
      <c r="A39" s="4">
        <v>32</v>
      </c>
      <c r="B39" s="4" t="s">
        <v>391</v>
      </c>
      <c r="C39" s="35">
        <v>0</v>
      </c>
      <c r="D39" s="35">
        <v>0</v>
      </c>
      <c r="E39" s="35">
        <v>0</v>
      </c>
      <c r="F39" s="35">
        <v>0</v>
      </c>
      <c r="G39" s="35">
        <v>0</v>
      </c>
      <c r="H39" s="35">
        <v>0</v>
      </c>
      <c r="I39" s="35">
        <v>0</v>
      </c>
      <c r="J39" s="35">
        <v>0</v>
      </c>
      <c r="K39" s="35">
        <v>0</v>
      </c>
      <c r="L39" s="35">
        <f t="shared" si="0"/>
        <v>0</v>
      </c>
      <c r="M39" s="35">
        <v>0</v>
      </c>
      <c r="N39" s="35">
        <v>0</v>
      </c>
      <c r="O39" s="35">
        <v>0</v>
      </c>
      <c r="P39" s="35">
        <v>0</v>
      </c>
      <c r="Q39" s="4">
        <v>32</v>
      </c>
    </row>
    <row r="40" spans="1:17" x14ac:dyDescent="0.2">
      <c r="A40" s="4">
        <v>33</v>
      </c>
      <c r="B40" s="4" t="s">
        <v>392</v>
      </c>
      <c r="C40" s="35">
        <v>3335044</v>
      </c>
      <c r="D40" s="35">
        <v>0</v>
      </c>
      <c r="E40" s="35">
        <v>21557</v>
      </c>
      <c r="F40" s="35">
        <v>0</v>
      </c>
      <c r="G40" s="35">
        <v>0</v>
      </c>
      <c r="H40" s="35">
        <v>0</v>
      </c>
      <c r="I40" s="35">
        <v>0</v>
      </c>
      <c r="J40" s="35">
        <v>884814</v>
      </c>
      <c r="K40" s="35">
        <v>87045</v>
      </c>
      <c r="L40" s="35">
        <f t="shared" si="0"/>
        <v>4328460</v>
      </c>
      <c r="M40" s="35">
        <v>335638</v>
      </c>
      <c r="N40" s="35">
        <v>0</v>
      </c>
      <c r="O40" s="35">
        <v>0</v>
      </c>
      <c r="P40" s="35">
        <v>0</v>
      </c>
      <c r="Q40" s="4">
        <v>33</v>
      </c>
    </row>
    <row r="41" spans="1:17" x14ac:dyDescent="0.2">
      <c r="A41" s="4">
        <v>34</v>
      </c>
      <c r="B41" s="4" t="s">
        <v>393</v>
      </c>
      <c r="C41" s="35">
        <v>0</v>
      </c>
      <c r="D41" s="35">
        <v>0</v>
      </c>
      <c r="E41" s="35">
        <v>0</v>
      </c>
      <c r="F41" s="35">
        <v>0</v>
      </c>
      <c r="G41" s="35">
        <v>0</v>
      </c>
      <c r="H41" s="35">
        <v>0</v>
      </c>
      <c r="I41" s="35">
        <v>0</v>
      </c>
      <c r="J41" s="35">
        <v>0</v>
      </c>
      <c r="K41" s="35">
        <v>0</v>
      </c>
      <c r="L41" s="35">
        <f t="shared" si="0"/>
        <v>0</v>
      </c>
      <c r="M41" s="35">
        <v>0</v>
      </c>
      <c r="N41" s="35">
        <v>0</v>
      </c>
      <c r="O41" s="35">
        <v>0</v>
      </c>
      <c r="P41" s="35">
        <v>0</v>
      </c>
      <c r="Q41" s="4">
        <v>34</v>
      </c>
    </row>
    <row r="42" spans="1:17" x14ac:dyDescent="0.2">
      <c r="A42" s="4">
        <v>35</v>
      </c>
      <c r="B42" s="4" t="s">
        <v>362</v>
      </c>
      <c r="C42" s="35">
        <v>1440334</v>
      </c>
      <c r="D42" s="35">
        <v>0</v>
      </c>
      <c r="E42" s="35">
        <v>346208</v>
      </c>
      <c r="F42" s="35">
        <v>0</v>
      </c>
      <c r="G42" s="35">
        <v>0</v>
      </c>
      <c r="H42" s="35">
        <v>0</v>
      </c>
      <c r="I42" s="35">
        <v>0</v>
      </c>
      <c r="J42" s="35">
        <v>0</v>
      </c>
      <c r="K42" s="35">
        <v>0</v>
      </c>
      <c r="L42" s="35">
        <f>(C42+E42+F42+J42+K42)</f>
        <v>1786542</v>
      </c>
      <c r="M42" s="35">
        <v>42026</v>
      </c>
      <c r="N42" s="35">
        <v>10945</v>
      </c>
      <c r="O42" s="35">
        <v>0</v>
      </c>
      <c r="P42" s="35">
        <v>0</v>
      </c>
      <c r="Q42" s="4">
        <v>35</v>
      </c>
    </row>
    <row r="43" spans="1:17" x14ac:dyDescent="0.2">
      <c r="A43" s="4">
        <v>36</v>
      </c>
      <c r="B43" s="4" t="s">
        <v>394</v>
      </c>
      <c r="C43" s="35">
        <v>2779778</v>
      </c>
      <c r="D43" s="35">
        <v>0</v>
      </c>
      <c r="E43" s="35">
        <v>32000</v>
      </c>
      <c r="F43" s="35">
        <v>0</v>
      </c>
      <c r="G43" s="35">
        <v>0</v>
      </c>
      <c r="H43" s="35">
        <v>0</v>
      </c>
      <c r="I43" s="35">
        <v>0</v>
      </c>
      <c r="J43" s="35">
        <v>0</v>
      </c>
      <c r="K43" s="35">
        <v>0</v>
      </c>
      <c r="L43" s="35">
        <f>(C43+E43+F43+J43+K43)</f>
        <v>2811778</v>
      </c>
      <c r="M43" s="35">
        <v>180279</v>
      </c>
      <c r="N43" s="35">
        <v>2799</v>
      </c>
      <c r="O43" s="35">
        <v>251597</v>
      </c>
      <c r="P43" s="35">
        <v>0</v>
      </c>
      <c r="Q43" s="4">
        <v>36</v>
      </c>
    </row>
    <row r="44" spans="1:17" x14ac:dyDescent="0.2">
      <c r="A44" s="4">
        <v>37</v>
      </c>
      <c r="B44" s="4" t="s">
        <v>395</v>
      </c>
      <c r="C44" s="37">
        <v>0</v>
      </c>
      <c r="D44" s="37">
        <v>0</v>
      </c>
      <c r="E44" s="37">
        <v>0</v>
      </c>
      <c r="F44" s="37">
        <v>0</v>
      </c>
      <c r="G44" s="37">
        <v>0</v>
      </c>
      <c r="H44" s="37">
        <v>0</v>
      </c>
      <c r="I44" s="37">
        <v>0</v>
      </c>
      <c r="J44" s="37">
        <v>0</v>
      </c>
      <c r="K44" s="37">
        <v>0</v>
      </c>
      <c r="L44" s="37">
        <f t="shared" si="0"/>
        <v>0</v>
      </c>
      <c r="M44" s="37">
        <v>0</v>
      </c>
      <c r="N44" s="37">
        <v>0</v>
      </c>
      <c r="O44" s="37">
        <v>0</v>
      </c>
      <c r="P44" s="37">
        <v>0</v>
      </c>
      <c r="Q44" s="4">
        <v>37</v>
      </c>
    </row>
    <row r="45" spans="1:17" x14ac:dyDescent="0.2">
      <c r="A45" s="17">
        <f>A44</f>
        <v>37</v>
      </c>
      <c r="B45" s="9" t="s">
        <v>21</v>
      </c>
      <c r="C45" s="38">
        <f t="shared" ref="C45:P45" si="1">SUM(C8:C44)</f>
        <v>114403887</v>
      </c>
      <c r="D45" s="38">
        <f t="shared" si="1"/>
        <v>0</v>
      </c>
      <c r="E45" s="38">
        <f t="shared" si="1"/>
        <v>13967954</v>
      </c>
      <c r="F45" s="38">
        <f t="shared" si="1"/>
        <v>560926</v>
      </c>
      <c r="G45" s="38">
        <f t="shared" si="1"/>
        <v>0</v>
      </c>
      <c r="H45" s="38">
        <f t="shared" si="1"/>
        <v>560926</v>
      </c>
      <c r="I45" s="38">
        <f t="shared" si="1"/>
        <v>0</v>
      </c>
      <c r="J45" s="38">
        <f t="shared" si="1"/>
        <v>2494159</v>
      </c>
      <c r="K45" s="38">
        <f t="shared" si="1"/>
        <v>5027118</v>
      </c>
      <c r="L45" s="38">
        <f t="shared" si="1"/>
        <v>136454044</v>
      </c>
      <c r="M45" s="38">
        <f t="shared" si="1"/>
        <v>9967637</v>
      </c>
      <c r="N45" s="38">
        <f t="shared" si="1"/>
        <v>2850182</v>
      </c>
      <c r="O45" s="38">
        <f t="shared" si="1"/>
        <v>568068</v>
      </c>
      <c r="P45" s="38">
        <f t="shared" si="1"/>
        <v>2343050</v>
      </c>
      <c r="Q45" s="17">
        <f>Q44</f>
        <v>37</v>
      </c>
    </row>
  </sheetData>
  <hyperlinks>
    <hyperlink ref="A5" location="'Table of Contents'!A1" display="Back to TOC" xr:uid="{603587C8-6444-43CE-B586-5C04C0DA6226}"/>
  </hyperlinks>
  <printOptions gridLines="1"/>
  <pageMargins left="0.4" right="0.75" top="0.75" bottom="0.25" header="0.5" footer="0.5"/>
  <pageSetup paperSize="5" scale="88"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0DE0E-28F8-41BF-A6CB-E17FEF4F3641}">
  <sheetPr transitionEvaluation="1">
    <pageSetUpPr fitToPage="1"/>
  </sheetPr>
  <dimension ref="A1:K107"/>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22" style="4" customWidth="1"/>
    <col min="4" max="4" width="16.5703125" style="4" customWidth="1"/>
    <col min="5" max="5" width="17.85546875" style="4" bestFit="1" customWidth="1"/>
    <col min="6" max="6" width="15.28515625" style="4" customWidth="1"/>
    <col min="7" max="10" width="14.42578125" style="4" customWidth="1"/>
    <col min="11" max="11" width="3.5703125" style="4" bestFit="1" customWidth="1"/>
    <col min="12" max="255" width="12.7109375" style="4"/>
    <col min="256" max="256" width="5" style="4" customWidth="1"/>
    <col min="257" max="257" width="14.140625" style="4" bestFit="1" customWidth="1"/>
    <col min="258" max="258" width="22" style="4" customWidth="1"/>
    <col min="259" max="259" width="16.5703125" style="4" customWidth="1"/>
    <col min="260" max="260" width="17.85546875" style="4" bestFit="1" customWidth="1"/>
    <col min="261" max="261" width="15.28515625" style="4" customWidth="1"/>
    <col min="262" max="265" width="14.42578125" style="4" customWidth="1"/>
    <col min="266" max="266" width="17.85546875" style="4" customWidth="1"/>
    <col min="267" max="267" width="3.5703125" style="4" bestFit="1" customWidth="1"/>
    <col min="268" max="511" width="12.7109375" style="4"/>
    <col min="512" max="512" width="5" style="4" customWidth="1"/>
    <col min="513" max="513" width="14.140625" style="4" bestFit="1" customWidth="1"/>
    <col min="514" max="514" width="22" style="4" customWidth="1"/>
    <col min="515" max="515" width="16.5703125" style="4" customWidth="1"/>
    <col min="516" max="516" width="17.85546875" style="4" bestFit="1" customWidth="1"/>
    <col min="517" max="517" width="15.28515625" style="4" customWidth="1"/>
    <col min="518" max="521" width="14.42578125" style="4" customWidth="1"/>
    <col min="522" max="522" width="17.85546875" style="4" customWidth="1"/>
    <col min="523" max="523" width="3.5703125" style="4" bestFit="1" customWidth="1"/>
    <col min="524" max="767" width="12.7109375" style="4"/>
    <col min="768" max="768" width="5" style="4" customWidth="1"/>
    <col min="769" max="769" width="14.140625" style="4" bestFit="1" customWidth="1"/>
    <col min="770" max="770" width="22" style="4" customWidth="1"/>
    <col min="771" max="771" width="16.5703125" style="4" customWidth="1"/>
    <col min="772" max="772" width="17.85546875" style="4" bestFit="1" customWidth="1"/>
    <col min="773" max="773" width="15.28515625" style="4" customWidth="1"/>
    <col min="774" max="777" width="14.42578125" style="4" customWidth="1"/>
    <col min="778" max="778" width="17.85546875" style="4" customWidth="1"/>
    <col min="779" max="779" width="3.5703125" style="4" bestFit="1" customWidth="1"/>
    <col min="780" max="1023" width="12.7109375" style="4"/>
    <col min="1024" max="1024" width="5" style="4" customWidth="1"/>
    <col min="1025" max="1025" width="14.140625" style="4" bestFit="1" customWidth="1"/>
    <col min="1026" max="1026" width="22" style="4" customWidth="1"/>
    <col min="1027" max="1027" width="16.5703125" style="4" customWidth="1"/>
    <col min="1028" max="1028" width="17.85546875" style="4" bestFit="1" customWidth="1"/>
    <col min="1029" max="1029" width="15.28515625" style="4" customWidth="1"/>
    <col min="1030" max="1033" width="14.42578125" style="4" customWidth="1"/>
    <col min="1034" max="1034" width="17.85546875" style="4" customWidth="1"/>
    <col min="1035" max="1035" width="3.5703125" style="4" bestFit="1" customWidth="1"/>
    <col min="1036" max="1279" width="12.7109375" style="4"/>
    <col min="1280" max="1280" width="5" style="4" customWidth="1"/>
    <col min="1281" max="1281" width="14.140625" style="4" bestFit="1" customWidth="1"/>
    <col min="1282" max="1282" width="22" style="4" customWidth="1"/>
    <col min="1283" max="1283" width="16.5703125" style="4" customWidth="1"/>
    <col min="1284" max="1284" width="17.85546875" style="4" bestFit="1" customWidth="1"/>
    <col min="1285" max="1285" width="15.28515625" style="4" customWidth="1"/>
    <col min="1286" max="1289" width="14.42578125" style="4" customWidth="1"/>
    <col min="1290" max="1290" width="17.85546875" style="4" customWidth="1"/>
    <col min="1291" max="1291" width="3.5703125" style="4" bestFit="1" customWidth="1"/>
    <col min="1292" max="1535" width="12.7109375" style="4"/>
    <col min="1536" max="1536" width="5" style="4" customWidth="1"/>
    <col min="1537" max="1537" width="14.140625" style="4" bestFit="1" customWidth="1"/>
    <col min="1538" max="1538" width="22" style="4" customWidth="1"/>
    <col min="1539" max="1539" width="16.5703125" style="4" customWidth="1"/>
    <col min="1540" max="1540" width="17.85546875" style="4" bestFit="1" customWidth="1"/>
    <col min="1541" max="1541" width="15.28515625" style="4" customWidth="1"/>
    <col min="1542" max="1545" width="14.42578125" style="4" customWidth="1"/>
    <col min="1546" max="1546" width="17.85546875" style="4" customWidth="1"/>
    <col min="1547" max="1547" width="3.5703125" style="4" bestFit="1" customWidth="1"/>
    <col min="1548" max="1791" width="12.7109375" style="4"/>
    <col min="1792" max="1792" width="5" style="4" customWidth="1"/>
    <col min="1793" max="1793" width="14.140625" style="4" bestFit="1" customWidth="1"/>
    <col min="1794" max="1794" width="22" style="4" customWidth="1"/>
    <col min="1795" max="1795" width="16.5703125" style="4" customWidth="1"/>
    <col min="1796" max="1796" width="17.85546875" style="4" bestFit="1" customWidth="1"/>
    <col min="1797" max="1797" width="15.28515625" style="4" customWidth="1"/>
    <col min="1798" max="1801" width="14.42578125" style="4" customWidth="1"/>
    <col min="1802" max="1802" width="17.85546875" style="4" customWidth="1"/>
    <col min="1803" max="1803" width="3.5703125" style="4" bestFit="1" customWidth="1"/>
    <col min="1804" max="2047" width="12.7109375" style="4"/>
    <col min="2048" max="2048" width="5" style="4" customWidth="1"/>
    <col min="2049" max="2049" width="14.140625" style="4" bestFit="1" customWidth="1"/>
    <col min="2050" max="2050" width="22" style="4" customWidth="1"/>
    <col min="2051" max="2051" width="16.5703125" style="4" customWidth="1"/>
    <col min="2052" max="2052" width="17.85546875" style="4" bestFit="1" customWidth="1"/>
    <col min="2053" max="2053" width="15.28515625" style="4" customWidth="1"/>
    <col min="2054" max="2057" width="14.42578125" style="4" customWidth="1"/>
    <col min="2058" max="2058" width="17.85546875" style="4" customWidth="1"/>
    <col min="2059" max="2059" width="3.5703125" style="4" bestFit="1" customWidth="1"/>
    <col min="2060" max="2303" width="12.7109375" style="4"/>
    <col min="2304" max="2304" width="5" style="4" customWidth="1"/>
    <col min="2305" max="2305" width="14.140625" style="4" bestFit="1" customWidth="1"/>
    <col min="2306" max="2306" width="22" style="4" customWidth="1"/>
    <col min="2307" max="2307" width="16.5703125" style="4" customWidth="1"/>
    <col min="2308" max="2308" width="17.85546875" style="4" bestFit="1" customWidth="1"/>
    <col min="2309" max="2309" width="15.28515625" style="4" customWidth="1"/>
    <col min="2310" max="2313" width="14.42578125" style="4" customWidth="1"/>
    <col min="2314" max="2314" width="17.85546875" style="4" customWidth="1"/>
    <col min="2315" max="2315" width="3.5703125" style="4" bestFit="1" customWidth="1"/>
    <col min="2316" max="2559" width="12.7109375" style="4"/>
    <col min="2560" max="2560" width="5" style="4" customWidth="1"/>
    <col min="2561" max="2561" width="14.140625" style="4" bestFit="1" customWidth="1"/>
    <col min="2562" max="2562" width="22" style="4" customWidth="1"/>
    <col min="2563" max="2563" width="16.5703125" style="4" customWidth="1"/>
    <col min="2564" max="2564" width="17.85546875" style="4" bestFit="1" customWidth="1"/>
    <col min="2565" max="2565" width="15.28515625" style="4" customWidth="1"/>
    <col min="2566" max="2569" width="14.42578125" style="4" customWidth="1"/>
    <col min="2570" max="2570" width="17.85546875" style="4" customWidth="1"/>
    <col min="2571" max="2571" width="3.5703125" style="4" bestFit="1" customWidth="1"/>
    <col min="2572" max="2815" width="12.7109375" style="4"/>
    <col min="2816" max="2816" width="5" style="4" customWidth="1"/>
    <col min="2817" max="2817" width="14.140625" style="4" bestFit="1" customWidth="1"/>
    <col min="2818" max="2818" width="22" style="4" customWidth="1"/>
    <col min="2819" max="2819" width="16.5703125" style="4" customWidth="1"/>
    <col min="2820" max="2820" width="17.85546875" style="4" bestFit="1" customWidth="1"/>
    <col min="2821" max="2821" width="15.28515625" style="4" customWidth="1"/>
    <col min="2822" max="2825" width="14.42578125" style="4" customWidth="1"/>
    <col min="2826" max="2826" width="17.85546875" style="4" customWidth="1"/>
    <col min="2827" max="2827" width="3.5703125" style="4" bestFit="1" customWidth="1"/>
    <col min="2828" max="3071" width="12.7109375" style="4"/>
    <col min="3072" max="3072" width="5" style="4" customWidth="1"/>
    <col min="3073" max="3073" width="14.140625" style="4" bestFit="1" customWidth="1"/>
    <col min="3074" max="3074" width="22" style="4" customWidth="1"/>
    <col min="3075" max="3075" width="16.5703125" style="4" customWidth="1"/>
    <col min="3076" max="3076" width="17.85546875" style="4" bestFit="1" customWidth="1"/>
    <col min="3077" max="3077" width="15.28515625" style="4" customWidth="1"/>
    <col min="3078" max="3081" width="14.42578125" style="4" customWidth="1"/>
    <col min="3082" max="3082" width="17.85546875" style="4" customWidth="1"/>
    <col min="3083" max="3083" width="3.5703125" style="4" bestFit="1" customWidth="1"/>
    <col min="3084" max="3327" width="12.7109375" style="4"/>
    <col min="3328" max="3328" width="5" style="4" customWidth="1"/>
    <col min="3329" max="3329" width="14.140625" style="4" bestFit="1" customWidth="1"/>
    <col min="3330" max="3330" width="22" style="4" customWidth="1"/>
    <col min="3331" max="3331" width="16.5703125" style="4" customWidth="1"/>
    <col min="3332" max="3332" width="17.85546875" style="4" bestFit="1" customWidth="1"/>
    <col min="3333" max="3333" width="15.28515625" style="4" customWidth="1"/>
    <col min="3334" max="3337" width="14.42578125" style="4" customWidth="1"/>
    <col min="3338" max="3338" width="17.85546875" style="4" customWidth="1"/>
    <col min="3339" max="3339" width="3.5703125" style="4" bestFit="1" customWidth="1"/>
    <col min="3340" max="3583" width="12.7109375" style="4"/>
    <col min="3584" max="3584" width="5" style="4" customWidth="1"/>
    <col min="3585" max="3585" width="14.140625" style="4" bestFit="1" customWidth="1"/>
    <col min="3586" max="3586" width="22" style="4" customWidth="1"/>
    <col min="3587" max="3587" width="16.5703125" style="4" customWidth="1"/>
    <col min="3588" max="3588" width="17.85546875" style="4" bestFit="1" customWidth="1"/>
    <col min="3589" max="3589" width="15.28515625" style="4" customWidth="1"/>
    <col min="3590" max="3593" width="14.42578125" style="4" customWidth="1"/>
    <col min="3594" max="3594" width="17.85546875" style="4" customWidth="1"/>
    <col min="3595" max="3595" width="3.5703125" style="4" bestFit="1" customWidth="1"/>
    <col min="3596" max="3839" width="12.7109375" style="4"/>
    <col min="3840" max="3840" width="5" style="4" customWidth="1"/>
    <col min="3841" max="3841" width="14.140625" style="4" bestFit="1" customWidth="1"/>
    <col min="3842" max="3842" width="22" style="4" customWidth="1"/>
    <col min="3843" max="3843" width="16.5703125" style="4" customWidth="1"/>
    <col min="3844" max="3844" width="17.85546875" style="4" bestFit="1" customWidth="1"/>
    <col min="3845" max="3845" width="15.28515625" style="4" customWidth="1"/>
    <col min="3846" max="3849" width="14.42578125" style="4" customWidth="1"/>
    <col min="3850" max="3850" width="17.85546875" style="4" customWidth="1"/>
    <col min="3851" max="3851" width="3.5703125" style="4" bestFit="1" customWidth="1"/>
    <col min="3852" max="4095" width="12.7109375" style="4"/>
    <col min="4096" max="4096" width="5" style="4" customWidth="1"/>
    <col min="4097" max="4097" width="14.140625" style="4" bestFit="1" customWidth="1"/>
    <col min="4098" max="4098" width="22" style="4" customWidth="1"/>
    <col min="4099" max="4099" width="16.5703125" style="4" customWidth="1"/>
    <col min="4100" max="4100" width="17.85546875" style="4" bestFit="1" customWidth="1"/>
    <col min="4101" max="4101" width="15.28515625" style="4" customWidth="1"/>
    <col min="4102" max="4105" width="14.42578125" style="4" customWidth="1"/>
    <col min="4106" max="4106" width="17.85546875" style="4" customWidth="1"/>
    <col min="4107" max="4107" width="3.5703125" style="4" bestFit="1" customWidth="1"/>
    <col min="4108" max="4351" width="12.7109375" style="4"/>
    <col min="4352" max="4352" width="5" style="4" customWidth="1"/>
    <col min="4353" max="4353" width="14.140625" style="4" bestFit="1" customWidth="1"/>
    <col min="4354" max="4354" width="22" style="4" customWidth="1"/>
    <col min="4355" max="4355" width="16.5703125" style="4" customWidth="1"/>
    <col min="4356" max="4356" width="17.85546875" style="4" bestFit="1" customWidth="1"/>
    <col min="4357" max="4357" width="15.28515625" style="4" customWidth="1"/>
    <col min="4358" max="4361" width="14.42578125" style="4" customWidth="1"/>
    <col min="4362" max="4362" width="17.85546875" style="4" customWidth="1"/>
    <col min="4363" max="4363" width="3.5703125" style="4" bestFit="1" customWidth="1"/>
    <col min="4364" max="4607" width="12.7109375" style="4"/>
    <col min="4608" max="4608" width="5" style="4" customWidth="1"/>
    <col min="4609" max="4609" width="14.140625" style="4" bestFit="1" customWidth="1"/>
    <col min="4610" max="4610" width="22" style="4" customWidth="1"/>
    <col min="4611" max="4611" width="16.5703125" style="4" customWidth="1"/>
    <col min="4612" max="4612" width="17.85546875" style="4" bestFit="1" customWidth="1"/>
    <col min="4613" max="4613" width="15.28515625" style="4" customWidth="1"/>
    <col min="4614" max="4617" width="14.42578125" style="4" customWidth="1"/>
    <col min="4618" max="4618" width="17.85546875" style="4" customWidth="1"/>
    <col min="4619" max="4619" width="3.5703125" style="4" bestFit="1" customWidth="1"/>
    <col min="4620" max="4863" width="12.7109375" style="4"/>
    <col min="4864" max="4864" width="5" style="4" customWidth="1"/>
    <col min="4865" max="4865" width="14.140625" style="4" bestFit="1" customWidth="1"/>
    <col min="4866" max="4866" width="22" style="4" customWidth="1"/>
    <col min="4867" max="4867" width="16.5703125" style="4" customWidth="1"/>
    <col min="4868" max="4868" width="17.85546875" style="4" bestFit="1" customWidth="1"/>
    <col min="4869" max="4869" width="15.28515625" style="4" customWidth="1"/>
    <col min="4870" max="4873" width="14.42578125" style="4" customWidth="1"/>
    <col min="4874" max="4874" width="17.85546875" style="4" customWidth="1"/>
    <col min="4875" max="4875" width="3.5703125" style="4" bestFit="1" customWidth="1"/>
    <col min="4876" max="5119" width="12.7109375" style="4"/>
    <col min="5120" max="5120" width="5" style="4" customWidth="1"/>
    <col min="5121" max="5121" width="14.140625" style="4" bestFit="1" customWidth="1"/>
    <col min="5122" max="5122" width="22" style="4" customWidth="1"/>
    <col min="5123" max="5123" width="16.5703125" style="4" customWidth="1"/>
    <col min="5124" max="5124" width="17.85546875" style="4" bestFit="1" customWidth="1"/>
    <col min="5125" max="5125" width="15.28515625" style="4" customWidth="1"/>
    <col min="5126" max="5129" width="14.42578125" style="4" customWidth="1"/>
    <col min="5130" max="5130" width="17.85546875" style="4" customWidth="1"/>
    <col min="5131" max="5131" width="3.5703125" style="4" bestFit="1" customWidth="1"/>
    <col min="5132" max="5375" width="12.7109375" style="4"/>
    <col min="5376" max="5376" width="5" style="4" customWidth="1"/>
    <col min="5377" max="5377" width="14.140625" style="4" bestFit="1" customWidth="1"/>
    <col min="5378" max="5378" width="22" style="4" customWidth="1"/>
    <col min="5379" max="5379" width="16.5703125" style="4" customWidth="1"/>
    <col min="5380" max="5380" width="17.85546875" style="4" bestFit="1" customWidth="1"/>
    <col min="5381" max="5381" width="15.28515625" style="4" customWidth="1"/>
    <col min="5382" max="5385" width="14.42578125" style="4" customWidth="1"/>
    <col min="5386" max="5386" width="17.85546875" style="4" customWidth="1"/>
    <col min="5387" max="5387" width="3.5703125" style="4" bestFit="1" customWidth="1"/>
    <col min="5388" max="5631" width="12.7109375" style="4"/>
    <col min="5632" max="5632" width="5" style="4" customWidth="1"/>
    <col min="5633" max="5633" width="14.140625" style="4" bestFit="1" customWidth="1"/>
    <col min="5634" max="5634" width="22" style="4" customWidth="1"/>
    <col min="5635" max="5635" width="16.5703125" style="4" customWidth="1"/>
    <col min="5636" max="5636" width="17.85546875" style="4" bestFit="1" customWidth="1"/>
    <col min="5637" max="5637" width="15.28515625" style="4" customWidth="1"/>
    <col min="5638" max="5641" width="14.42578125" style="4" customWidth="1"/>
    <col min="5642" max="5642" width="17.85546875" style="4" customWidth="1"/>
    <col min="5643" max="5643" width="3.5703125" style="4" bestFit="1" customWidth="1"/>
    <col min="5644" max="5887" width="12.7109375" style="4"/>
    <col min="5888" max="5888" width="5" style="4" customWidth="1"/>
    <col min="5889" max="5889" width="14.140625" style="4" bestFit="1" customWidth="1"/>
    <col min="5890" max="5890" width="22" style="4" customWidth="1"/>
    <col min="5891" max="5891" width="16.5703125" style="4" customWidth="1"/>
    <col min="5892" max="5892" width="17.85546875" style="4" bestFit="1" customWidth="1"/>
    <col min="5893" max="5893" width="15.28515625" style="4" customWidth="1"/>
    <col min="5894" max="5897" width="14.42578125" style="4" customWidth="1"/>
    <col min="5898" max="5898" width="17.85546875" style="4" customWidth="1"/>
    <col min="5899" max="5899" width="3.5703125" style="4" bestFit="1" customWidth="1"/>
    <col min="5900" max="6143" width="12.7109375" style="4"/>
    <col min="6144" max="6144" width="5" style="4" customWidth="1"/>
    <col min="6145" max="6145" width="14.140625" style="4" bestFit="1" customWidth="1"/>
    <col min="6146" max="6146" width="22" style="4" customWidth="1"/>
    <col min="6147" max="6147" width="16.5703125" style="4" customWidth="1"/>
    <col min="6148" max="6148" width="17.85546875" style="4" bestFit="1" customWidth="1"/>
    <col min="6149" max="6149" width="15.28515625" style="4" customWidth="1"/>
    <col min="6150" max="6153" width="14.42578125" style="4" customWidth="1"/>
    <col min="6154" max="6154" width="17.85546875" style="4" customWidth="1"/>
    <col min="6155" max="6155" width="3.5703125" style="4" bestFit="1" customWidth="1"/>
    <col min="6156" max="6399" width="12.7109375" style="4"/>
    <col min="6400" max="6400" width="5" style="4" customWidth="1"/>
    <col min="6401" max="6401" width="14.140625" style="4" bestFit="1" customWidth="1"/>
    <col min="6402" max="6402" width="22" style="4" customWidth="1"/>
    <col min="6403" max="6403" width="16.5703125" style="4" customWidth="1"/>
    <col min="6404" max="6404" width="17.85546875" style="4" bestFit="1" customWidth="1"/>
    <col min="6405" max="6405" width="15.28515625" style="4" customWidth="1"/>
    <col min="6406" max="6409" width="14.42578125" style="4" customWidth="1"/>
    <col min="6410" max="6410" width="17.85546875" style="4" customWidth="1"/>
    <col min="6411" max="6411" width="3.5703125" style="4" bestFit="1" customWidth="1"/>
    <col min="6412" max="6655" width="12.7109375" style="4"/>
    <col min="6656" max="6656" width="5" style="4" customWidth="1"/>
    <col min="6657" max="6657" width="14.140625" style="4" bestFit="1" customWidth="1"/>
    <col min="6658" max="6658" width="22" style="4" customWidth="1"/>
    <col min="6659" max="6659" width="16.5703125" style="4" customWidth="1"/>
    <col min="6660" max="6660" width="17.85546875" style="4" bestFit="1" customWidth="1"/>
    <col min="6661" max="6661" width="15.28515625" style="4" customWidth="1"/>
    <col min="6662" max="6665" width="14.42578125" style="4" customWidth="1"/>
    <col min="6666" max="6666" width="17.85546875" style="4" customWidth="1"/>
    <col min="6667" max="6667" width="3.5703125" style="4" bestFit="1" customWidth="1"/>
    <col min="6668" max="6911" width="12.7109375" style="4"/>
    <col min="6912" max="6912" width="5" style="4" customWidth="1"/>
    <col min="6913" max="6913" width="14.140625" style="4" bestFit="1" customWidth="1"/>
    <col min="6914" max="6914" width="22" style="4" customWidth="1"/>
    <col min="6915" max="6915" width="16.5703125" style="4" customWidth="1"/>
    <col min="6916" max="6916" width="17.85546875" style="4" bestFit="1" customWidth="1"/>
    <col min="6917" max="6917" width="15.28515625" style="4" customWidth="1"/>
    <col min="6918" max="6921" width="14.42578125" style="4" customWidth="1"/>
    <col min="6922" max="6922" width="17.85546875" style="4" customWidth="1"/>
    <col min="6923" max="6923" width="3.5703125" style="4" bestFit="1" customWidth="1"/>
    <col min="6924" max="7167" width="12.7109375" style="4"/>
    <col min="7168" max="7168" width="5" style="4" customWidth="1"/>
    <col min="7169" max="7169" width="14.140625" style="4" bestFit="1" customWidth="1"/>
    <col min="7170" max="7170" width="22" style="4" customWidth="1"/>
    <col min="7171" max="7171" width="16.5703125" style="4" customWidth="1"/>
    <col min="7172" max="7172" width="17.85546875" style="4" bestFit="1" customWidth="1"/>
    <col min="7173" max="7173" width="15.28515625" style="4" customWidth="1"/>
    <col min="7174" max="7177" width="14.42578125" style="4" customWidth="1"/>
    <col min="7178" max="7178" width="17.85546875" style="4" customWidth="1"/>
    <col min="7179" max="7179" width="3.5703125" style="4" bestFit="1" customWidth="1"/>
    <col min="7180" max="7423" width="12.7109375" style="4"/>
    <col min="7424" max="7424" width="5" style="4" customWidth="1"/>
    <col min="7425" max="7425" width="14.140625" style="4" bestFit="1" customWidth="1"/>
    <col min="7426" max="7426" width="22" style="4" customWidth="1"/>
    <col min="7427" max="7427" width="16.5703125" style="4" customWidth="1"/>
    <col min="7428" max="7428" width="17.85546875" style="4" bestFit="1" customWidth="1"/>
    <col min="7429" max="7429" width="15.28515625" style="4" customWidth="1"/>
    <col min="7430" max="7433" width="14.42578125" style="4" customWidth="1"/>
    <col min="7434" max="7434" width="17.85546875" style="4" customWidth="1"/>
    <col min="7435" max="7435" width="3.5703125" style="4" bestFit="1" customWidth="1"/>
    <col min="7436" max="7679" width="12.7109375" style="4"/>
    <col min="7680" max="7680" width="5" style="4" customWidth="1"/>
    <col min="7681" max="7681" width="14.140625" style="4" bestFit="1" customWidth="1"/>
    <col min="7682" max="7682" width="22" style="4" customWidth="1"/>
    <col min="7683" max="7683" width="16.5703125" style="4" customWidth="1"/>
    <col min="7684" max="7684" width="17.85546875" style="4" bestFit="1" customWidth="1"/>
    <col min="7685" max="7685" width="15.28515625" style="4" customWidth="1"/>
    <col min="7686" max="7689" width="14.42578125" style="4" customWidth="1"/>
    <col min="7690" max="7690" width="17.85546875" style="4" customWidth="1"/>
    <col min="7691" max="7691" width="3.5703125" style="4" bestFit="1" customWidth="1"/>
    <col min="7692" max="7935" width="12.7109375" style="4"/>
    <col min="7936" max="7936" width="5" style="4" customWidth="1"/>
    <col min="7937" max="7937" width="14.140625" style="4" bestFit="1" customWidth="1"/>
    <col min="7938" max="7938" width="22" style="4" customWidth="1"/>
    <col min="7939" max="7939" width="16.5703125" style="4" customWidth="1"/>
    <col min="7940" max="7940" width="17.85546875" style="4" bestFit="1" customWidth="1"/>
    <col min="7941" max="7941" width="15.28515625" style="4" customWidth="1"/>
    <col min="7942" max="7945" width="14.42578125" style="4" customWidth="1"/>
    <col min="7946" max="7946" width="17.85546875" style="4" customWidth="1"/>
    <col min="7947" max="7947" width="3.5703125" style="4" bestFit="1" customWidth="1"/>
    <col min="7948" max="8191" width="12.7109375" style="4"/>
    <col min="8192" max="8192" width="5" style="4" customWidth="1"/>
    <col min="8193" max="8193" width="14.140625" style="4" bestFit="1" customWidth="1"/>
    <col min="8194" max="8194" width="22" style="4" customWidth="1"/>
    <col min="8195" max="8195" width="16.5703125" style="4" customWidth="1"/>
    <col min="8196" max="8196" width="17.85546875" style="4" bestFit="1" customWidth="1"/>
    <col min="8197" max="8197" width="15.28515625" style="4" customWidth="1"/>
    <col min="8198" max="8201" width="14.42578125" style="4" customWidth="1"/>
    <col min="8202" max="8202" width="17.85546875" style="4" customWidth="1"/>
    <col min="8203" max="8203" width="3.5703125" style="4" bestFit="1" customWidth="1"/>
    <col min="8204" max="8447" width="12.7109375" style="4"/>
    <col min="8448" max="8448" width="5" style="4" customWidth="1"/>
    <col min="8449" max="8449" width="14.140625" style="4" bestFit="1" customWidth="1"/>
    <col min="8450" max="8450" width="22" style="4" customWidth="1"/>
    <col min="8451" max="8451" width="16.5703125" style="4" customWidth="1"/>
    <col min="8452" max="8452" width="17.85546875" style="4" bestFit="1" customWidth="1"/>
    <col min="8453" max="8453" width="15.28515625" style="4" customWidth="1"/>
    <col min="8454" max="8457" width="14.42578125" style="4" customWidth="1"/>
    <col min="8458" max="8458" width="17.85546875" style="4" customWidth="1"/>
    <col min="8459" max="8459" width="3.5703125" style="4" bestFit="1" customWidth="1"/>
    <col min="8460" max="8703" width="12.7109375" style="4"/>
    <col min="8704" max="8704" width="5" style="4" customWidth="1"/>
    <col min="8705" max="8705" width="14.140625" style="4" bestFit="1" customWidth="1"/>
    <col min="8706" max="8706" width="22" style="4" customWidth="1"/>
    <col min="8707" max="8707" width="16.5703125" style="4" customWidth="1"/>
    <col min="8708" max="8708" width="17.85546875" style="4" bestFit="1" customWidth="1"/>
    <col min="8709" max="8709" width="15.28515625" style="4" customWidth="1"/>
    <col min="8710" max="8713" width="14.42578125" style="4" customWidth="1"/>
    <col min="8714" max="8714" width="17.85546875" style="4" customWidth="1"/>
    <col min="8715" max="8715" width="3.5703125" style="4" bestFit="1" customWidth="1"/>
    <col min="8716" max="8959" width="12.7109375" style="4"/>
    <col min="8960" max="8960" width="5" style="4" customWidth="1"/>
    <col min="8961" max="8961" width="14.140625" style="4" bestFit="1" customWidth="1"/>
    <col min="8962" max="8962" width="22" style="4" customWidth="1"/>
    <col min="8963" max="8963" width="16.5703125" style="4" customWidth="1"/>
    <col min="8964" max="8964" width="17.85546875" style="4" bestFit="1" customWidth="1"/>
    <col min="8965" max="8965" width="15.28515625" style="4" customWidth="1"/>
    <col min="8966" max="8969" width="14.42578125" style="4" customWidth="1"/>
    <col min="8970" max="8970" width="17.85546875" style="4" customWidth="1"/>
    <col min="8971" max="8971" width="3.5703125" style="4" bestFit="1" customWidth="1"/>
    <col min="8972" max="9215" width="12.7109375" style="4"/>
    <col min="9216" max="9216" width="5" style="4" customWidth="1"/>
    <col min="9217" max="9217" width="14.140625" style="4" bestFit="1" customWidth="1"/>
    <col min="9218" max="9218" width="22" style="4" customWidth="1"/>
    <col min="9219" max="9219" width="16.5703125" style="4" customWidth="1"/>
    <col min="9220" max="9220" width="17.85546875" style="4" bestFit="1" customWidth="1"/>
    <col min="9221" max="9221" width="15.28515625" style="4" customWidth="1"/>
    <col min="9222" max="9225" width="14.42578125" style="4" customWidth="1"/>
    <col min="9226" max="9226" width="17.85546875" style="4" customWidth="1"/>
    <col min="9227" max="9227" width="3.5703125" style="4" bestFit="1" customWidth="1"/>
    <col min="9228" max="9471" width="12.7109375" style="4"/>
    <col min="9472" max="9472" width="5" style="4" customWidth="1"/>
    <col min="9473" max="9473" width="14.140625" style="4" bestFit="1" customWidth="1"/>
    <col min="9474" max="9474" width="22" style="4" customWidth="1"/>
    <col min="9475" max="9475" width="16.5703125" style="4" customWidth="1"/>
    <col min="9476" max="9476" width="17.85546875" style="4" bestFit="1" customWidth="1"/>
    <col min="9477" max="9477" width="15.28515625" style="4" customWidth="1"/>
    <col min="9478" max="9481" width="14.42578125" style="4" customWidth="1"/>
    <col min="9482" max="9482" width="17.85546875" style="4" customWidth="1"/>
    <col min="9483" max="9483" width="3.5703125" style="4" bestFit="1" customWidth="1"/>
    <col min="9484" max="9727" width="12.7109375" style="4"/>
    <col min="9728" max="9728" width="5" style="4" customWidth="1"/>
    <col min="9729" max="9729" width="14.140625" style="4" bestFit="1" customWidth="1"/>
    <col min="9730" max="9730" width="22" style="4" customWidth="1"/>
    <col min="9731" max="9731" width="16.5703125" style="4" customWidth="1"/>
    <col min="9732" max="9732" width="17.85546875" style="4" bestFit="1" customWidth="1"/>
    <col min="9733" max="9733" width="15.28515625" style="4" customWidth="1"/>
    <col min="9734" max="9737" width="14.42578125" style="4" customWidth="1"/>
    <col min="9738" max="9738" width="17.85546875" style="4" customWidth="1"/>
    <col min="9739" max="9739" width="3.5703125" style="4" bestFit="1" customWidth="1"/>
    <col min="9740" max="9983" width="12.7109375" style="4"/>
    <col min="9984" max="9984" width="5" style="4" customWidth="1"/>
    <col min="9985" max="9985" width="14.140625" style="4" bestFit="1" customWidth="1"/>
    <col min="9986" max="9986" width="22" style="4" customWidth="1"/>
    <col min="9987" max="9987" width="16.5703125" style="4" customWidth="1"/>
    <col min="9988" max="9988" width="17.85546875" style="4" bestFit="1" customWidth="1"/>
    <col min="9989" max="9989" width="15.28515625" style="4" customWidth="1"/>
    <col min="9990" max="9993" width="14.42578125" style="4" customWidth="1"/>
    <col min="9994" max="9994" width="17.85546875" style="4" customWidth="1"/>
    <col min="9995" max="9995" width="3.5703125" style="4" bestFit="1" customWidth="1"/>
    <col min="9996" max="10239" width="12.7109375" style="4"/>
    <col min="10240" max="10240" width="5" style="4" customWidth="1"/>
    <col min="10241" max="10241" width="14.140625" style="4" bestFit="1" customWidth="1"/>
    <col min="10242" max="10242" width="22" style="4" customWidth="1"/>
    <col min="10243" max="10243" width="16.5703125" style="4" customWidth="1"/>
    <col min="10244" max="10244" width="17.85546875" style="4" bestFit="1" customWidth="1"/>
    <col min="10245" max="10245" width="15.28515625" style="4" customWidth="1"/>
    <col min="10246" max="10249" width="14.42578125" style="4" customWidth="1"/>
    <col min="10250" max="10250" width="17.85546875" style="4" customWidth="1"/>
    <col min="10251" max="10251" width="3.5703125" style="4" bestFit="1" customWidth="1"/>
    <col min="10252" max="10495" width="12.7109375" style="4"/>
    <col min="10496" max="10496" width="5" style="4" customWidth="1"/>
    <col min="10497" max="10497" width="14.140625" style="4" bestFit="1" customWidth="1"/>
    <col min="10498" max="10498" width="22" style="4" customWidth="1"/>
    <col min="10499" max="10499" width="16.5703125" style="4" customWidth="1"/>
    <col min="10500" max="10500" width="17.85546875" style="4" bestFit="1" customWidth="1"/>
    <col min="10501" max="10501" width="15.28515625" style="4" customWidth="1"/>
    <col min="10502" max="10505" width="14.42578125" style="4" customWidth="1"/>
    <col min="10506" max="10506" width="17.85546875" style="4" customWidth="1"/>
    <col min="10507" max="10507" width="3.5703125" style="4" bestFit="1" customWidth="1"/>
    <col min="10508" max="10751" width="12.7109375" style="4"/>
    <col min="10752" max="10752" width="5" style="4" customWidth="1"/>
    <col min="10753" max="10753" width="14.140625" style="4" bestFit="1" customWidth="1"/>
    <col min="10754" max="10754" width="22" style="4" customWidth="1"/>
    <col min="10755" max="10755" width="16.5703125" style="4" customWidth="1"/>
    <col min="10756" max="10756" width="17.85546875" style="4" bestFit="1" customWidth="1"/>
    <col min="10757" max="10757" width="15.28515625" style="4" customWidth="1"/>
    <col min="10758" max="10761" width="14.42578125" style="4" customWidth="1"/>
    <col min="10762" max="10762" width="17.85546875" style="4" customWidth="1"/>
    <col min="10763" max="10763" width="3.5703125" style="4" bestFit="1" customWidth="1"/>
    <col min="10764" max="11007" width="12.7109375" style="4"/>
    <col min="11008" max="11008" width="5" style="4" customWidth="1"/>
    <col min="11009" max="11009" width="14.140625" style="4" bestFit="1" customWidth="1"/>
    <col min="11010" max="11010" width="22" style="4" customWidth="1"/>
    <col min="11011" max="11011" width="16.5703125" style="4" customWidth="1"/>
    <col min="11012" max="11012" width="17.85546875" style="4" bestFit="1" customWidth="1"/>
    <col min="11013" max="11013" width="15.28515625" style="4" customWidth="1"/>
    <col min="11014" max="11017" width="14.42578125" style="4" customWidth="1"/>
    <col min="11018" max="11018" width="17.85546875" style="4" customWidth="1"/>
    <col min="11019" max="11019" width="3.5703125" style="4" bestFit="1" customWidth="1"/>
    <col min="11020" max="11263" width="12.7109375" style="4"/>
    <col min="11264" max="11264" width="5" style="4" customWidth="1"/>
    <col min="11265" max="11265" width="14.140625" style="4" bestFit="1" customWidth="1"/>
    <col min="11266" max="11266" width="22" style="4" customWidth="1"/>
    <col min="11267" max="11267" width="16.5703125" style="4" customWidth="1"/>
    <col min="11268" max="11268" width="17.85546875" style="4" bestFit="1" customWidth="1"/>
    <col min="11269" max="11269" width="15.28515625" style="4" customWidth="1"/>
    <col min="11270" max="11273" width="14.42578125" style="4" customWidth="1"/>
    <col min="11274" max="11274" width="17.85546875" style="4" customWidth="1"/>
    <col min="11275" max="11275" width="3.5703125" style="4" bestFit="1" customWidth="1"/>
    <col min="11276" max="11519" width="12.7109375" style="4"/>
    <col min="11520" max="11520" width="5" style="4" customWidth="1"/>
    <col min="11521" max="11521" width="14.140625" style="4" bestFit="1" customWidth="1"/>
    <col min="11522" max="11522" width="22" style="4" customWidth="1"/>
    <col min="11523" max="11523" width="16.5703125" style="4" customWidth="1"/>
    <col min="11524" max="11524" width="17.85546875" style="4" bestFit="1" customWidth="1"/>
    <col min="11525" max="11525" width="15.28515625" style="4" customWidth="1"/>
    <col min="11526" max="11529" width="14.42578125" style="4" customWidth="1"/>
    <col min="11530" max="11530" width="17.85546875" style="4" customWidth="1"/>
    <col min="11531" max="11531" width="3.5703125" style="4" bestFit="1" customWidth="1"/>
    <col min="11532" max="11775" width="12.7109375" style="4"/>
    <col min="11776" max="11776" width="5" style="4" customWidth="1"/>
    <col min="11777" max="11777" width="14.140625" style="4" bestFit="1" customWidth="1"/>
    <col min="11778" max="11778" width="22" style="4" customWidth="1"/>
    <col min="11779" max="11779" width="16.5703125" style="4" customWidth="1"/>
    <col min="11780" max="11780" width="17.85546875" style="4" bestFit="1" customWidth="1"/>
    <col min="11781" max="11781" width="15.28515625" style="4" customWidth="1"/>
    <col min="11782" max="11785" width="14.42578125" style="4" customWidth="1"/>
    <col min="11786" max="11786" width="17.85546875" style="4" customWidth="1"/>
    <col min="11787" max="11787" width="3.5703125" style="4" bestFit="1" customWidth="1"/>
    <col min="11788" max="12031" width="12.7109375" style="4"/>
    <col min="12032" max="12032" width="5" style="4" customWidth="1"/>
    <col min="12033" max="12033" width="14.140625" style="4" bestFit="1" customWidth="1"/>
    <col min="12034" max="12034" width="22" style="4" customWidth="1"/>
    <col min="12035" max="12035" width="16.5703125" style="4" customWidth="1"/>
    <col min="12036" max="12036" width="17.85546875" style="4" bestFit="1" customWidth="1"/>
    <col min="12037" max="12037" width="15.28515625" style="4" customWidth="1"/>
    <col min="12038" max="12041" width="14.42578125" style="4" customWidth="1"/>
    <col min="12042" max="12042" width="17.85546875" style="4" customWidth="1"/>
    <col min="12043" max="12043" width="3.5703125" style="4" bestFit="1" customWidth="1"/>
    <col min="12044" max="12287" width="12.7109375" style="4"/>
    <col min="12288" max="12288" width="5" style="4" customWidth="1"/>
    <col min="12289" max="12289" width="14.140625" style="4" bestFit="1" customWidth="1"/>
    <col min="12290" max="12290" width="22" style="4" customWidth="1"/>
    <col min="12291" max="12291" width="16.5703125" style="4" customWidth="1"/>
    <col min="12292" max="12292" width="17.85546875" style="4" bestFit="1" customWidth="1"/>
    <col min="12293" max="12293" width="15.28515625" style="4" customWidth="1"/>
    <col min="12294" max="12297" width="14.42578125" style="4" customWidth="1"/>
    <col min="12298" max="12298" width="17.85546875" style="4" customWidth="1"/>
    <col min="12299" max="12299" width="3.5703125" style="4" bestFit="1" customWidth="1"/>
    <col min="12300" max="12543" width="12.7109375" style="4"/>
    <col min="12544" max="12544" width="5" style="4" customWidth="1"/>
    <col min="12545" max="12545" width="14.140625" style="4" bestFit="1" customWidth="1"/>
    <col min="12546" max="12546" width="22" style="4" customWidth="1"/>
    <col min="12547" max="12547" width="16.5703125" style="4" customWidth="1"/>
    <col min="12548" max="12548" width="17.85546875" style="4" bestFit="1" customWidth="1"/>
    <col min="12549" max="12549" width="15.28515625" style="4" customWidth="1"/>
    <col min="12550" max="12553" width="14.42578125" style="4" customWidth="1"/>
    <col min="12554" max="12554" width="17.85546875" style="4" customWidth="1"/>
    <col min="12555" max="12555" width="3.5703125" style="4" bestFit="1" customWidth="1"/>
    <col min="12556" max="12799" width="12.7109375" style="4"/>
    <col min="12800" max="12800" width="5" style="4" customWidth="1"/>
    <col min="12801" max="12801" width="14.140625" style="4" bestFit="1" customWidth="1"/>
    <col min="12802" max="12802" width="22" style="4" customWidth="1"/>
    <col min="12803" max="12803" width="16.5703125" style="4" customWidth="1"/>
    <col min="12804" max="12804" width="17.85546875" style="4" bestFit="1" customWidth="1"/>
    <col min="12805" max="12805" width="15.28515625" style="4" customWidth="1"/>
    <col min="12806" max="12809" width="14.42578125" style="4" customWidth="1"/>
    <col min="12810" max="12810" width="17.85546875" style="4" customWidth="1"/>
    <col min="12811" max="12811" width="3.5703125" style="4" bestFit="1" customWidth="1"/>
    <col min="12812" max="13055" width="12.7109375" style="4"/>
    <col min="13056" max="13056" width="5" style="4" customWidth="1"/>
    <col min="13057" max="13057" width="14.140625" style="4" bestFit="1" customWidth="1"/>
    <col min="13058" max="13058" width="22" style="4" customWidth="1"/>
    <col min="13059" max="13059" width="16.5703125" style="4" customWidth="1"/>
    <col min="13060" max="13060" width="17.85546875" style="4" bestFit="1" customWidth="1"/>
    <col min="13061" max="13061" width="15.28515625" style="4" customWidth="1"/>
    <col min="13062" max="13065" width="14.42578125" style="4" customWidth="1"/>
    <col min="13066" max="13066" width="17.85546875" style="4" customWidth="1"/>
    <col min="13067" max="13067" width="3.5703125" style="4" bestFit="1" customWidth="1"/>
    <col min="13068" max="13311" width="12.7109375" style="4"/>
    <col min="13312" max="13312" width="5" style="4" customWidth="1"/>
    <col min="13313" max="13313" width="14.140625" style="4" bestFit="1" customWidth="1"/>
    <col min="13314" max="13314" width="22" style="4" customWidth="1"/>
    <col min="13315" max="13315" width="16.5703125" style="4" customWidth="1"/>
    <col min="13316" max="13316" width="17.85546875" style="4" bestFit="1" customWidth="1"/>
    <col min="13317" max="13317" width="15.28515625" style="4" customWidth="1"/>
    <col min="13318" max="13321" width="14.42578125" style="4" customWidth="1"/>
    <col min="13322" max="13322" width="17.85546875" style="4" customWidth="1"/>
    <col min="13323" max="13323" width="3.5703125" style="4" bestFit="1" customWidth="1"/>
    <col min="13324" max="13567" width="12.7109375" style="4"/>
    <col min="13568" max="13568" width="5" style="4" customWidth="1"/>
    <col min="13569" max="13569" width="14.140625" style="4" bestFit="1" customWidth="1"/>
    <col min="13570" max="13570" width="22" style="4" customWidth="1"/>
    <col min="13571" max="13571" width="16.5703125" style="4" customWidth="1"/>
    <col min="13572" max="13572" width="17.85546875" style="4" bestFit="1" customWidth="1"/>
    <col min="13573" max="13573" width="15.28515625" style="4" customWidth="1"/>
    <col min="13574" max="13577" width="14.42578125" style="4" customWidth="1"/>
    <col min="13578" max="13578" width="17.85546875" style="4" customWidth="1"/>
    <col min="13579" max="13579" width="3.5703125" style="4" bestFit="1" customWidth="1"/>
    <col min="13580" max="13823" width="12.7109375" style="4"/>
    <col min="13824" max="13824" width="5" style="4" customWidth="1"/>
    <col min="13825" max="13825" width="14.140625" style="4" bestFit="1" customWidth="1"/>
    <col min="13826" max="13826" width="22" style="4" customWidth="1"/>
    <col min="13827" max="13827" width="16.5703125" style="4" customWidth="1"/>
    <col min="13828" max="13828" width="17.85546875" style="4" bestFit="1" customWidth="1"/>
    <col min="13829" max="13829" width="15.28515625" style="4" customWidth="1"/>
    <col min="13830" max="13833" width="14.42578125" style="4" customWidth="1"/>
    <col min="13834" max="13834" width="17.85546875" style="4" customWidth="1"/>
    <col min="13835" max="13835" width="3.5703125" style="4" bestFit="1" customWidth="1"/>
    <col min="13836" max="14079" width="12.7109375" style="4"/>
    <col min="14080" max="14080" width="5" style="4" customWidth="1"/>
    <col min="14081" max="14081" width="14.140625" style="4" bestFit="1" customWidth="1"/>
    <col min="14082" max="14082" width="22" style="4" customWidth="1"/>
    <col min="14083" max="14083" width="16.5703125" style="4" customWidth="1"/>
    <col min="14084" max="14084" width="17.85546875" style="4" bestFit="1" customWidth="1"/>
    <col min="14085" max="14085" width="15.28515625" style="4" customWidth="1"/>
    <col min="14086" max="14089" width="14.42578125" style="4" customWidth="1"/>
    <col min="14090" max="14090" width="17.85546875" style="4" customWidth="1"/>
    <col min="14091" max="14091" width="3.5703125" style="4" bestFit="1" customWidth="1"/>
    <col min="14092" max="14335" width="12.7109375" style="4"/>
    <col min="14336" max="14336" width="5" style="4" customWidth="1"/>
    <col min="14337" max="14337" width="14.140625" style="4" bestFit="1" customWidth="1"/>
    <col min="14338" max="14338" width="22" style="4" customWidth="1"/>
    <col min="14339" max="14339" width="16.5703125" style="4" customWidth="1"/>
    <col min="14340" max="14340" width="17.85546875" style="4" bestFit="1" customWidth="1"/>
    <col min="14341" max="14341" width="15.28515625" style="4" customWidth="1"/>
    <col min="14342" max="14345" width="14.42578125" style="4" customWidth="1"/>
    <col min="14346" max="14346" width="17.85546875" style="4" customWidth="1"/>
    <col min="14347" max="14347" width="3.5703125" style="4" bestFit="1" customWidth="1"/>
    <col min="14348" max="14591" width="12.7109375" style="4"/>
    <col min="14592" max="14592" width="5" style="4" customWidth="1"/>
    <col min="14593" max="14593" width="14.140625" style="4" bestFit="1" customWidth="1"/>
    <col min="14594" max="14594" width="22" style="4" customWidth="1"/>
    <col min="14595" max="14595" width="16.5703125" style="4" customWidth="1"/>
    <col min="14596" max="14596" width="17.85546875" style="4" bestFit="1" customWidth="1"/>
    <col min="14597" max="14597" width="15.28515625" style="4" customWidth="1"/>
    <col min="14598" max="14601" width="14.42578125" style="4" customWidth="1"/>
    <col min="14602" max="14602" width="17.85546875" style="4" customWidth="1"/>
    <col min="14603" max="14603" width="3.5703125" style="4" bestFit="1" customWidth="1"/>
    <col min="14604" max="14847" width="12.7109375" style="4"/>
    <col min="14848" max="14848" width="5" style="4" customWidth="1"/>
    <col min="14849" max="14849" width="14.140625" style="4" bestFit="1" customWidth="1"/>
    <col min="14850" max="14850" width="22" style="4" customWidth="1"/>
    <col min="14851" max="14851" width="16.5703125" style="4" customWidth="1"/>
    <col min="14852" max="14852" width="17.85546875" style="4" bestFit="1" customWidth="1"/>
    <col min="14853" max="14853" width="15.28515625" style="4" customWidth="1"/>
    <col min="14854" max="14857" width="14.42578125" style="4" customWidth="1"/>
    <col min="14858" max="14858" width="17.85546875" style="4" customWidth="1"/>
    <col min="14859" max="14859" width="3.5703125" style="4" bestFit="1" customWidth="1"/>
    <col min="14860" max="15103" width="12.7109375" style="4"/>
    <col min="15104" max="15104" width="5" style="4" customWidth="1"/>
    <col min="15105" max="15105" width="14.140625" style="4" bestFit="1" customWidth="1"/>
    <col min="15106" max="15106" width="22" style="4" customWidth="1"/>
    <col min="15107" max="15107" width="16.5703125" style="4" customWidth="1"/>
    <col min="15108" max="15108" width="17.85546875" style="4" bestFit="1" customWidth="1"/>
    <col min="15109" max="15109" width="15.28515625" style="4" customWidth="1"/>
    <col min="15110" max="15113" width="14.42578125" style="4" customWidth="1"/>
    <col min="15114" max="15114" width="17.85546875" style="4" customWidth="1"/>
    <col min="15115" max="15115" width="3.5703125" style="4" bestFit="1" customWidth="1"/>
    <col min="15116" max="15359" width="12.7109375" style="4"/>
    <col min="15360" max="15360" width="5" style="4" customWidth="1"/>
    <col min="15361" max="15361" width="14.140625" style="4" bestFit="1" customWidth="1"/>
    <col min="15362" max="15362" width="22" style="4" customWidth="1"/>
    <col min="15363" max="15363" width="16.5703125" style="4" customWidth="1"/>
    <col min="15364" max="15364" width="17.85546875" style="4" bestFit="1" customWidth="1"/>
    <col min="15365" max="15365" width="15.28515625" style="4" customWidth="1"/>
    <col min="15366" max="15369" width="14.42578125" style="4" customWidth="1"/>
    <col min="15370" max="15370" width="17.85546875" style="4" customWidth="1"/>
    <col min="15371" max="15371" width="3.5703125" style="4" bestFit="1" customWidth="1"/>
    <col min="15372" max="15615" width="12.7109375" style="4"/>
    <col min="15616" max="15616" width="5" style="4" customWidth="1"/>
    <col min="15617" max="15617" width="14.140625" style="4" bestFit="1" customWidth="1"/>
    <col min="15618" max="15618" width="22" style="4" customWidth="1"/>
    <col min="15619" max="15619" width="16.5703125" style="4" customWidth="1"/>
    <col min="15620" max="15620" width="17.85546875" style="4" bestFit="1" customWidth="1"/>
    <col min="15621" max="15621" width="15.28515625" style="4" customWidth="1"/>
    <col min="15622" max="15625" width="14.42578125" style="4" customWidth="1"/>
    <col min="15626" max="15626" width="17.85546875" style="4" customWidth="1"/>
    <col min="15627" max="15627" width="3.5703125" style="4" bestFit="1" customWidth="1"/>
    <col min="15628" max="15871" width="12.7109375" style="4"/>
    <col min="15872" max="15872" width="5" style="4" customWidth="1"/>
    <col min="15873" max="15873" width="14.140625" style="4" bestFit="1" customWidth="1"/>
    <col min="15874" max="15874" width="22" style="4" customWidth="1"/>
    <col min="15875" max="15875" width="16.5703125" style="4" customWidth="1"/>
    <col min="15876" max="15876" width="17.85546875" style="4" bestFit="1" customWidth="1"/>
    <col min="15877" max="15877" width="15.28515625" style="4" customWidth="1"/>
    <col min="15878" max="15881" width="14.42578125" style="4" customWidth="1"/>
    <col min="15882" max="15882" width="17.85546875" style="4" customWidth="1"/>
    <col min="15883" max="15883" width="3.5703125" style="4" bestFit="1" customWidth="1"/>
    <col min="15884" max="16127" width="12.7109375" style="4"/>
    <col min="16128" max="16128" width="5" style="4" customWidth="1"/>
    <col min="16129" max="16129" width="14.140625" style="4" bestFit="1" customWidth="1"/>
    <col min="16130" max="16130" width="22" style="4" customWidth="1"/>
    <col min="16131" max="16131" width="16.5703125" style="4" customWidth="1"/>
    <col min="16132" max="16132" width="17.85546875" style="4" bestFit="1" customWidth="1"/>
    <col min="16133" max="16133" width="15.28515625" style="4" customWidth="1"/>
    <col min="16134" max="16137" width="14.42578125" style="4" customWidth="1"/>
    <col min="16138" max="16138" width="17.85546875" style="4" customWidth="1"/>
    <col min="16139" max="16139" width="3.5703125" style="4" bestFit="1" customWidth="1"/>
    <col min="16140" max="16384" width="12.7109375" style="4"/>
  </cols>
  <sheetData>
    <row r="1" spans="1:11" ht="12.75" x14ac:dyDescent="0.2">
      <c r="A1" s="4" t="s">
        <v>1</v>
      </c>
      <c r="F1" s="5"/>
      <c r="G1" s="50"/>
      <c r="K1" s="5"/>
    </row>
    <row r="2" spans="1:11" ht="12.75" customHeight="1" x14ac:dyDescent="0.2">
      <c r="A2" s="4" t="s">
        <v>178</v>
      </c>
      <c r="C2" s="4" t="s">
        <v>153</v>
      </c>
      <c r="F2" s="5"/>
      <c r="G2" s="50"/>
      <c r="K2" s="5"/>
    </row>
    <row r="3" spans="1:11" ht="12.75"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c r="G5" s="7"/>
      <c r="H5" s="7"/>
      <c r="I5" s="7"/>
      <c r="J5" s="7"/>
    </row>
    <row r="6" spans="1:11" ht="11.25" customHeight="1" x14ac:dyDescent="0.2">
      <c r="G6" s="8" t="s">
        <v>46</v>
      </c>
      <c r="H6" s="8"/>
      <c r="I6" s="8"/>
      <c r="J6" s="8"/>
    </row>
    <row r="7" spans="1:11" s="55" customFormat="1" ht="39.75" customHeight="1" x14ac:dyDescent="0.2">
      <c r="A7" s="53" t="s">
        <v>8</v>
      </c>
      <c r="B7" s="53" t="s">
        <v>9</v>
      </c>
      <c r="C7" s="53" t="s">
        <v>71</v>
      </c>
      <c r="D7" s="13" t="s">
        <v>72</v>
      </c>
      <c r="E7" s="53" t="s">
        <v>73</v>
      </c>
      <c r="F7" s="53" t="s">
        <v>21</v>
      </c>
      <c r="G7" s="13" t="s">
        <v>57</v>
      </c>
      <c r="H7" s="13" t="s">
        <v>11</v>
      </c>
      <c r="I7" s="13" t="s">
        <v>12</v>
      </c>
      <c r="J7" s="13" t="s">
        <v>58</v>
      </c>
      <c r="K7" s="53" t="s">
        <v>8</v>
      </c>
    </row>
    <row r="8" spans="1:11" ht="12.75" x14ac:dyDescent="0.2">
      <c r="A8" s="4">
        <v>1</v>
      </c>
      <c r="B8" s="4" t="s">
        <v>234</v>
      </c>
      <c r="C8" s="60">
        <v>57327081</v>
      </c>
      <c r="D8" s="60">
        <v>19352636</v>
      </c>
      <c r="E8" s="60">
        <v>13388264</v>
      </c>
      <c r="F8" s="60">
        <f t="shared" ref="F8:F45" si="0">(C8+D8+E8)</f>
        <v>90067981</v>
      </c>
      <c r="G8" s="60">
        <v>10899998</v>
      </c>
      <c r="H8" s="60">
        <v>2681304</v>
      </c>
      <c r="I8" s="60">
        <v>0</v>
      </c>
      <c r="J8" s="60">
        <v>15182982</v>
      </c>
      <c r="K8" s="4">
        <v>1</v>
      </c>
    </row>
    <row r="9" spans="1:11" ht="12.75" x14ac:dyDescent="0.2">
      <c r="A9" s="4">
        <v>2</v>
      </c>
      <c r="B9" s="4" t="s">
        <v>235</v>
      </c>
      <c r="C9" s="35">
        <v>8399393</v>
      </c>
      <c r="D9" s="35">
        <v>7286417</v>
      </c>
      <c r="E9" s="35">
        <v>488541</v>
      </c>
      <c r="F9" s="35">
        <f t="shared" si="0"/>
        <v>16174351</v>
      </c>
      <c r="G9" s="35">
        <v>22792723</v>
      </c>
      <c r="H9" s="35">
        <v>2028837</v>
      </c>
      <c r="I9" s="35">
        <v>0</v>
      </c>
      <c r="J9" s="35">
        <v>2931739</v>
      </c>
      <c r="K9" s="4">
        <v>2</v>
      </c>
    </row>
    <row r="10" spans="1:11" ht="12.75" x14ac:dyDescent="0.2">
      <c r="A10" s="4">
        <v>3</v>
      </c>
      <c r="B10" s="4" t="s">
        <v>237</v>
      </c>
      <c r="C10" s="35">
        <v>1624557</v>
      </c>
      <c r="D10" s="35">
        <v>804424</v>
      </c>
      <c r="E10" s="35">
        <v>707377</v>
      </c>
      <c r="F10" s="35">
        <f t="shared" si="0"/>
        <v>3136358</v>
      </c>
      <c r="G10" s="35">
        <v>1763983</v>
      </c>
      <c r="H10" s="35">
        <v>0</v>
      </c>
      <c r="I10" s="35">
        <v>98638</v>
      </c>
      <c r="J10" s="35">
        <v>674887</v>
      </c>
      <c r="K10" s="4">
        <v>3</v>
      </c>
    </row>
    <row r="11" spans="1:11" ht="12.75" x14ac:dyDescent="0.2">
      <c r="A11" s="4">
        <v>4</v>
      </c>
      <c r="B11" s="4" t="s">
        <v>238</v>
      </c>
      <c r="C11" s="35">
        <v>0</v>
      </c>
      <c r="D11" s="35">
        <v>0</v>
      </c>
      <c r="E11" s="35">
        <v>0</v>
      </c>
      <c r="F11" s="35">
        <f t="shared" si="0"/>
        <v>0</v>
      </c>
      <c r="G11" s="35">
        <v>0</v>
      </c>
      <c r="H11" s="35">
        <v>0</v>
      </c>
      <c r="I11" s="35">
        <v>0</v>
      </c>
      <c r="J11" s="35">
        <v>0</v>
      </c>
      <c r="K11" s="4">
        <v>4</v>
      </c>
    </row>
    <row r="12" spans="1:11" ht="12.75" x14ac:dyDescent="0.2">
      <c r="A12" s="4">
        <v>5</v>
      </c>
      <c r="B12" s="4" t="s">
        <v>239</v>
      </c>
      <c r="C12" s="35">
        <v>57429830</v>
      </c>
      <c r="D12" s="35">
        <v>41767024</v>
      </c>
      <c r="E12" s="35">
        <v>4139505</v>
      </c>
      <c r="F12" s="35">
        <f t="shared" si="0"/>
        <v>103336359</v>
      </c>
      <c r="G12" s="35">
        <v>48569212</v>
      </c>
      <c r="H12" s="35">
        <v>0</v>
      </c>
      <c r="I12" s="35">
        <v>0</v>
      </c>
      <c r="J12" s="35">
        <v>25975323</v>
      </c>
      <c r="K12" s="4">
        <v>5</v>
      </c>
    </row>
    <row r="13" spans="1:11" ht="12.75" x14ac:dyDescent="0.2">
      <c r="A13" s="4">
        <v>6</v>
      </c>
      <c r="B13" s="4" t="s">
        <v>240</v>
      </c>
      <c r="C13" s="35">
        <v>0</v>
      </c>
      <c r="D13" s="35">
        <v>0</v>
      </c>
      <c r="E13" s="35">
        <v>0</v>
      </c>
      <c r="F13" s="35">
        <f t="shared" si="0"/>
        <v>0</v>
      </c>
      <c r="G13" s="35">
        <v>0</v>
      </c>
      <c r="H13" s="35">
        <v>0</v>
      </c>
      <c r="I13" s="35">
        <v>0</v>
      </c>
      <c r="J13" s="35">
        <v>0</v>
      </c>
      <c r="K13" s="4">
        <v>6</v>
      </c>
    </row>
    <row r="14" spans="1:11" ht="12.75" x14ac:dyDescent="0.2">
      <c r="A14" s="4">
        <v>7</v>
      </c>
      <c r="B14" s="4" t="s">
        <v>241</v>
      </c>
      <c r="C14" s="35">
        <v>3199952</v>
      </c>
      <c r="D14" s="35">
        <v>3125294</v>
      </c>
      <c r="E14" s="35">
        <v>2460507</v>
      </c>
      <c r="F14" s="35">
        <f t="shared" si="0"/>
        <v>8785753</v>
      </c>
      <c r="G14" s="35">
        <v>1570929</v>
      </c>
      <c r="H14" s="35">
        <v>14482</v>
      </c>
      <c r="I14" s="35">
        <v>0</v>
      </c>
      <c r="J14" s="35">
        <v>1520086</v>
      </c>
      <c r="K14" s="4">
        <v>7</v>
      </c>
    </row>
    <row r="15" spans="1:11" ht="12.75" x14ac:dyDescent="0.2">
      <c r="A15" s="4">
        <v>8</v>
      </c>
      <c r="B15" s="4" t="s">
        <v>242</v>
      </c>
      <c r="C15" s="35">
        <v>0</v>
      </c>
      <c r="D15" s="35">
        <v>0</v>
      </c>
      <c r="E15" s="35">
        <v>0</v>
      </c>
      <c r="F15" s="35">
        <f t="shared" si="0"/>
        <v>0</v>
      </c>
      <c r="G15" s="35">
        <v>0</v>
      </c>
      <c r="H15" s="35">
        <v>0</v>
      </c>
      <c r="I15" s="35">
        <v>0</v>
      </c>
      <c r="J15" s="35">
        <v>0</v>
      </c>
      <c r="K15" s="4">
        <v>8</v>
      </c>
    </row>
    <row r="16" spans="1:11" ht="12.75" x14ac:dyDescent="0.2">
      <c r="A16" s="4">
        <v>9</v>
      </c>
      <c r="B16" s="4" t="s">
        <v>243</v>
      </c>
      <c r="C16" s="35">
        <v>0</v>
      </c>
      <c r="D16" s="35">
        <v>0</v>
      </c>
      <c r="E16" s="35">
        <v>0</v>
      </c>
      <c r="F16" s="35">
        <f t="shared" si="0"/>
        <v>0</v>
      </c>
      <c r="G16" s="35">
        <v>0</v>
      </c>
      <c r="H16" s="35">
        <v>0</v>
      </c>
      <c r="I16" s="35">
        <v>0</v>
      </c>
      <c r="J16" s="35">
        <v>0</v>
      </c>
      <c r="K16" s="4">
        <v>9</v>
      </c>
    </row>
    <row r="17" spans="1:11" ht="12.75" x14ac:dyDescent="0.2">
      <c r="A17" s="4">
        <v>10</v>
      </c>
      <c r="B17" s="4" t="s">
        <v>244</v>
      </c>
      <c r="C17" s="35">
        <v>23381771</v>
      </c>
      <c r="D17" s="35">
        <v>3700746</v>
      </c>
      <c r="E17" s="35">
        <v>4487401</v>
      </c>
      <c r="F17" s="35">
        <f t="shared" si="0"/>
        <v>31569918</v>
      </c>
      <c r="G17" s="35">
        <v>5596102</v>
      </c>
      <c r="H17" s="35">
        <v>2160964</v>
      </c>
      <c r="I17" s="35">
        <v>0</v>
      </c>
      <c r="J17" s="35">
        <v>3110876</v>
      </c>
      <c r="K17" s="4">
        <v>10</v>
      </c>
    </row>
    <row r="18" spans="1:11" ht="12.75" x14ac:dyDescent="0.2">
      <c r="A18" s="4">
        <v>11</v>
      </c>
      <c r="B18" s="4" t="s">
        <v>245</v>
      </c>
      <c r="C18" s="35">
        <v>7596367</v>
      </c>
      <c r="D18" s="35">
        <v>1485766</v>
      </c>
      <c r="E18" s="35">
        <v>1536570</v>
      </c>
      <c r="F18" s="35">
        <f t="shared" si="0"/>
        <v>10618703</v>
      </c>
      <c r="G18" s="35">
        <v>1552892</v>
      </c>
      <c r="H18" s="35">
        <v>0</v>
      </c>
      <c r="I18" s="35">
        <v>0</v>
      </c>
      <c r="J18" s="35">
        <v>1967897</v>
      </c>
      <c r="K18" s="4">
        <v>11</v>
      </c>
    </row>
    <row r="19" spans="1:11" ht="12.75" x14ac:dyDescent="0.2">
      <c r="A19" s="4">
        <v>12</v>
      </c>
      <c r="B19" s="4" t="s">
        <v>246</v>
      </c>
      <c r="C19" s="35">
        <v>0</v>
      </c>
      <c r="D19" s="35">
        <v>0</v>
      </c>
      <c r="E19" s="35">
        <v>0</v>
      </c>
      <c r="F19" s="35">
        <f t="shared" si="0"/>
        <v>0</v>
      </c>
      <c r="G19" s="35">
        <v>0</v>
      </c>
      <c r="H19" s="35">
        <v>0</v>
      </c>
      <c r="I19" s="35">
        <v>0</v>
      </c>
      <c r="J19" s="35">
        <v>0</v>
      </c>
      <c r="K19" s="4">
        <v>12</v>
      </c>
    </row>
    <row r="20" spans="1:11" ht="12.75" x14ac:dyDescent="0.2">
      <c r="A20" s="4">
        <v>13</v>
      </c>
      <c r="B20" s="4" t="s">
        <v>247</v>
      </c>
      <c r="C20" s="35">
        <v>6617044</v>
      </c>
      <c r="D20" s="35">
        <v>2227584</v>
      </c>
      <c r="E20" s="35">
        <v>5922985</v>
      </c>
      <c r="F20" s="35">
        <f t="shared" si="0"/>
        <v>14767613</v>
      </c>
      <c r="G20" s="35">
        <v>4255762</v>
      </c>
      <c r="H20" s="35">
        <v>291246</v>
      </c>
      <c r="I20" s="35">
        <v>0</v>
      </c>
      <c r="J20" s="35">
        <v>1355605</v>
      </c>
      <c r="K20" s="4">
        <v>13</v>
      </c>
    </row>
    <row r="21" spans="1:11" ht="12.75" x14ac:dyDescent="0.2">
      <c r="A21" s="4">
        <v>14</v>
      </c>
      <c r="B21" s="4" t="s">
        <v>248</v>
      </c>
      <c r="C21" s="35">
        <v>2377336</v>
      </c>
      <c r="D21" s="35">
        <v>2457555</v>
      </c>
      <c r="E21" s="35">
        <v>1382374</v>
      </c>
      <c r="F21" s="35">
        <f t="shared" si="0"/>
        <v>6217265</v>
      </c>
      <c r="G21" s="35">
        <v>2663530</v>
      </c>
      <c r="H21" s="35">
        <v>1952</v>
      </c>
      <c r="I21" s="35">
        <v>0</v>
      </c>
      <c r="J21" s="35">
        <v>1436440</v>
      </c>
      <c r="K21" s="4">
        <v>14</v>
      </c>
    </row>
    <row r="22" spans="1:11" ht="12.75" x14ac:dyDescent="0.2">
      <c r="A22" s="4">
        <v>15</v>
      </c>
      <c r="B22" s="4" t="s">
        <v>249</v>
      </c>
      <c r="C22" s="44">
        <v>35006366</v>
      </c>
      <c r="D22" s="44">
        <v>29350636</v>
      </c>
      <c r="E22" s="44">
        <v>16568371</v>
      </c>
      <c r="F22" s="44">
        <f t="shared" si="0"/>
        <v>80925373</v>
      </c>
      <c r="G22" s="44">
        <v>22706974</v>
      </c>
      <c r="H22" s="44">
        <v>0</v>
      </c>
      <c r="I22" s="44">
        <v>0</v>
      </c>
      <c r="J22" s="44">
        <v>32497999</v>
      </c>
      <c r="K22" s="4">
        <v>15</v>
      </c>
    </row>
    <row r="23" spans="1:11" ht="12.75" x14ac:dyDescent="0.2">
      <c r="A23" s="4">
        <v>16</v>
      </c>
      <c r="B23" s="4" t="s">
        <v>250</v>
      </c>
      <c r="C23" s="35">
        <v>16039758</v>
      </c>
      <c r="D23" s="35">
        <v>4993785</v>
      </c>
      <c r="E23" s="35">
        <v>777580</v>
      </c>
      <c r="F23" s="35">
        <f t="shared" si="0"/>
        <v>21811123</v>
      </c>
      <c r="G23" s="35">
        <v>7439076</v>
      </c>
      <c r="H23" s="35">
        <v>1410664</v>
      </c>
      <c r="I23" s="35">
        <v>78216</v>
      </c>
      <c r="J23" s="35">
        <v>6026631</v>
      </c>
      <c r="K23" s="4">
        <v>16</v>
      </c>
    </row>
    <row r="24" spans="1:11" ht="12.75" x14ac:dyDescent="0.2">
      <c r="A24" s="4">
        <v>17</v>
      </c>
      <c r="B24" s="4" t="s">
        <v>251</v>
      </c>
      <c r="C24" s="35">
        <v>0</v>
      </c>
      <c r="D24" s="35">
        <v>0</v>
      </c>
      <c r="E24" s="35">
        <v>0</v>
      </c>
      <c r="F24" s="35">
        <f t="shared" si="0"/>
        <v>0</v>
      </c>
      <c r="G24" s="35">
        <v>0</v>
      </c>
      <c r="H24" s="35">
        <v>0</v>
      </c>
      <c r="I24" s="35">
        <v>0</v>
      </c>
      <c r="J24" s="35">
        <v>0</v>
      </c>
      <c r="K24" s="4">
        <v>17</v>
      </c>
    </row>
    <row r="25" spans="1:11" ht="12.75" x14ac:dyDescent="0.2">
      <c r="A25" s="4">
        <v>18</v>
      </c>
      <c r="B25" s="4" t="s">
        <v>252</v>
      </c>
      <c r="C25" s="35">
        <v>3284012</v>
      </c>
      <c r="D25" s="35">
        <v>984922</v>
      </c>
      <c r="E25" s="35">
        <v>676879</v>
      </c>
      <c r="F25" s="35">
        <f t="shared" si="0"/>
        <v>4945813</v>
      </c>
      <c r="G25" s="35">
        <v>1267259</v>
      </c>
      <c r="H25" s="35">
        <v>0</v>
      </c>
      <c r="I25" s="35">
        <v>0</v>
      </c>
      <c r="J25" s="35">
        <v>242497</v>
      </c>
      <c r="K25" s="4">
        <v>18</v>
      </c>
    </row>
    <row r="26" spans="1:11" ht="12.75" x14ac:dyDescent="0.2">
      <c r="A26" s="4">
        <v>19</v>
      </c>
      <c r="B26" s="4" t="s">
        <v>253</v>
      </c>
      <c r="C26" s="35">
        <v>18348105</v>
      </c>
      <c r="D26" s="35">
        <v>9096596</v>
      </c>
      <c r="E26" s="35">
        <v>6392346</v>
      </c>
      <c r="F26" s="35">
        <f t="shared" si="0"/>
        <v>33837047</v>
      </c>
      <c r="G26" s="35">
        <v>16551758</v>
      </c>
      <c r="H26" s="35">
        <v>0</v>
      </c>
      <c r="I26" s="35">
        <v>0</v>
      </c>
      <c r="J26" s="35">
        <v>8582697</v>
      </c>
      <c r="K26" s="4">
        <v>19</v>
      </c>
    </row>
    <row r="27" spans="1:11" ht="12.75" x14ac:dyDescent="0.2">
      <c r="A27" s="4">
        <v>20</v>
      </c>
      <c r="B27" s="4" t="s">
        <v>254</v>
      </c>
      <c r="C27" s="35">
        <v>13993279</v>
      </c>
      <c r="D27" s="35">
        <v>7224904</v>
      </c>
      <c r="E27" s="35">
        <v>894523</v>
      </c>
      <c r="F27" s="35">
        <f t="shared" si="0"/>
        <v>22112706</v>
      </c>
      <c r="G27" s="35">
        <v>6615865</v>
      </c>
      <c r="H27" s="35">
        <v>4312720</v>
      </c>
      <c r="I27" s="35">
        <v>9119</v>
      </c>
      <c r="J27" s="35">
        <v>7144415</v>
      </c>
      <c r="K27" s="4">
        <v>20</v>
      </c>
    </row>
    <row r="28" spans="1:11" ht="12.75" x14ac:dyDescent="0.2">
      <c r="A28" s="4">
        <v>21</v>
      </c>
      <c r="B28" s="4" t="s">
        <v>255</v>
      </c>
      <c r="C28" s="35">
        <v>0</v>
      </c>
      <c r="D28" s="35">
        <v>0</v>
      </c>
      <c r="E28" s="35">
        <v>0</v>
      </c>
      <c r="F28" s="35">
        <f t="shared" si="0"/>
        <v>0</v>
      </c>
      <c r="G28" s="35">
        <v>0</v>
      </c>
      <c r="H28" s="35">
        <v>0</v>
      </c>
      <c r="I28" s="35">
        <v>0</v>
      </c>
      <c r="J28" s="35">
        <v>0</v>
      </c>
      <c r="K28" s="4">
        <v>21</v>
      </c>
    </row>
    <row r="29" spans="1:11" ht="12.75" x14ac:dyDescent="0.2">
      <c r="A29" s="4">
        <v>22</v>
      </c>
      <c r="B29" s="4" t="s">
        <v>256</v>
      </c>
      <c r="C29" s="35">
        <v>0</v>
      </c>
      <c r="D29" s="35">
        <v>0</v>
      </c>
      <c r="E29" s="35">
        <v>0</v>
      </c>
      <c r="F29" s="35">
        <f t="shared" si="0"/>
        <v>0</v>
      </c>
      <c r="G29" s="35">
        <v>0</v>
      </c>
      <c r="H29" s="35">
        <v>0</v>
      </c>
      <c r="I29" s="35">
        <v>0</v>
      </c>
      <c r="J29" s="35">
        <v>0</v>
      </c>
      <c r="K29" s="4">
        <v>22</v>
      </c>
    </row>
    <row r="30" spans="1:11" ht="12.75" x14ac:dyDescent="0.2">
      <c r="A30" s="4">
        <v>23</v>
      </c>
      <c r="B30" s="4" t="s">
        <v>257</v>
      </c>
      <c r="C30" s="35">
        <v>47247123</v>
      </c>
      <c r="D30" s="35">
        <v>36221709</v>
      </c>
      <c r="E30" s="35">
        <v>11474937</v>
      </c>
      <c r="F30" s="35">
        <f t="shared" si="0"/>
        <v>94943769</v>
      </c>
      <c r="G30" s="35">
        <v>23753493</v>
      </c>
      <c r="H30" s="35">
        <v>8097</v>
      </c>
      <c r="I30" s="35">
        <v>0</v>
      </c>
      <c r="J30" s="35">
        <v>36858668</v>
      </c>
      <c r="K30" s="4">
        <v>23</v>
      </c>
    </row>
    <row r="31" spans="1:11" ht="12.75" x14ac:dyDescent="0.2">
      <c r="A31" s="4">
        <v>24</v>
      </c>
      <c r="B31" s="4" t="s">
        <v>258</v>
      </c>
      <c r="C31" s="35">
        <v>60086315</v>
      </c>
      <c r="D31" s="35">
        <v>39942919</v>
      </c>
      <c r="E31" s="35">
        <v>32193146</v>
      </c>
      <c r="F31" s="35">
        <f t="shared" si="0"/>
        <v>132222380</v>
      </c>
      <c r="G31" s="35">
        <v>39002246</v>
      </c>
      <c r="H31" s="35">
        <v>3117691</v>
      </c>
      <c r="I31" s="35">
        <v>3427617</v>
      </c>
      <c r="J31" s="35">
        <v>51279639</v>
      </c>
      <c r="K31" s="4">
        <v>24</v>
      </c>
    </row>
    <row r="32" spans="1:11" ht="12.75" x14ac:dyDescent="0.2">
      <c r="A32" s="4">
        <v>25</v>
      </c>
      <c r="B32" s="4" t="s">
        <v>259</v>
      </c>
      <c r="C32" s="35">
        <v>0</v>
      </c>
      <c r="D32" s="35">
        <v>0</v>
      </c>
      <c r="E32" s="35">
        <v>0</v>
      </c>
      <c r="F32" s="35">
        <f t="shared" si="0"/>
        <v>0</v>
      </c>
      <c r="G32" s="35">
        <v>0</v>
      </c>
      <c r="H32" s="35">
        <v>0</v>
      </c>
      <c r="I32" s="35">
        <v>0</v>
      </c>
      <c r="J32" s="35">
        <v>0</v>
      </c>
      <c r="K32" s="4">
        <v>25</v>
      </c>
    </row>
    <row r="33" spans="1:11" ht="12.75" x14ac:dyDescent="0.2">
      <c r="A33" s="4">
        <v>26</v>
      </c>
      <c r="B33" s="4" t="s">
        <v>260</v>
      </c>
      <c r="C33" s="35">
        <v>9123205</v>
      </c>
      <c r="D33" s="35">
        <v>2595346</v>
      </c>
      <c r="E33" s="35">
        <v>2751758</v>
      </c>
      <c r="F33" s="35">
        <f t="shared" si="0"/>
        <v>14470309</v>
      </c>
      <c r="G33" s="35">
        <v>8034291</v>
      </c>
      <c r="H33" s="35">
        <v>0</v>
      </c>
      <c r="I33" s="35">
        <v>0</v>
      </c>
      <c r="J33" s="35">
        <v>4390334</v>
      </c>
      <c r="K33" s="4">
        <v>26</v>
      </c>
    </row>
    <row r="34" spans="1:11" ht="12.75" x14ac:dyDescent="0.2">
      <c r="A34" s="4">
        <v>27</v>
      </c>
      <c r="B34" s="4" t="s">
        <v>261</v>
      </c>
      <c r="C34" s="35">
        <v>3182977</v>
      </c>
      <c r="D34" s="35">
        <v>1233586</v>
      </c>
      <c r="E34" s="35">
        <v>577002</v>
      </c>
      <c r="F34" s="35">
        <f t="shared" si="0"/>
        <v>4993565</v>
      </c>
      <c r="G34" s="35">
        <v>1982640</v>
      </c>
      <c r="H34" s="35">
        <v>0</v>
      </c>
      <c r="I34" s="35">
        <v>0</v>
      </c>
      <c r="J34" s="35">
        <v>1921240</v>
      </c>
      <c r="K34" s="4">
        <v>27</v>
      </c>
    </row>
    <row r="35" spans="1:11" ht="12.75" x14ac:dyDescent="0.2">
      <c r="A35" s="4">
        <v>28</v>
      </c>
      <c r="B35" s="4" t="s">
        <v>262</v>
      </c>
      <c r="C35" s="35">
        <v>0</v>
      </c>
      <c r="D35" s="35">
        <v>0</v>
      </c>
      <c r="E35" s="35">
        <v>0</v>
      </c>
      <c r="F35" s="35">
        <f t="shared" si="0"/>
        <v>0</v>
      </c>
      <c r="G35" s="35">
        <v>0</v>
      </c>
      <c r="H35" s="35">
        <v>0</v>
      </c>
      <c r="I35" s="35">
        <v>0</v>
      </c>
      <c r="J35" s="35">
        <v>0</v>
      </c>
      <c r="K35" s="4">
        <v>28</v>
      </c>
    </row>
    <row r="36" spans="1:11" ht="12.75" x14ac:dyDescent="0.2">
      <c r="A36" s="4">
        <v>29</v>
      </c>
      <c r="B36" s="4" t="s">
        <v>263</v>
      </c>
      <c r="C36" s="35">
        <v>0</v>
      </c>
      <c r="D36" s="35">
        <v>0</v>
      </c>
      <c r="E36" s="35">
        <v>0</v>
      </c>
      <c r="F36" s="35">
        <f t="shared" si="0"/>
        <v>0</v>
      </c>
      <c r="G36" s="35">
        <v>0</v>
      </c>
      <c r="H36" s="35">
        <v>0</v>
      </c>
      <c r="I36" s="35">
        <v>0</v>
      </c>
      <c r="J36" s="35">
        <v>0</v>
      </c>
      <c r="K36" s="4">
        <v>29</v>
      </c>
    </row>
    <row r="37" spans="1:11" ht="12.75" x14ac:dyDescent="0.2">
      <c r="A37" s="4">
        <v>30</v>
      </c>
      <c r="B37" s="4" t="s">
        <v>264</v>
      </c>
      <c r="C37" s="35">
        <v>0</v>
      </c>
      <c r="D37" s="35">
        <v>0</v>
      </c>
      <c r="E37" s="35">
        <v>0</v>
      </c>
      <c r="F37" s="35">
        <f t="shared" si="0"/>
        <v>0</v>
      </c>
      <c r="G37" s="35">
        <v>0</v>
      </c>
      <c r="H37" s="35">
        <v>0</v>
      </c>
      <c r="I37" s="35">
        <v>0</v>
      </c>
      <c r="J37" s="35">
        <v>0</v>
      </c>
      <c r="K37" s="4">
        <v>30</v>
      </c>
    </row>
    <row r="38" spans="1:11" ht="12.75" x14ac:dyDescent="0.2">
      <c r="A38" s="4">
        <v>31</v>
      </c>
      <c r="B38" s="4" t="s">
        <v>265</v>
      </c>
      <c r="C38" s="35">
        <v>0</v>
      </c>
      <c r="D38" s="35">
        <v>0</v>
      </c>
      <c r="E38" s="35">
        <v>0</v>
      </c>
      <c r="F38" s="35">
        <f t="shared" si="0"/>
        <v>0</v>
      </c>
      <c r="G38" s="35">
        <v>0</v>
      </c>
      <c r="H38" s="35">
        <v>0</v>
      </c>
      <c r="I38" s="35">
        <v>0</v>
      </c>
      <c r="J38" s="35">
        <v>0</v>
      </c>
      <c r="K38" s="4">
        <v>31</v>
      </c>
    </row>
    <row r="39" spans="1:11" ht="12.75" x14ac:dyDescent="0.2">
      <c r="A39" s="4">
        <v>32</v>
      </c>
      <c r="B39" s="4" t="s">
        <v>266</v>
      </c>
      <c r="C39" s="35">
        <v>10015095</v>
      </c>
      <c r="D39" s="35">
        <v>5750165</v>
      </c>
      <c r="E39" s="35">
        <v>1477963</v>
      </c>
      <c r="F39" s="35">
        <f t="shared" si="0"/>
        <v>17243223</v>
      </c>
      <c r="G39" s="35">
        <v>5747810</v>
      </c>
      <c r="H39" s="35">
        <v>0</v>
      </c>
      <c r="I39" s="35">
        <v>0</v>
      </c>
      <c r="J39" s="35">
        <v>3723759</v>
      </c>
      <c r="K39" s="4">
        <v>32</v>
      </c>
    </row>
    <row r="40" spans="1:11" ht="12.75" x14ac:dyDescent="0.2">
      <c r="A40" s="4">
        <v>33</v>
      </c>
      <c r="B40" s="4" t="s">
        <v>267</v>
      </c>
      <c r="C40" s="35">
        <v>8654095</v>
      </c>
      <c r="D40" s="35">
        <v>3668466</v>
      </c>
      <c r="E40" s="35">
        <v>2890402</v>
      </c>
      <c r="F40" s="35">
        <f t="shared" si="0"/>
        <v>15212963</v>
      </c>
      <c r="G40" s="35">
        <v>7035408</v>
      </c>
      <c r="H40" s="35">
        <v>0</v>
      </c>
      <c r="I40" s="35">
        <v>1580845</v>
      </c>
      <c r="J40" s="35">
        <v>5070859</v>
      </c>
      <c r="K40" s="4">
        <v>33</v>
      </c>
    </row>
    <row r="41" spans="1:11" ht="12.75" x14ac:dyDescent="0.2">
      <c r="A41" s="4">
        <v>34</v>
      </c>
      <c r="B41" s="4" t="s">
        <v>268</v>
      </c>
      <c r="C41" s="35">
        <v>33487310</v>
      </c>
      <c r="D41" s="35">
        <v>10484916</v>
      </c>
      <c r="E41" s="35">
        <v>5869206</v>
      </c>
      <c r="F41" s="35">
        <f t="shared" si="0"/>
        <v>49841432</v>
      </c>
      <c r="G41" s="35">
        <v>33250654</v>
      </c>
      <c r="H41" s="35">
        <v>0</v>
      </c>
      <c r="I41" s="35">
        <v>0</v>
      </c>
      <c r="J41" s="35">
        <v>21104676</v>
      </c>
      <c r="K41" s="4">
        <v>34</v>
      </c>
    </row>
    <row r="42" spans="1:11" ht="12.75" x14ac:dyDescent="0.2">
      <c r="A42" s="4">
        <v>35</v>
      </c>
      <c r="B42" s="4" t="s">
        <v>269</v>
      </c>
      <c r="C42" s="35">
        <v>109686989</v>
      </c>
      <c r="D42" s="35">
        <v>43819745</v>
      </c>
      <c r="E42" s="35">
        <v>12350508</v>
      </c>
      <c r="F42" s="35">
        <f t="shared" si="0"/>
        <v>165857242</v>
      </c>
      <c r="G42" s="35">
        <v>68487306</v>
      </c>
      <c r="H42" s="35">
        <v>20000</v>
      </c>
      <c r="I42" s="35">
        <v>2014775</v>
      </c>
      <c r="J42" s="35">
        <v>92714796</v>
      </c>
      <c r="K42" s="4">
        <v>35</v>
      </c>
    </row>
    <row r="43" spans="1:11" ht="12.75" x14ac:dyDescent="0.2">
      <c r="A43" s="4">
        <v>36</v>
      </c>
      <c r="B43" s="4" t="s">
        <v>270</v>
      </c>
      <c r="C43" s="35">
        <v>17200287</v>
      </c>
      <c r="D43" s="35">
        <v>3107871</v>
      </c>
      <c r="E43" s="35">
        <v>125991</v>
      </c>
      <c r="F43" s="35">
        <f t="shared" si="0"/>
        <v>20434149</v>
      </c>
      <c r="G43" s="35">
        <v>7995058</v>
      </c>
      <c r="H43" s="35">
        <v>15338</v>
      </c>
      <c r="I43" s="35">
        <v>4947177</v>
      </c>
      <c r="J43" s="35">
        <v>4978822</v>
      </c>
      <c r="K43" s="4">
        <v>36</v>
      </c>
    </row>
    <row r="44" spans="1:11" ht="12.75" x14ac:dyDescent="0.2">
      <c r="A44" s="4">
        <v>37</v>
      </c>
      <c r="B44" s="4" t="s">
        <v>271</v>
      </c>
      <c r="C44" s="35">
        <v>1862884</v>
      </c>
      <c r="D44" s="35">
        <v>963545</v>
      </c>
      <c r="E44" s="35">
        <v>2511111</v>
      </c>
      <c r="F44" s="35">
        <f t="shared" si="0"/>
        <v>5337540</v>
      </c>
      <c r="G44" s="35">
        <v>2594540</v>
      </c>
      <c r="H44" s="35">
        <v>0</v>
      </c>
      <c r="I44" s="35">
        <v>0</v>
      </c>
      <c r="J44" s="35">
        <v>609738</v>
      </c>
      <c r="K44" s="4">
        <v>37</v>
      </c>
    </row>
    <row r="45" spans="1:11" ht="12.75" x14ac:dyDescent="0.2">
      <c r="A45" s="17">
        <v>38</v>
      </c>
      <c r="B45" s="4" t="s">
        <v>272</v>
      </c>
      <c r="C45" s="37">
        <v>7550110</v>
      </c>
      <c r="D45" s="37">
        <v>4200247</v>
      </c>
      <c r="E45" s="37">
        <v>2814669</v>
      </c>
      <c r="F45" s="37">
        <f t="shared" si="0"/>
        <v>14565026</v>
      </c>
      <c r="G45" s="37">
        <v>5023294</v>
      </c>
      <c r="H45" s="37">
        <v>146133</v>
      </c>
      <c r="I45" s="37">
        <v>918168</v>
      </c>
      <c r="J45" s="37">
        <v>5538783</v>
      </c>
      <c r="K45" s="17">
        <v>38</v>
      </c>
    </row>
    <row r="46" spans="1:11" ht="12.75" x14ac:dyDescent="0.2">
      <c r="A46" s="17">
        <f>A45</f>
        <v>38</v>
      </c>
      <c r="B46" s="9" t="s">
        <v>21</v>
      </c>
      <c r="C46" s="38">
        <f t="shared" ref="C46:J46" si="1">SUM(C8:C45)</f>
        <v>562721241</v>
      </c>
      <c r="D46" s="38">
        <f t="shared" si="1"/>
        <v>285846804</v>
      </c>
      <c r="E46" s="38">
        <f t="shared" si="1"/>
        <v>134859916</v>
      </c>
      <c r="F46" s="38">
        <f t="shared" si="1"/>
        <v>983427961</v>
      </c>
      <c r="G46" s="38">
        <f t="shared" si="1"/>
        <v>357152803</v>
      </c>
      <c r="H46" s="38">
        <f t="shared" si="1"/>
        <v>16209428</v>
      </c>
      <c r="I46" s="38">
        <f t="shared" si="1"/>
        <v>13074555</v>
      </c>
      <c r="J46" s="38">
        <f t="shared" si="1"/>
        <v>336841388</v>
      </c>
      <c r="K46" s="17">
        <f>K45</f>
        <v>38</v>
      </c>
    </row>
    <row r="88" ht="10.5" customHeight="1" x14ac:dyDescent="0.2"/>
    <row r="90" ht="11.25" customHeight="1" x14ac:dyDescent="0.2"/>
    <row r="107" ht="11.25" customHeight="1" x14ac:dyDescent="0.2"/>
  </sheetData>
  <hyperlinks>
    <hyperlink ref="A5" location="'Table of Contents'!A1" display="Back to TOC" xr:uid="{E48C82C0-8258-4982-9DB9-7CD5C4AA02FB}"/>
  </hyperlinks>
  <printOptions gridLines="1"/>
  <pageMargins left="0.5" right="0.5" top="0.5" bottom="0.3" header="0" footer="0"/>
  <pageSetup paperSize="5" scale="93" fitToWidth="0" pageOrder="overThenDown"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10AD-E5B6-441D-8962-D63F44B4E00B}">
  <dimension ref="A1:K103"/>
  <sheetViews>
    <sheetView zoomScale="110" zoomScaleNormal="110" workbookViewId="0"/>
  </sheetViews>
  <sheetFormatPr defaultRowHeight="12.75" x14ac:dyDescent="0.2"/>
  <cols>
    <col min="1" max="1" width="4.85546875" style="4" customWidth="1"/>
    <col min="2" max="2" width="14.7109375" style="4" customWidth="1"/>
    <col min="3" max="3" width="20.5703125" style="4" customWidth="1"/>
    <col min="4" max="4" width="13.28515625" style="4" customWidth="1"/>
    <col min="5" max="5" width="14.5703125" style="4" customWidth="1"/>
    <col min="6" max="6" width="14.140625" style="4" customWidth="1"/>
    <col min="7" max="7" width="14.85546875" style="4" customWidth="1"/>
    <col min="8" max="8" width="12.7109375" style="4" customWidth="1"/>
    <col min="9" max="9" width="12.28515625" style="4" customWidth="1"/>
    <col min="10" max="10" width="12.7109375" style="4" customWidth="1"/>
    <col min="11" max="11" width="4.5703125" style="4" bestFit="1" customWidth="1"/>
    <col min="12" max="255" width="9.140625" style="4"/>
    <col min="256" max="256" width="4.5703125" style="4" bestFit="1" customWidth="1"/>
    <col min="257" max="257" width="14.140625" style="4" bestFit="1" customWidth="1"/>
    <col min="258" max="258" width="20.5703125" style="4" customWidth="1"/>
    <col min="259" max="259" width="13.28515625" style="4" customWidth="1"/>
    <col min="260" max="260" width="14.5703125" style="4" customWidth="1"/>
    <col min="261" max="261" width="13.140625" style="4" bestFit="1" customWidth="1"/>
    <col min="262" max="262" width="14.85546875" style="4" customWidth="1"/>
    <col min="263" max="263" width="11" style="4" bestFit="1" customWidth="1"/>
    <col min="264" max="264" width="11.140625" style="4" customWidth="1"/>
    <col min="265" max="265" width="12.7109375" style="4" customWidth="1"/>
    <col min="266" max="266" width="17.5703125" style="4" customWidth="1"/>
    <col min="267" max="267" width="4.5703125" style="4" bestFit="1" customWidth="1"/>
    <col min="268" max="511" width="9.140625" style="4"/>
    <col min="512" max="512" width="4.5703125" style="4" bestFit="1" customWidth="1"/>
    <col min="513" max="513" width="14.140625" style="4" bestFit="1" customWidth="1"/>
    <col min="514" max="514" width="20.5703125" style="4" customWidth="1"/>
    <col min="515" max="515" width="13.28515625" style="4" customWidth="1"/>
    <col min="516" max="516" width="14.5703125" style="4" customWidth="1"/>
    <col min="517" max="517" width="13.140625" style="4" bestFit="1" customWidth="1"/>
    <col min="518" max="518" width="14.85546875" style="4" customWidth="1"/>
    <col min="519" max="519" width="11" style="4" bestFit="1" customWidth="1"/>
    <col min="520" max="520" width="11.140625" style="4" customWidth="1"/>
    <col min="521" max="521" width="12.7109375" style="4" customWidth="1"/>
    <col min="522" max="522" width="17.5703125" style="4" customWidth="1"/>
    <col min="523" max="523" width="4.5703125" style="4" bestFit="1" customWidth="1"/>
    <col min="524" max="767" width="9.140625" style="4"/>
    <col min="768" max="768" width="4.5703125" style="4" bestFit="1" customWidth="1"/>
    <col min="769" max="769" width="14.140625" style="4" bestFit="1" customWidth="1"/>
    <col min="770" max="770" width="20.5703125" style="4" customWidth="1"/>
    <col min="771" max="771" width="13.28515625" style="4" customWidth="1"/>
    <col min="772" max="772" width="14.5703125" style="4" customWidth="1"/>
    <col min="773" max="773" width="13.140625" style="4" bestFit="1" customWidth="1"/>
    <col min="774" max="774" width="14.85546875" style="4" customWidth="1"/>
    <col min="775" max="775" width="11" style="4" bestFit="1" customWidth="1"/>
    <col min="776" max="776" width="11.140625" style="4" customWidth="1"/>
    <col min="777" max="777" width="12.7109375" style="4" customWidth="1"/>
    <col min="778" max="778" width="17.5703125" style="4" customWidth="1"/>
    <col min="779" max="779" width="4.5703125" style="4" bestFit="1" customWidth="1"/>
    <col min="780" max="1023" width="9.140625" style="4"/>
    <col min="1024" max="1024" width="4.5703125" style="4" bestFit="1" customWidth="1"/>
    <col min="1025" max="1025" width="14.140625" style="4" bestFit="1" customWidth="1"/>
    <col min="1026" max="1026" width="20.5703125" style="4" customWidth="1"/>
    <col min="1027" max="1027" width="13.28515625" style="4" customWidth="1"/>
    <col min="1028" max="1028" width="14.5703125" style="4" customWidth="1"/>
    <col min="1029" max="1029" width="13.140625" style="4" bestFit="1" customWidth="1"/>
    <col min="1030" max="1030" width="14.85546875" style="4" customWidth="1"/>
    <col min="1031" max="1031" width="11" style="4" bestFit="1" customWidth="1"/>
    <col min="1032" max="1032" width="11.140625" style="4" customWidth="1"/>
    <col min="1033" max="1033" width="12.7109375" style="4" customWidth="1"/>
    <col min="1034" max="1034" width="17.5703125" style="4" customWidth="1"/>
    <col min="1035" max="1035" width="4.5703125" style="4" bestFit="1" customWidth="1"/>
    <col min="1036" max="1279" width="9.140625" style="4"/>
    <col min="1280" max="1280" width="4.5703125" style="4" bestFit="1" customWidth="1"/>
    <col min="1281" max="1281" width="14.140625" style="4" bestFit="1" customWidth="1"/>
    <col min="1282" max="1282" width="20.5703125" style="4" customWidth="1"/>
    <col min="1283" max="1283" width="13.28515625" style="4" customWidth="1"/>
    <col min="1284" max="1284" width="14.5703125" style="4" customWidth="1"/>
    <col min="1285" max="1285" width="13.140625" style="4" bestFit="1" customWidth="1"/>
    <col min="1286" max="1286" width="14.85546875" style="4" customWidth="1"/>
    <col min="1287" max="1287" width="11" style="4" bestFit="1" customWidth="1"/>
    <col min="1288" max="1288" width="11.140625" style="4" customWidth="1"/>
    <col min="1289" max="1289" width="12.7109375" style="4" customWidth="1"/>
    <col min="1290" max="1290" width="17.5703125" style="4" customWidth="1"/>
    <col min="1291" max="1291" width="4.5703125" style="4" bestFit="1" customWidth="1"/>
    <col min="1292" max="1535" width="9.140625" style="4"/>
    <col min="1536" max="1536" width="4.5703125" style="4" bestFit="1" customWidth="1"/>
    <col min="1537" max="1537" width="14.140625" style="4" bestFit="1" customWidth="1"/>
    <col min="1538" max="1538" width="20.5703125" style="4" customWidth="1"/>
    <col min="1539" max="1539" width="13.28515625" style="4" customWidth="1"/>
    <col min="1540" max="1540" width="14.5703125" style="4" customWidth="1"/>
    <col min="1541" max="1541" width="13.140625" style="4" bestFit="1" customWidth="1"/>
    <col min="1542" max="1542" width="14.85546875" style="4" customWidth="1"/>
    <col min="1543" max="1543" width="11" style="4" bestFit="1" customWidth="1"/>
    <col min="1544" max="1544" width="11.140625" style="4" customWidth="1"/>
    <col min="1545" max="1545" width="12.7109375" style="4" customWidth="1"/>
    <col min="1546" max="1546" width="17.5703125" style="4" customWidth="1"/>
    <col min="1547" max="1547" width="4.5703125" style="4" bestFit="1" customWidth="1"/>
    <col min="1548" max="1791" width="9.140625" style="4"/>
    <col min="1792" max="1792" width="4.5703125" style="4" bestFit="1" customWidth="1"/>
    <col min="1793" max="1793" width="14.140625" style="4" bestFit="1" customWidth="1"/>
    <col min="1794" max="1794" width="20.5703125" style="4" customWidth="1"/>
    <col min="1795" max="1795" width="13.28515625" style="4" customWidth="1"/>
    <col min="1796" max="1796" width="14.5703125" style="4" customWidth="1"/>
    <col min="1797" max="1797" width="13.140625" style="4" bestFit="1" customWidth="1"/>
    <col min="1798" max="1798" width="14.85546875" style="4" customWidth="1"/>
    <col min="1799" max="1799" width="11" style="4" bestFit="1" customWidth="1"/>
    <col min="1800" max="1800" width="11.140625" style="4" customWidth="1"/>
    <col min="1801" max="1801" width="12.7109375" style="4" customWidth="1"/>
    <col min="1802" max="1802" width="17.5703125" style="4" customWidth="1"/>
    <col min="1803" max="1803" width="4.5703125" style="4" bestFit="1" customWidth="1"/>
    <col min="1804" max="2047" width="9.140625" style="4"/>
    <col min="2048" max="2048" width="4.5703125" style="4" bestFit="1" customWidth="1"/>
    <col min="2049" max="2049" width="14.140625" style="4" bestFit="1" customWidth="1"/>
    <col min="2050" max="2050" width="20.5703125" style="4" customWidth="1"/>
    <col min="2051" max="2051" width="13.28515625" style="4" customWidth="1"/>
    <col min="2052" max="2052" width="14.5703125" style="4" customWidth="1"/>
    <col min="2053" max="2053" width="13.140625" style="4" bestFit="1" customWidth="1"/>
    <col min="2054" max="2054" width="14.85546875" style="4" customWidth="1"/>
    <col min="2055" max="2055" width="11" style="4" bestFit="1" customWidth="1"/>
    <col min="2056" max="2056" width="11.140625" style="4" customWidth="1"/>
    <col min="2057" max="2057" width="12.7109375" style="4" customWidth="1"/>
    <col min="2058" max="2058" width="17.5703125" style="4" customWidth="1"/>
    <col min="2059" max="2059" width="4.5703125" style="4" bestFit="1" customWidth="1"/>
    <col min="2060" max="2303" width="9.140625" style="4"/>
    <col min="2304" max="2304" width="4.5703125" style="4" bestFit="1" customWidth="1"/>
    <col min="2305" max="2305" width="14.140625" style="4" bestFit="1" customWidth="1"/>
    <col min="2306" max="2306" width="20.5703125" style="4" customWidth="1"/>
    <col min="2307" max="2307" width="13.28515625" style="4" customWidth="1"/>
    <col min="2308" max="2308" width="14.5703125" style="4" customWidth="1"/>
    <col min="2309" max="2309" width="13.140625" style="4" bestFit="1" customWidth="1"/>
    <col min="2310" max="2310" width="14.85546875" style="4" customWidth="1"/>
    <col min="2311" max="2311" width="11" style="4" bestFit="1" customWidth="1"/>
    <col min="2312" max="2312" width="11.140625" style="4" customWidth="1"/>
    <col min="2313" max="2313" width="12.7109375" style="4" customWidth="1"/>
    <col min="2314" max="2314" width="17.5703125" style="4" customWidth="1"/>
    <col min="2315" max="2315" width="4.5703125" style="4" bestFit="1" customWidth="1"/>
    <col min="2316" max="2559" width="9.140625" style="4"/>
    <col min="2560" max="2560" width="4.5703125" style="4" bestFit="1" customWidth="1"/>
    <col min="2561" max="2561" width="14.140625" style="4" bestFit="1" customWidth="1"/>
    <col min="2562" max="2562" width="20.5703125" style="4" customWidth="1"/>
    <col min="2563" max="2563" width="13.28515625" style="4" customWidth="1"/>
    <col min="2564" max="2564" width="14.5703125" style="4" customWidth="1"/>
    <col min="2565" max="2565" width="13.140625" style="4" bestFit="1" customWidth="1"/>
    <col min="2566" max="2566" width="14.85546875" style="4" customWidth="1"/>
    <col min="2567" max="2567" width="11" style="4" bestFit="1" customWidth="1"/>
    <col min="2568" max="2568" width="11.140625" style="4" customWidth="1"/>
    <col min="2569" max="2569" width="12.7109375" style="4" customWidth="1"/>
    <col min="2570" max="2570" width="17.5703125" style="4" customWidth="1"/>
    <col min="2571" max="2571" width="4.5703125" style="4" bestFit="1" customWidth="1"/>
    <col min="2572" max="2815" width="9.140625" style="4"/>
    <col min="2816" max="2816" width="4.5703125" style="4" bestFit="1" customWidth="1"/>
    <col min="2817" max="2817" width="14.140625" style="4" bestFit="1" customWidth="1"/>
    <col min="2818" max="2818" width="20.5703125" style="4" customWidth="1"/>
    <col min="2819" max="2819" width="13.28515625" style="4" customWidth="1"/>
    <col min="2820" max="2820" width="14.5703125" style="4" customWidth="1"/>
    <col min="2821" max="2821" width="13.140625" style="4" bestFit="1" customWidth="1"/>
    <col min="2822" max="2822" width="14.85546875" style="4" customWidth="1"/>
    <col min="2823" max="2823" width="11" style="4" bestFit="1" customWidth="1"/>
    <col min="2824" max="2824" width="11.140625" style="4" customWidth="1"/>
    <col min="2825" max="2825" width="12.7109375" style="4" customWidth="1"/>
    <col min="2826" max="2826" width="17.5703125" style="4" customWidth="1"/>
    <col min="2827" max="2827" width="4.5703125" style="4" bestFit="1" customWidth="1"/>
    <col min="2828" max="3071" width="9.140625" style="4"/>
    <col min="3072" max="3072" width="4.5703125" style="4" bestFit="1" customWidth="1"/>
    <col min="3073" max="3073" width="14.140625" style="4" bestFit="1" customWidth="1"/>
    <col min="3074" max="3074" width="20.5703125" style="4" customWidth="1"/>
    <col min="3075" max="3075" width="13.28515625" style="4" customWidth="1"/>
    <col min="3076" max="3076" width="14.5703125" style="4" customWidth="1"/>
    <col min="3077" max="3077" width="13.140625" style="4" bestFit="1" customWidth="1"/>
    <col min="3078" max="3078" width="14.85546875" style="4" customWidth="1"/>
    <col min="3079" max="3079" width="11" style="4" bestFit="1" customWidth="1"/>
    <col min="3080" max="3080" width="11.140625" style="4" customWidth="1"/>
    <col min="3081" max="3081" width="12.7109375" style="4" customWidth="1"/>
    <col min="3082" max="3082" width="17.5703125" style="4" customWidth="1"/>
    <col min="3083" max="3083" width="4.5703125" style="4" bestFit="1" customWidth="1"/>
    <col min="3084" max="3327" width="9.140625" style="4"/>
    <col min="3328" max="3328" width="4.5703125" style="4" bestFit="1" customWidth="1"/>
    <col min="3329" max="3329" width="14.140625" style="4" bestFit="1" customWidth="1"/>
    <col min="3330" max="3330" width="20.5703125" style="4" customWidth="1"/>
    <col min="3331" max="3331" width="13.28515625" style="4" customWidth="1"/>
    <col min="3332" max="3332" width="14.5703125" style="4" customWidth="1"/>
    <col min="3333" max="3333" width="13.140625" style="4" bestFit="1" customWidth="1"/>
    <col min="3334" max="3334" width="14.85546875" style="4" customWidth="1"/>
    <col min="3335" max="3335" width="11" style="4" bestFit="1" customWidth="1"/>
    <col min="3336" max="3336" width="11.140625" style="4" customWidth="1"/>
    <col min="3337" max="3337" width="12.7109375" style="4" customWidth="1"/>
    <col min="3338" max="3338" width="17.5703125" style="4" customWidth="1"/>
    <col min="3339" max="3339" width="4.5703125" style="4" bestFit="1" customWidth="1"/>
    <col min="3340" max="3583" width="9.140625" style="4"/>
    <col min="3584" max="3584" width="4.5703125" style="4" bestFit="1" customWidth="1"/>
    <col min="3585" max="3585" width="14.140625" style="4" bestFit="1" customWidth="1"/>
    <col min="3586" max="3586" width="20.5703125" style="4" customWidth="1"/>
    <col min="3587" max="3587" width="13.28515625" style="4" customWidth="1"/>
    <col min="3588" max="3588" width="14.5703125" style="4" customWidth="1"/>
    <col min="3589" max="3589" width="13.140625" style="4" bestFit="1" customWidth="1"/>
    <col min="3590" max="3590" width="14.85546875" style="4" customWidth="1"/>
    <col min="3591" max="3591" width="11" style="4" bestFit="1" customWidth="1"/>
    <col min="3592" max="3592" width="11.140625" style="4" customWidth="1"/>
    <col min="3593" max="3593" width="12.7109375" style="4" customWidth="1"/>
    <col min="3594" max="3594" width="17.5703125" style="4" customWidth="1"/>
    <col min="3595" max="3595" width="4.5703125" style="4" bestFit="1" customWidth="1"/>
    <col min="3596" max="3839" width="9.140625" style="4"/>
    <col min="3840" max="3840" width="4.5703125" style="4" bestFit="1" customWidth="1"/>
    <col min="3841" max="3841" width="14.140625" style="4" bestFit="1" customWidth="1"/>
    <col min="3842" max="3842" width="20.5703125" style="4" customWidth="1"/>
    <col min="3843" max="3843" width="13.28515625" style="4" customWidth="1"/>
    <col min="3844" max="3844" width="14.5703125" style="4" customWidth="1"/>
    <col min="3845" max="3845" width="13.140625" style="4" bestFit="1" customWidth="1"/>
    <col min="3846" max="3846" width="14.85546875" style="4" customWidth="1"/>
    <col min="3847" max="3847" width="11" style="4" bestFit="1" customWidth="1"/>
    <col min="3848" max="3848" width="11.140625" style="4" customWidth="1"/>
    <col min="3849" max="3849" width="12.7109375" style="4" customWidth="1"/>
    <col min="3850" max="3850" width="17.5703125" style="4" customWidth="1"/>
    <col min="3851" max="3851" width="4.5703125" style="4" bestFit="1" customWidth="1"/>
    <col min="3852" max="4095" width="9.140625" style="4"/>
    <col min="4096" max="4096" width="4.5703125" style="4" bestFit="1" customWidth="1"/>
    <col min="4097" max="4097" width="14.140625" style="4" bestFit="1" customWidth="1"/>
    <col min="4098" max="4098" width="20.5703125" style="4" customWidth="1"/>
    <col min="4099" max="4099" width="13.28515625" style="4" customWidth="1"/>
    <col min="4100" max="4100" width="14.5703125" style="4" customWidth="1"/>
    <col min="4101" max="4101" width="13.140625" style="4" bestFit="1" customWidth="1"/>
    <col min="4102" max="4102" width="14.85546875" style="4" customWidth="1"/>
    <col min="4103" max="4103" width="11" style="4" bestFit="1" customWidth="1"/>
    <col min="4104" max="4104" width="11.140625" style="4" customWidth="1"/>
    <col min="4105" max="4105" width="12.7109375" style="4" customWidth="1"/>
    <col min="4106" max="4106" width="17.5703125" style="4" customWidth="1"/>
    <col min="4107" max="4107" width="4.5703125" style="4" bestFit="1" customWidth="1"/>
    <col min="4108" max="4351" width="9.140625" style="4"/>
    <col min="4352" max="4352" width="4.5703125" style="4" bestFit="1" customWidth="1"/>
    <col min="4353" max="4353" width="14.140625" style="4" bestFit="1" customWidth="1"/>
    <col min="4354" max="4354" width="20.5703125" style="4" customWidth="1"/>
    <col min="4355" max="4355" width="13.28515625" style="4" customWidth="1"/>
    <col min="4356" max="4356" width="14.5703125" style="4" customWidth="1"/>
    <col min="4357" max="4357" width="13.140625" style="4" bestFit="1" customWidth="1"/>
    <col min="4358" max="4358" width="14.85546875" style="4" customWidth="1"/>
    <col min="4359" max="4359" width="11" style="4" bestFit="1" customWidth="1"/>
    <col min="4360" max="4360" width="11.140625" style="4" customWidth="1"/>
    <col min="4361" max="4361" width="12.7109375" style="4" customWidth="1"/>
    <col min="4362" max="4362" width="17.5703125" style="4" customWidth="1"/>
    <col min="4363" max="4363" width="4.5703125" style="4" bestFit="1" customWidth="1"/>
    <col min="4364" max="4607" width="9.140625" style="4"/>
    <col min="4608" max="4608" width="4.5703125" style="4" bestFit="1" customWidth="1"/>
    <col min="4609" max="4609" width="14.140625" style="4" bestFit="1" customWidth="1"/>
    <col min="4610" max="4610" width="20.5703125" style="4" customWidth="1"/>
    <col min="4611" max="4611" width="13.28515625" style="4" customWidth="1"/>
    <col min="4612" max="4612" width="14.5703125" style="4" customWidth="1"/>
    <col min="4613" max="4613" width="13.140625" style="4" bestFit="1" customWidth="1"/>
    <col min="4614" max="4614" width="14.85546875" style="4" customWidth="1"/>
    <col min="4615" max="4615" width="11" style="4" bestFit="1" customWidth="1"/>
    <col min="4616" max="4616" width="11.140625" style="4" customWidth="1"/>
    <col min="4617" max="4617" width="12.7109375" style="4" customWidth="1"/>
    <col min="4618" max="4618" width="17.5703125" style="4" customWidth="1"/>
    <col min="4619" max="4619" width="4.5703125" style="4" bestFit="1" customWidth="1"/>
    <col min="4620" max="4863" width="9.140625" style="4"/>
    <col min="4864" max="4864" width="4.5703125" style="4" bestFit="1" customWidth="1"/>
    <col min="4865" max="4865" width="14.140625" style="4" bestFit="1" customWidth="1"/>
    <col min="4866" max="4866" width="20.5703125" style="4" customWidth="1"/>
    <col min="4867" max="4867" width="13.28515625" style="4" customWidth="1"/>
    <col min="4868" max="4868" width="14.5703125" style="4" customWidth="1"/>
    <col min="4869" max="4869" width="13.140625" style="4" bestFit="1" customWidth="1"/>
    <col min="4870" max="4870" width="14.85546875" style="4" customWidth="1"/>
    <col min="4871" max="4871" width="11" style="4" bestFit="1" customWidth="1"/>
    <col min="4872" max="4872" width="11.140625" style="4" customWidth="1"/>
    <col min="4873" max="4873" width="12.7109375" style="4" customWidth="1"/>
    <col min="4874" max="4874" width="17.5703125" style="4" customWidth="1"/>
    <col min="4875" max="4875" width="4.5703125" style="4" bestFit="1" customWidth="1"/>
    <col min="4876" max="5119" width="9.140625" style="4"/>
    <col min="5120" max="5120" width="4.5703125" style="4" bestFit="1" customWidth="1"/>
    <col min="5121" max="5121" width="14.140625" style="4" bestFit="1" customWidth="1"/>
    <col min="5122" max="5122" width="20.5703125" style="4" customWidth="1"/>
    <col min="5123" max="5123" width="13.28515625" style="4" customWidth="1"/>
    <col min="5124" max="5124" width="14.5703125" style="4" customWidth="1"/>
    <col min="5125" max="5125" width="13.140625" style="4" bestFit="1" customWidth="1"/>
    <col min="5126" max="5126" width="14.85546875" style="4" customWidth="1"/>
    <col min="5127" max="5127" width="11" style="4" bestFit="1" customWidth="1"/>
    <col min="5128" max="5128" width="11.140625" style="4" customWidth="1"/>
    <col min="5129" max="5129" width="12.7109375" style="4" customWidth="1"/>
    <col min="5130" max="5130" width="17.5703125" style="4" customWidth="1"/>
    <col min="5131" max="5131" width="4.5703125" style="4" bestFit="1" customWidth="1"/>
    <col min="5132" max="5375" width="9.140625" style="4"/>
    <col min="5376" max="5376" width="4.5703125" style="4" bestFit="1" customWidth="1"/>
    <col min="5377" max="5377" width="14.140625" style="4" bestFit="1" customWidth="1"/>
    <col min="5378" max="5378" width="20.5703125" style="4" customWidth="1"/>
    <col min="5379" max="5379" width="13.28515625" style="4" customWidth="1"/>
    <col min="5380" max="5380" width="14.5703125" style="4" customWidth="1"/>
    <col min="5381" max="5381" width="13.140625" style="4" bestFit="1" customWidth="1"/>
    <col min="5382" max="5382" width="14.85546875" style="4" customWidth="1"/>
    <col min="5383" max="5383" width="11" style="4" bestFit="1" customWidth="1"/>
    <col min="5384" max="5384" width="11.140625" style="4" customWidth="1"/>
    <col min="5385" max="5385" width="12.7109375" style="4" customWidth="1"/>
    <col min="5386" max="5386" width="17.5703125" style="4" customWidth="1"/>
    <col min="5387" max="5387" width="4.5703125" style="4" bestFit="1" customWidth="1"/>
    <col min="5388" max="5631" width="9.140625" style="4"/>
    <col min="5632" max="5632" width="4.5703125" style="4" bestFit="1" customWidth="1"/>
    <col min="5633" max="5633" width="14.140625" style="4" bestFit="1" customWidth="1"/>
    <col min="5634" max="5634" width="20.5703125" style="4" customWidth="1"/>
    <col min="5635" max="5635" width="13.28515625" style="4" customWidth="1"/>
    <col min="5636" max="5636" width="14.5703125" style="4" customWidth="1"/>
    <col min="5637" max="5637" width="13.140625" style="4" bestFit="1" customWidth="1"/>
    <col min="5638" max="5638" width="14.85546875" style="4" customWidth="1"/>
    <col min="5639" max="5639" width="11" style="4" bestFit="1" customWidth="1"/>
    <col min="5640" max="5640" width="11.140625" style="4" customWidth="1"/>
    <col min="5641" max="5641" width="12.7109375" style="4" customWidth="1"/>
    <col min="5642" max="5642" width="17.5703125" style="4" customWidth="1"/>
    <col min="5643" max="5643" width="4.5703125" style="4" bestFit="1" customWidth="1"/>
    <col min="5644" max="5887" width="9.140625" style="4"/>
    <col min="5888" max="5888" width="4.5703125" style="4" bestFit="1" customWidth="1"/>
    <col min="5889" max="5889" width="14.140625" style="4" bestFit="1" customWidth="1"/>
    <col min="5890" max="5890" width="20.5703125" style="4" customWidth="1"/>
    <col min="5891" max="5891" width="13.28515625" style="4" customWidth="1"/>
    <col min="5892" max="5892" width="14.5703125" style="4" customWidth="1"/>
    <col min="5893" max="5893" width="13.140625" style="4" bestFit="1" customWidth="1"/>
    <col min="5894" max="5894" width="14.85546875" style="4" customWidth="1"/>
    <col min="5895" max="5895" width="11" style="4" bestFit="1" customWidth="1"/>
    <col min="5896" max="5896" width="11.140625" style="4" customWidth="1"/>
    <col min="5897" max="5897" width="12.7109375" style="4" customWidth="1"/>
    <col min="5898" max="5898" width="17.5703125" style="4" customWidth="1"/>
    <col min="5899" max="5899" width="4.5703125" style="4" bestFit="1" customWidth="1"/>
    <col min="5900" max="6143" width="9.140625" style="4"/>
    <col min="6144" max="6144" width="4.5703125" style="4" bestFit="1" customWidth="1"/>
    <col min="6145" max="6145" width="14.140625" style="4" bestFit="1" customWidth="1"/>
    <col min="6146" max="6146" width="20.5703125" style="4" customWidth="1"/>
    <col min="6147" max="6147" width="13.28515625" style="4" customWidth="1"/>
    <col min="6148" max="6148" width="14.5703125" style="4" customWidth="1"/>
    <col min="6149" max="6149" width="13.140625" style="4" bestFit="1" customWidth="1"/>
    <col min="6150" max="6150" width="14.85546875" style="4" customWidth="1"/>
    <col min="6151" max="6151" width="11" style="4" bestFit="1" customWidth="1"/>
    <col min="6152" max="6152" width="11.140625" style="4" customWidth="1"/>
    <col min="6153" max="6153" width="12.7109375" style="4" customWidth="1"/>
    <col min="6154" max="6154" width="17.5703125" style="4" customWidth="1"/>
    <col min="6155" max="6155" width="4.5703125" style="4" bestFit="1" customWidth="1"/>
    <col min="6156" max="6399" width="9.140625" style="4"/>
    <col min="6400" max="6400" width="4.5703125" style="4" bestFit="1" customWidth="1"/>
    <col min="6401" max="6401" width="14.140625" style="4" bestFit="1" customWidth="1"/>
    <col min="6402" max="6402" width="20.5703125" style="4" customWidth="1"/>
    <col min="6403" max="6403" width="13.28515625" style="4" customWidth="1"/>
    <col min="6404" max="6404" width="14.5703125" style="4" customWidth="1"/>
    <col min="6405" max="6405" width="13.140625" style="4" bestFit="1" customWidth="1"/>
    <col min="6406" max="6406" width="14.85546875" style="4" customWidth="1"/>
    <col min="6407" max="6407" width="11" style="4" bestFit="1" customWidth="1"/>
    <col min="6408" max="6408" width="11.140625" style="4" customWidth="1"/>
    <col min="6409" max="6409" width="12.7109375" style="4" customWidth="1"/>
    <col min="6410" max="6410" width="17.5703125" style="4" customWidth="1"/>
    <col min="6411" max="6411" width="4.5703125" style="4" bestFit="1" customWidth="1"/>
    <col min="6412" max="6655" width="9.140625" style="4"/>
    <col min="6656" max="6656" width="4.5703125" style="4" bestFit="1" customWidth="1"/>
    <col min="6657" max="6657" width="14.140625" style="4" bestFit="1" customWidth="1"/>
    <col min="6658" max="6658" width="20.5703125" style="4" customWidth="1"/>
    <col min="6659" max="6659" width="13.28515625" style="4" customWidth="1"/>
    <col min="6660" max="6660" width="14.5703125" style="4" customWidth="1"/>
    <col min="6661" max="6661" width="13.140625" style="4" bestFit="1" customWidth="1"/>
    <col min="6662" max="6662" width="14.85546875" style="4" customWidth="1"/>
    <col min="6663" max="6663" width="11" style="4" bestFit="1" customWidth="1"/>
    <col min="6664" max="6664" width="11.140625" style="4" customWidth="1"/>
    <col min="6665" max="6665" width="12.7109375" style="4" customWidth="1"/>
    <col min="6666" max="6666" width="17.5703125" style="4" customWidth="1"/>
    <col min="6667" max="6667" width="4.5703125" style="4" bestFit="1" customWidth="1"/>
    <col min="6668" max="6911" width="9.140625" style="4"/>
    <col min="6912" max="6912" width="4.5703125" style="4" bestFit="1" customWidth="1"/>
    <col min="6913" max="6913" width="14.140625" style="4" bestFit="1" customWidth="1"/>
    <col min="6914" max="6914" width="20.5703125" style="4" customWidth="1"/>
    <col min="6915" max="6915" width="13.28515625" style="4" customWidth="1"/>
    <col min="6916" max="6916" width="14.5703125" style="4" customWidth="1"/>
    <col min="6917" max="6917" width="13.140625" style="4" bestFit="1" customWidth="1"/>
    <col min="6918" max="6918" width="14.85546875" style="4" customWidth="1"/>
    <col min="6919" max="6919" width="11" style="4" bestFit="1" customWidth="1"/>
    <col min="6920" max="6920" width="11.140625" style="4" customWidth="1"/>
    <col min="6921" max="6921" width="12.7109375" style="4" customWidth="1"/>
    <col min="6922" max="6922" width="17.5703125" style="4" customWidth="1"/>
    <col min="6923" max="6923" width="4.5703125" style="4" bestFit="1" customWidth="1"/>
    <col min="6924" max="7167" width="9.140625" style="4"/>
    <col min="7168" max="7168" width="4.5703125" style="4" bestFit="1" customWidth="1"/>
    <col min="7169" max="7169" width="14.140625" style="4" bestFit="1" customWidth="1"/>
    <col min="7170" max="7170" width="20.5703125" style="4" customWidth="1"/>
    <col min="7171" max="7171" width="13.28515625" style="4" customWidth="1"/>
    <col min="7172" max="7172" width="14.5703125" style="4" customWidth="1"/>
    <col min="7173" max="7173" width="13.140625" style="4" bestFit="1" customWidth="1"/>
    <col min="7174" max="7174" width="14.85546875" style="4" customWidth="1"/>
    <col min="7175" max="7175" width="11" style="4" bestFit="1" customWidth="1"/>
    <col min="7176" max="7176" width="11.140625" style="4" customWidth="1"/>
    <col min="7177" max="7177" width="12.7109375" style="4" customWidth="1"/>
    <col min="7178" max="7178" width="17.5703125" style="4" customWidth="1"/>
    <col min="7179" max="7179" width="4.5703125" style="4" bestFit="1" customWidth="1"/>
    <col min="7180" max="7423" width="9.140625" style="4"/>
    <col min="7424" max="7424" width="4.5703125" style="4" bestFit="1" customWidth="1"/>
    <col min="7425" max="7425" width="14.140625" style="4" bestFit="1" customWidth="1"/>
    <col min="7426" max="7426" width="20.5703125" style="4" customWidth="1"/>
    <col min="7427" max="7427" width="13.28515625" style="4" customWidth="1"/>
    <col min="7428" max="7428" width="14.5703125" style="4" customWidth="1"/>
    <col min="7429" max="7429" width="13.140625" style="4" bestFit="1" customWidth="1"/>
    <col min="7430" max="7430" width="14.85546875" style="4" customWidth="1"/>
    <col min="7431" max="7431" width="11" style="4" bestFit="1" customWidth="1"/>
    <col min="7432" max="7432" width="11.140625" style="4" customWidth="1"/>
    <col min="7433" max="7433" width="12.7109375" style="4" customWidth="1"/>
    <col min="7434" max="7434" width="17.5703125" style="4" customWidth="1"/>
    <col min="7435" max="7435" width="4.5703125" style="4" bestFit="1" customWidth="1"/>
    <col min="7436" max="7679" width="9.140625" style="4"/>
    <col min="7680" max="7680" width="4.5703125" style="4" bestFit="1" customWidth="1"/>
    <col min="7681" max="7681" width="14.140625" style="4" bestFit="1" customWidth="1"/>
    <col min="7682" max="7682" width="20.5703125" style="4" customWidth="1"/>
    <col min="7683" max="7683" width="13.28515625" style="4" customWidth="1"/>
    <col min="7684" max="7684" width="14.5703125" style="4" customWidth="1"/>
    <col min="7685" max="7685" width="13.140625" style="4" bestFit="1" customWidth="1"/>
    <col min="7686" max="7686" width="14.85546875" style="4" customWidth="1"/>
    <col min="7687" max="7687" width="11" style="4" bestFit="1" customWidth="1"/>
    <col min="7688" max="7688" width="11.140625" style="4" customWidth="1"/>
    <col min="7689" max="7689" width="12.7109375" style="4" customWidth="1"/>
    <col min="7690" max="7690" width="17.5703125" style="4" customWidth="1"/>
    <col min="7691" max="7691" width="4.5703125" style="4" bestFit="1" customWidth="1"/>
    <col min="7692" max="7935" width="9.140625" style="4"/>
    <col min="7936" max="7936" width="4.5703125" style="4" bestFit="1" customWidth="1"/>
    <col min="7937" max="7937" width="14.140625" style="4" bestFit="1" customWidth="1"/>
    <col min="7938" max="7938" width="20.5703125" style="4" customWidth="1"/>
    <col min="7939" max="7939" width="13.28515625" style="4" customWidth="1"/>
    <col min="7940" max="7940" width="14.5703125" style="4" customWidth="1"/>
    <col min="7941" max="7941" width="13.140625" style="4" bestFit="1" customWidth="1"/>
    <col min="7942" max="7942" width="14.85546875" style="4" customWidth="1"/>
    <col min="7943" max="7943" width="11" style="4" bestFit="1" customWidth="1"/>
    <col min="7944" max="7944" width="11.140625" style="4" customWidth="1"/>
    <col min="7945" max="7945" width="12.7109375" style="4" customWidth="1"/>
    <col min="7946" max="7946" width="17.5703125" style="4" customWidth="1"/>
    <col min="7947" max="7947" width="4.5703125" style="4" bestFit="1" customWidth="1"/>
    <col min="7948" max="8191" width="9.140625" style="4"/>
    <col min="8192" max="8192" width="4.5703125" style="4" bestFit="1" customWidth="1"/>
    <col min="8193" max="8193" width="14.140625" style="4" bestFit="1" customWidth="1"/>
    <col min="8194" max="8194" width="20.5703125" style="4" customWidth="1"/>
    <col min="8195" max="8195" width="13.28515625" style="4" customWidth="1"/>
    <col min="8196" max="8196" width="14.5703125" style="4" customWidth="1"/>
    <col min="8197" max="8197" width="13.140625" style="4" bestFit="1" customWidth="1"/>
    <col min="8198" max="8198" width="14.85546875" style="4" customWidth="1"/>
    <col min="8199" max="8199" width="11" style="4" bestFit="1" customWidth="1"/>
    <col min="8200" max="8200" width="11.140625" style="4" customWidth="1"/>
    <col min="8201" max="8201" width="12.7109375" style="4" customWidth="1"/>
    <col min="8202" max="8202" width="17.5703125" style="4" customWidth="1"/>
    <col min="8203" max="8203" width="4.5703125" style="4" bestFit="1" customWidth="1"/>
    <col min="8204" max="8447" width="9.140625" style="4"/>
    <col min="8448" max="8448" width="4.5703125" style="4" bestFit="1" customWidth="1"/>
    <col min="8449" max="8449" width="14.140625" style="4" bestFit="1" customWidth="1"/>
    <col min="8450" max="8450" width="20.5703125" style="4" customWidth="1"/>
    <col min="8451" max="8451" width="13.28515625" style="4" customWidth="1"/>
    <col min="8452" max="8452" width="14.5703125" style="4" customWidth="1"/>
    <col min="8453" max="8453" width="13.140625" style="4" bestFit="1" customWidth="1"/>
    <col min="8454" max="8454" width="14.85546875" style="4" customWidth="1"/>
    <col min="8455" max="8455" width="11" style="4" bestFit="1" customWidth="1"/>
    <col min="8456" max="8456" width="11.140625" style="4" customWidth="1"/>
    <col min="8457" max="8457" width="12.7109375" style="4" customWidth="1"/>
    <col min="8458" max="8458" width="17.5703125" style="4" customWidth="1"/>
    <col min="8459" max="8459" width="4.5703125" style="4" bestFit="1" customWidth="1"/>
    <col min="8460" max="8703" width="9.140625" style="4"/>
    <col min="8704" max="8704" width="4.5703125" style="4" bestFit="1" customWidth="1"/>
    <col min="8705" max="8705" width="14.140625" style="4" bestFit="1" customWidth="1"/>
    <col min="8706" max="8706" width="20.5703125" style="4" customWidth="1"/>
    <col min="8707" max="8707" width="13.28515625" style="4" customWidth="1"/>
    <col min="8708" max="8708" width="14.5703125" style="4" customWidth="1"/>
    <col min="8709" max="8709" width="13.140625" style="4" bestFit="1" customWidth="1"/>
    <col min="8710" max="8710" width="14.85546875" style="4" customWidth="1"/>
    <col min="8711" max="8711" width="11" style="4" bestFit="1" customWidth="1"/>
    <col min="8712" max="8712" width="11.140625" style="4" customWidth="1"/>
    <col min="8713" max="8713" width="12.7109375" style="4" customWidth="1"/>
    <col min="8714" max="8714" width="17.5703125" style="4" customWidth="1"/>
    <col min="8715" max="8715" width="4.5703125" style="4" bestFit="1" customWidth="1"/>
    <col min="8716" max="8959" width="9.140625" style="4"/>
    <col min="8960" max="8960" width="4.5703125" style="4" bestFit="1" customWidth="1"/>
    <col min="8961" max="8961" width="14.140625" style="4" bestFit="1" customWidth="1"/>
    <col min="8962" max="8962" width="20.5703125" style="4" customWidth="1"/>
    <col min="8963" max="8963" width="13.28515625" style="4" customWidth="1"/>
    <col min="8964" max="8964" width="14.5703125" style="4" customWidth="1"/>
    <col min="8965" max="8965" width="13.140625" style="4" bestFit="1" customWidth="1"/>
    <col min="8966" max="8966" width="14.85546875" style="4" customWidth="1"/>
    <col min="8967" max="8967" width="11" style="4" bestFit="1" customWidth="1"/>
    <col min="8968" max="8968" width="11.140625" style="4" customWidth="1"/>
    <col min="8969" max="8969" width="12.7109375" style="4" customWidth="1"/>
    <col min="8970" max="8970" width="17.5703125" style="4" customWidth="1"/>
    <col min="8971" max="8971" width="4.5703125" style="4" bestFit="1" customWidth="1"/>
    <col min="8972" max="9215" width="9.140625" style="4"/>
    <col min="9216" max="9216" width="4.5703125" style="4" bestFit="1" customWidth="1"/>
    <col min="9217" max="9217" width="14.140625" style="4" bestFit="1" customWidth="1"/>
    <col min="9218" max="9218" width="20.5703125" style="4" customWidth="1"/>
    <col min="9219" max="9219" width="13.28515625" style="4" customWidth="1"/>
    <col min="9220" max="9220" width="14.5703125" style="4" customWidth="1"/>
    <col min="9221" max="9221" width="13.140625" style="4" bestFit="1" customWidth="1"/>
    <col min="9222" max="9222" width="14.85546875" style="4" customWidth="1"/>
    <col min="9223" max="9223" width="11" style="4" bestFit="1" customWidth="1"/>
    <col min="9224" max="9224" width="11.140625" style="4" customWidth="1"/>
    <col min="9225" max="9225" width="12.7109375" style="4" customWidth="1"/>
    <col min="9226" max="9226" width="17.5703125" style="4" customWidth="1"/>
    <col min="9227" max="9227" width="4.5703125" style="4" bestFit="1" customWidth="1"/>
    <col min="9228" max="9471" width="9.140625" style="4"/>
    <col min="9472" max="9472" width="4.5703125" style="4" bestFit="1" customWidth="1"/>
    <col min="9473" max="9473" width="14.140625" style="4" bestFit="1" customWidth="1"/>
    <col min="9474" max="9474" width="20.5703125" style="4" customWidth="1"/>
    <col min="9475" max="9475" width="13.28515625" style="4" customWidth="1"/>
    <col min="9476" max="9476" width="14.5703125" style="4" customWidth="1"/>
    <col min="9477" max="9477" width="13.140625" style="4" bestFit="1" customWidth="1"/>
    <col min="9478" max="9478" width="14.85546875" style="4" customWidth="1"/>
    <col min="9479" max="9479" width="11" style="4" bestFit="1" customWidth="1"/>
    <col min="9480" max="9480" width="11.140625" style="4" customWidth="1"/>
    <col min="9481" max="9481" width="12.7109375" style="4" customWidth="1"/>
    <col min="9482" max="9482" width="17.5703125" style="4" customWidth="1"/>
    <col min="9483" max="9483" width="4.5703125" style="4" bestFit="1" customWidth="1"/>
    <col min="9484" max="9727" width="9.140625" style="4"/>
    <col min="9728" max="9728" width="4.5703125" style="4" bestFit="1" customWidth="1"/>
    <col min="9729" max="9729" width="14.140625" style="4" bestFit="1" customWidth="1"/>
    <col min="9730" max="9730" width="20.5703125" style="4" customWidth="1"/>
    <col min="9731" max="9731" width="13.28515625" style="4" customWidth="1"/>
    <col min="9732" max="9732" width="14.5703125" style="4" customWidth="1"/>
    <col min="9733" max="9733" width="13.140625" style="4" bestFit="1" customWidth="1"/>
    <col min="9734" max="9734" width="14.85546875" style="4" customWidth="1"/>
    <col min="9735" max="9735" width="11" style="4" bestFit="1" customWidth="1"/>
    <col min="9736" max="9736" width="11.140625" style="4" customWidth="1"/>
    <col min="9737" max="9737" width="12.7109375" style="4" customWidth="1"/>
    <col min="9738" max="9738" width="17.5703125" style="4" customWidth="1"/>
    <col min="9739" max="9739" width="4.5703125" style="4" bestFit="1" customWidth="1"/>
    <col min="9740" max="9983" width="9.140625" style="4"/>
    <col min="9984" max="9984" width="4.5703125" style="4" bestFit="1" customWidth="1"/>
    <col min="9985" max="9985" width="14.140625" style="4" bestFit="1" customWidth="1"/>
    <col min="9986" max="9986" width="20.5703125" style="4" customWidth="1"/>
    <col min="9987" max="9987" width="13.28515625" style="4" customWidth="1"/>
    <col min="9988" max="9988" width="14.5703125" style="4" customWidth="1"/>
    <col min="9989" max="9989" width="13.140625" style="4" bestFit="1" customWidth="1"/>
    <col min="9990" max="9990" width="14.85546875" style="4" customWidth="1"/>
    <col min="9991" max="9991" width="11" style="4" bestFit="1" customWidth="1"/>
    <col min="9992" max="9992" width="11.140625" style="4" customWidth="1"/>
    <col min="9993" max="9993" width="12.7109375" style="4" customWidth="1"/>
    <col min="9994" max="9994" width="17.5703125" style="4" customWidth="1"/>
    <col min="9995" max="9995" width="4.5703125" style="4" bestFit="1" customWidth="1"/>
    <col min="9996" max="10239" width="9.140625" style="4"/>
    <col min="10240" max="10240" width="4.5703125" style="4" bestFit="1" customWidth="1"/>
    <col min="10241" max="10241" width="14.140625" style="4" bestFit="1" customWidth="1"/>
    <col min="10242" max="10242" width="20.5703125" style="4" customWidth="1"/>
    <col min="10243" max="10243" width="13.28515625" style="4" customWidth="1"/>
    <col min="10244" max="10244" width="14.5703125" style="4" customWidth="1"/>
    <col min="10245" max="10245" width="13.140625" style="4" bestFit="1" customWidth="1"/>
    <col min="10246" max="10246" width="14.85546875" style="4" customWidth="1"/>
    <col min="10247" max="10247" width="11" style="4" bestFit="1" customWidth="1"/>
    <col min="10248" max="10248" width="11.140625" style="4" customWidth="1"/>
    <col min="10249" max="10249" width="12.7109375" style="4" customWidth="1"/>
    <col min="10250" max="10250" width="17.5703125" style="4" customWidth="1"/>
    <col min="10251" max="10251" width="4.5703125" style="4" bestFit="1" customWidth="1"/>
    <col min="10252" max="10495" width="9.140625" style="4"/>
    <col min="10496" max="10496" width="4.5703125" style="4" bestFit="1" customWidth="1"/>
    <col min="10497" max="10497" width="14.140625" style="4" bestFit="1" customWidth="1"/>
    <col min="10498" max="10498" width="20.5703125" style="4" customWidth="1"/>
    <col min="10499" max="10499" width="13.28515625" style="4" customWidth="1"/>
    <col min="10500" max="10500" width="14.5703125" style="4" customWidth="1"/>
    <col min="10501" max="10501" width="13.140625" style="4" bestFit="1" customWidth="1"/>
    <col min="10502" max="10502" width="14.85546875" style="4" customWidth="1"/>
    <col min="10503" max="10503" width="11" style="4" bestFit="1" customWidth="1"/>
    <col min="10504" max="10504" width="11.140625" style="4" customWidth="1"/>
    <col min="10505" max="10505" width="12.7109375" style="4" customWidth="1"/>
    <col min="10506" max="10506" width="17.5703125" style="4" customWidth="1"/>
    <col min="10507" max="10507" width="4.5703125" style="4" bestFit="1" customWidth="1"/>
    <col min="10508" max="10751" width="9.140625" style="4"/>
    <col min="10752" max="10752" width="4.5703125" style="4" bestFit="1" customWidth="1"/>
    <col min="10753" max="10753" width="14.140625" style="4" bestFit="1" customWidth="1"/>
    <col min="10754" max="10754" width="20.5703125" style="4" customWidth="1"/>
    <col min="10755" max="10755" width="13.28515625" style="4" customWidth="1"/>
    <col min="10756" max="10756" width="14.5703125" style="4" customWidth="1"/>
    <col min="10757" max="10757" width="13.140625" style="4" bestFit="1" customWidth="1"/>
    <col min="10758" max="10758" width="14.85546875" style="4" customWidth="1"/>
    <col min="10759" max="10759" width="11" style="4" bestFit="1" customWidth="1"/>
    <col min="10760" max="10760" width="11.140625" style="4" customWidth="1"/>
    <col min="10761" max="10761" width="12.7109375" style="4" customWidth="1"/>
    <col min="10762" max="10762" width="17.5703125" style="4" customWidth="1"/>
    <col min="10763" max="10763" width="4.5703125" style="4" bestFit="1" customWidth="1"/>
    <col min="10764" max="11007" width="9.140625" style="4"/>
    <col min="11008" max="11008" width="4.5703125" style="4" bestFit="1" customWidth="1"/>
    <col min="11009" max="11009" width="14.140625" style="4" bestFit="1" customWidth="1"/>
    <col min="11010" max="11010" width="20.5703125" style="4" customWidth="1"/>
    <col min="11011" max="11011" width="13.28515625" style="4" customWidth="1"/>
    <col min="11012" max="11012" width="14.5703125" style="4" customWidth="1"/>
    <col min="11013" max="11013" width="13.140625" style="4" bestFit="1" customWidth="1"/>
    <col min="11014" max="11014" width="14.85546875" style="4" customWidth="1"/>
    <col min="11015" max="11015" width="11" style="4" bestFit="1" customWidth="1"/>
    <col min="11016" max="11016" width="11.140625" style="4" customWidth="1"/>
    <col min="11017" max="11017" width="12.7109375" style="4" customWidth="1"/>
    <col min="11018" max="11018" width="17.5703125" style="4" customWidth="1"/>
    <col min="11019" max="11019" width="4.5703125" style="4" bestFit="1" customWidth="1"/>
    <col min="11020" max="11263" width="9.140625" style="4"/>
    <col min="11264" max="11264" width="4.5703125" style="4" bestFit="1" customWidth="1"/>
    <col min="11265" max="11265" width="14.140625" style="4" bestFit="1" customWidth="1"/>
    <col min="11266" max="11266" width="20.5703125" style="4" customWidth="1"/>
    <col min="11267" max="11267" width="13.28515625" style="4" customWidth="1"/>
    <col min="11268" max="11268" width="14.5703125" style="4" customWidth="1"/>
    <col min="11269" max="11269" width="13.140625" style="4" bestFit="1" customWidth="1"/>
    <col min="11270" max="11270" width="14.85546875" style="4" customWidth="1"/>
    <col min="11271" max="11271" width="11" style="4" bestFit="1" customWidth="1"/>
    <col min="11272" max="11272" width="11.140625" style="4" customWidth="1"/>
    <col min="11273" max="11273" width="12.7109375" style="4" customWidth="1"/>
    <col min="11274" max="11274" width="17.5703125" style="4" customWidth="1"/>
    <col min="11275" max="11275" width="4.5703125" style="4" bestFit="1" customWidth="1"/>
    <col min="11276" max="11519" width="9.140625" style="4"/>
    <col min="11520" max="11520" width="4.5703125" style="4" bestFit="1" customWidth="1"/>
    <col min="11521" max="11521" width="14.140625" style="4" bestFit="1" customWidth="1"/>
    <col min="11522" max="11522" width="20.5703125" style="4" customWidth="1"/>
    <col min="11523" max="11523" width="13.28515625" style="4" customWidth="1"/>
    <col min="11524" max="11524" width="14.5703125" style="4" customWidth="1"/>
    <col min="11525" max="11525" width="13.140625" style="4" bestFit="1" customWidth="1"/>
    <col min="11526" max="11526" width="14.85546875" style="4" customWidth="1"/>
    <col min="11527" max="11527" width="11" style="4" bestFit="1" customWidth="1"/>
    <col min="11528" max="11528" width="11.140625" style="4" customWidth="1"/>
    <col min="11529" max="11529" width="12.7109375" style="4" customWidth="1"/>
    <col min="11530" max="11530" width="17.5703125" style="4" customWidth="1"/>
    <col min="11531" max="11531" width="4.5703125" style="4" bestFit="1" customWidth="1"/>
    <col min="11532" max="11775" width="9.140625" style="4"/>
    <col min="11776" max="11776" width="4.5703125" style="4" bestFit="1" customWidth="1"/>
    <col min="11777" max="11777" width="14.140625" style="4" bestFit="1" customWidth="1"/>
    <col min="11778" max="11778" width="20.5703125" style="4" customWidth="1"/>
    <col min="11779" max="11779" width="13.28515625" style="4" customWidth="1"/>
    <col min="11780" max="11780" width="14.5703125" style="4" customWidth="1"/>
    <col min="11781" max="11781" width="13.140625" style="4" bestFit="1" customWidth="1"/>
    <col min="11782" max="11782" width="14.85546875" style="4" customWidth="1"/>
    <col min="11783" max="11783" width="11" style="4" bestFit="1" customWidth="1"/>
    <col min="11784" max="11784" width="11.140625" style="4" customWidth="1"/>
    <col min="11785" max="11785" width="12.7109375" style="4" customWidth="1"/>
    <col min="11786" max="11786" width="17.5703125" style="4" customWidth="1"/>
    <col min="11787" max="11787" width="4.5703125" style="4" bestFit="1" customWidth="1"/>
    <col min="11788" max="12031" width="9.140625" style="4"/>
    <col min="12032" max="12032" width="4.5703125" style="4" bestFit="1" customWidth="1"/>
    <col min="12033" max="12033" width="14.140625" style="4" bestFit="1" customWidth="1"/>
    <col min="12034" max="12034" width="20.5703125" style="4" customWidth="1"/>
    <col min="12035" max="12035" width="13.28515625" style="4" customWidth="1"/>
    <col min="12036" max="12036" width="14.5703125" style="4" customWidth="1"/>
    <col min="12037" max="12037" width="13.140625" style="4" bestFit="1" customWidth="1"/>
    <col min="12038" max="12038" width="14.85546875" style="4" customWidth="1"/>
    <col min="12039" max="12039" width="11" style="4" bestFit="1" customWidth="1"/>
    <col min="12040" max="12040" width="11.140625" style="4" customWidth="1"/>
    <col min="12041" max="12041" width="12.7109375" style="4" customWidth="1"/>
    <col min="12042" max="12042" width="17.5703125" style="4" customWidth="1"/>
    <col min="12043" max="12043" width="4.5703125" style="4" bestFit="1" customWidth="1"/>
    <col min="12044" max="12287" width="9.140625" style="4"/>
    <col min="12288" max="12288" width="4.5703125" style="4" bestFit="1" customWidth="1"/>
    <col min="12289" max="12289" width="14.140625" style="4" bestFit="1" customWidth="1"/>
    <col min="12290" max="12290" width="20.5703125" style="4" customWidth="1"/>
    <col min="12291" max="12291" width="13.28515625" style="4" customWidth="1"/>
    <col min="12292" max="12292" width="14.5703125" style="4" customWidth="1"/>
    <col min="12293" max="12293" width="13.140625" style="4" bestFit="1" customWidth="1"/>
    <col min="12294" max="12294" width="14.85546875" style="4" customWidth="1"/>
    <col min="12295" max="12295" width="11" style="4" bestFit="1" customWidth="1"/>
    <col min="12296" max="12296" width="11.140625" style="4" customWidth="1"/>
    <col min="12297" max="12297" width="12.7109375" style="4" customWidth="1"/>
    <col min="12298" max="12298" width="17.5703125" style="4" customWidth="1"/>
    <col min="12299" max="12299" width="4.5703125" style="4" bestFit="1" customWidth="1"/>
    <col min="12300" max="12543" width="9.140625" style="4"/>
    <col min="12544" max="12544" width="4.5703125" style="4" bestFit="1" customWidth="1"/>
    <col min="12545" max="12545" width="14.140625" style="4" bestFit="1" customWidth="1"/>
    <col min="12546" max="12546" width="20.5703125" style="4" customWidth="1"/>
    <col min="12547" max="12547" width="13.28515625" style="4" customWidth="1"/>
    <col min="12548" max="12548" width="14.5703125" style="4" customWidth="1"/>
    <col min="12549" max="12549" width="13.140625" style="4" bestFit="1" customWidth="1"/>
    <col min="12550" max="12550" width="14.85546875" style="4" customWidth="1"/>
    <col min="12551" max="12551" width="11" style="4" bestFit="1" customWidth="1"/>
    <col min="12552" max="12552" width="11.140625" style="4" customWidth="1"/>
    <col min="12553" max="12553" width="12.7109375" style="4" customWidth="1"/>
    <col min="12554" max="12554" width="17.5703125" style="4" customWidth="1"/>
    <col min="12555" max="12555" width="4.5703125" style="4" bestFit="1" customWidth="1"/>
    <col min="12556" max="12799" width="9.140625" style="4"/>
    <col min="12800" max="12800" width="4.5703125" style="4" bestFit="1" customWidth="1"/>
    <col min="12801" max="12801" width="14.140625" style="4" bestFit="1" customWidth="1"/>
    <col min="12802" max="12802" width="20.5703125" style="4" customWidth="1"/>
    <col min="12803" max="12803" width="13.28515625" style="4" customWidth="1"/>
    <col min="12804" max="12804" width="14.5703125" style="4" customWidth="1"/>
    <col min="12805" max="12805" width="13.140625" style="4" bestFit="1" customWidth="1"/>
    <col min="12806" max="12806" width="14.85546875" style="4" customWidth="1"/>
    <col min="12807" max="12807" width="11" style="4" bestFit="1" customWidth="1"/>
    <col min="12808" max="12808" width="11.140625" style="4" customWidth="1"/>
    <col min="12809" max="12809" width="12.7109375" style="4" customWidth="1"/>
    <col min="12810" max="12810" width="17.5703125" style="4" customWidth="1"/>
    <col min="12811" max="12811" width="4.5703125" style="4" bestFit="1" customWidth="1"/>
    <col min="12812" max="13055" width="9.140625" style="4"/>
    <col min="13056" max="13056" width="4.5703125" style="4" bestFit="1" customWidth="1"/>
    <col min="13057" max="13057" width="14.140625" style="4" bestFit="1" customWidth="1"/>
    <col min="13058" max="13058" width="20.5703125" style="4" customWidth="1"/>
    <col min="13059" max="13059" width="13.28515625" style="4" customWidth="1"/>
    <col min="13060" max="13060" width="14.5703125" style="4" customWidth="1"/>
    <col min="13061" max="13061" width="13.140625" style="4" bestFit="1" customWidth="1"/>
    <col min="13062" max="13062" width="14.85546875" style="4" customWidth="1"/>
    <col min="13063" max="13063" width="11" style="4" bestFit="1" customWidth="1"/>
    <col min="13064" max="13064" width="11.140625" style="4" customWidth="1"/>
    <col min="13065" max="13065" width="12.7109375" style="4" customWidth="1"/>
    <col min="13066" max="13066" width="17.5703125" style="4" customWidth="1"/>
    <col min="13067" max="13067" width="4.5703125" style="4" bestFit="1" customWidth="1"/>
    <col min="13068" max="13311" width="9.140625" style="4"/>
    <col min="13312" max="13312" width="4.5703125" style="4" bestFit="1" customWidth="1"/>
    <col min="13313" max="13313" width="14.140625" style="4" bestFit="1" customWidth="1"/>
    <col min="13314" max="13314" width="20.5703125" style="4" customWidth="1"/>
    <col min="13315" max="13315" width="13.28515625" style="4" customWidth="1"/>
    <col min="13316" max="13316" width="14.5703125" style="4" customWidth="1"/>
    <col min="13317" max="13317" width="13.140625" style="4" bestFit="1" customWidth="1"/>
    <col min="13318" max="13318" width="14.85546875" style="4" customWidth="1"/>
    <col min="13319" max="13319" width="11" style="4" bestFit="1" customWidth="1"/>
    <col min="13320" max="13320" width="11.140625" style="4" customWidth="1"/>
    <col min="13321" max="13321" width="12.7109375" style="4" customWidth="1"/>
    <col min="13322" max="13322" width="17.5703125" style="4" customWidth="1"/>
    <col min="13323" max="13323" width="4.5703125" style="4" bestFit="1" customWidth="1"/>
    <col min="13324" max="13567" width="9.140625" style="4"/>
    <col min="13568" max="13568" width="4.5703125" style="4" bestFit="1" customWidth="1"/>
    <col min="13569" max="13569" width="14.140625" style="4" bestFit="1" customWidth="1"/>
    <col min="13570" max="13570" width="20.5703125" style="4" customWidth="1"/>
    <col min="13571" max="13571" width="13.28515625" style="4" customWidth="1"/>
    <col min="13572" max="13572" width="14.5703125" style="4" customWidth="1"/>
    <col min="13573" max="13573" width="13.140625" style="4" bestFit="1" customWidth="1"/>
    <col min="13574" max="13574" width="14.85546875" style="4" customWidth="1"/>
    <col min="13575" max="13575" width="11" style="4" bestFit="1" customWidth="1"/>
    <col min="13576" max="13576" width="11.140625" style="4" customWidth="1"/>
    <col min="13577" max="13577" width="12.7109375" style="4" customWidth="1"/>
    <col min="13578" max="13578" width="17.5703125" style="4" customWidth="1"/>
    <col min="13579" max="13579" width="4.5703125" style="4" bestFit="1" customWidth="1"/>
    <col min="13580" max="13823" width="9.140625" style="4"/>
    <col min="13824" max="13824" width="4.5703125" style="4" bestFit="1" customWidth="1"/>
    <col min="13825" max="13825" width="14.140625" style="4" bestFit="1" customWidth="1"/>
    <col min="13826" max="13826" width="20.5703125" style="4" customWidth="1"/>
    <col min="13827" max="13827" width="13.28515625" style="4" customWidth="1"/>
    <col min="13828" max="13828" width="14.5703125" style="4" customWidth="1"/>
    <col min="13829" max="13829" width="13.140625" style="4" bestFit="1" customWidth="1"/>
    <col min="13830" max="13830" width="14.85546875" style="4" customWidth="1"/>
    <col min="13831" max="13831" width="11" style="4" bestFit="1" customWidth="1"/>
    <col min="13832" max="13832" width="11.140625" style="4" customWidth="1"/>
    <col min="13833" max="13833" width="12.7109375" style="4" customWidth="1"/>
    <col min="13834" max="13834" width="17.5703125" style="4" customWidth="1"/>
    <col min="13835" max="13835" width="4.5703125" style="4" bestFit="1" customWidth="1"/>
    <col min="13836" max="14079" width="9.140625" style="4"/>
    <col min="14080" max="14080" width="4.5703125" style="4" bestFit="1" customWidth="1"/>
    <col min="14081" max="14081" width="14.140625" style="4" bestFit="1" customWidth="1"/>
    <col min="14082" max="14082" width="20.5703125" style="4" customWidth="1"/>
    <col min="14083" max="14083" width="13.28515625" style="4" customWidth="1"/>
    <col min="14084" max="14084" width="14.5703125" style="4" customWidth="1"/>
    <col min="14085" max="14085" width="13.140625" style="4" bestFit="1" customWidth="1"/>
    <col min="14086" max="14086" width="14.85546875" style="4" customWidth="1"/>
    <col min="14087" max="14087" width="11" style="4" bestFit="1" customWidth="1"/>
    <col min="14088" max="14088" width="11.140625" style="4" customWidth="1"/>
    <col min="14089" max="14089" width="12.7109375" style="4" customWidth="1"/>
    <col min="14090" max="14090" width="17.5703125" style="4" customWidth="1"/>
    <col min="14091" max="14091" width="4.5703125" style="4" bestFit="1" customWidth="1"/>
    <col min="14092" max="14335" width="9.140625" style="4"/>
    <col min="14336" max="14336" width="4.5703125" style="4" bestFit="1" customWidth="1"/>
    <col min="14337" max="14337" width="14.140625" style="4" bestFit="1" customWidth="1"/>
    <col min="14338" max="14338" width="20.5703125" style="4" customWidth="1"/>
    <col min="14339" max="14339" width="13.28515625" style="4" customWidth="1"/>
    <col min="14340" max="14340" width="14.5703125" style="4" customWidth="1"/>
    <col min="14341" max="14341" width="13.140625" style="4" bestFit="1" customWidth="1"/>
    <col min="14342" max="14342" width="14.85546875" style="4" customWidth="1"/>
    <col min="14343" max="14343" width="11" style="4" bestFit="1" customWidth="1"/>
    <col min="14344" max="14344" width="11.140625" style="4" customWidth="1"/>
    <col min="14345" max="14345" width="12.7109375" style="4" customWidth="1"/>
    <col min="14346" max="14346" width="17.5703125" style="4" customWidth="1"/>
    <col min="14347" max="14347" width="4.5703125" style="4" bestFit="1" customWidth="1"/>
    <col min="14348" max="14591" width="9.140625" style="4"/>
    <col min="14592" max="14592" width="4.5703125" style="4" bestFit="1" customWidth="1"/>
    <col min="14593" max="14593" width="14.140625" style="4" bestFit="1" customWidth="1"/>
    <col min="14594" max="14594" width="20.5703125" style="4" customWidth="1"/>
    <col min="14595" max="14595" width="13.28515625" style="4" customWidth="1"/>
    <col min="14596" max="14596" width="14.5703125" style="4" customWidth="1"/>
    <col min="14597" max="14597" width="13.140625" style="4" bestFit="1" customWidth="1"/>
    <col min="14598" max="14598" width="14.85546875" style="4" customWidth="1"/>
    <col min="14599" max="14599" width="11" style="4" bestFit="1" customWidth="1"/>
    <col min="14600" max="14600" width="11.140625" style="4" customWidth="1"/>
    <col min="14601" max="14601" width="12.7109375" style="4" customWidth="1"/>
    <col min="14602" max="14602" width="17.5703125" style="4" customWidth="1"/>
    <col min="14603" max="14603" width="4.5703125" style="4" bestFit="1" customWidth="1"/>
    <col min="14604" max="14847" width="9.140625" style="4"/>
    <col min="14848" max="14848" width="4.5703125" style="4" bestFit="1" customWidth="1"/>
    <col min="14849" max="14849" width="14.140625" style="4" bestFit="1" customWidth="1"/>
    <col min="14850" max="14850" width="20.5703125" style="4" customWidth="1"/>
    <col min="14851" max="14851" width="13.28515625" style="4" customWidth="1"/>
    <col min="14852" max="14852" width="14.5703125" style="4" customWidth="1"/>
    <col min="14853" max="14853" width="13.140625" style="4" bestFit="1" customWidth="1"/>
    <col min="14854" max="14854" width="14.85546875" style="4" customWidth="1"/>
    <col min="14855" max="14855" width="11" style="4" bestFit="1" customWidth="1"/>
    <col min="14856" max="14856" width="11.140625" style="4" customWidth="1"/>
    <col min="14857" max="14857" width="12.7109375" style="4" customWidth="1"/>
    <col min="14858" max="14858" width="17.5703125" style="4" customWidth="1"/>
    <col min="14859" max="14859" width="4.5703125" style="4" bestFit="1" customWidth="1"/>
    <col min="14860" max="15103" width="9.140625" style="4"/>
    <col min="15104" max="15104" width="4.5703125" style="4" bestFit="1" customWidth="1"/>
    <col min="15105" max="15105" width="14.140625" style="4" bestFit="1" customWidth="1"/>
    <col min="15106" max="15106" width="20.5703125" style="4" customWidth="1"/>
    <col min="15107" max="15107" width="13.28515625" style="4" customWidth="1"/>
    <col min="15108" max="15108" width="14.5703125" style="4" customWidth="1"/>
    <col min="15109" max="15109" width="13.140625" style="4" bestFit="1" customWidth="1"/>
    <col min="15110" max="15110" width="14.85546875" style="4" customWidth="1"/>
    <col min="15111" max="15111" width="11" style="4" bestFit="1" customWidth="1"/>
    <col min="15112" max="15112" width="11.140625" style="4" customWidth="1"/>
    <col min="15113" max="15113" width="12.7109375" style="4" customWidth="1"/>
    <col min="15114" max="15114" width="17.5703125" style="4" customWidth="1"/>
    <col min="15115" max="15115" width="4.5703125" style="4" bestFit="1" customWidth="1"/>
    <col min="15116" max="15359" width="9.140625" style="4"/>
    <col min="15360" max="15360" width="4.5703125" style="4" bestFit="1" customWidth="1"/>
    <col min="15361" max="15361" width="14.140625" style="4" bestFit="1" customWidth="1"/>
    <col min="15362" max="15362" width="20.5703125" style="4" customWidth="1"/>
    <col min="15363" max="15363" width="13.28515625" style="4" customWidth="1"/>
    <col min="15364" max="15364" width="14.5703125" style="4" customWidth="1"/>
    <col min="15365" max="15365" width="13.140625" style="4" bestFit="1" customWidth="1"/>
    <col min="15366" max="15366" width="14.85546875" style="4" customWidth="1"/>
    <col min="15367" max="15367" width="11" style="4" bestFit="1" customWidth="1"/>
    <col min="15368" max="15368" width="11.140625" style="4" customWidth="1"/>
    <col min="15369" max="15369" width="12.7109375" style="4" customWidth="1"/>
    <col min="15370" max="15370" width="17.5703125" style="4" customWidth="1"/>
    <col min="15371" max="15371" width="4.5703125" style="4" bestFit="1" customWidth="1"/>
    <col min="15372" max="15615" width="9.140625" style="4"/>
    <col min="15616" max="15616" width="4.5703125" style="4" bestFit="1" customWidth="1"/>
    <col min="15617" max="15617" width="14.140625" style="4" bestFit="1" customWidth="1"/>
    <col min="15618" max="15618" width="20.5703125" style="4" customWidth="1"/>
    <col min="15619" max="15619" width="13.28515625" style="4" customWidth="1"/>
    <col min="15620" max="15620" width="14.5703125" style="4" customWidth="1"/>
    <col min="15621" max="15621" width="13.140625" style="4" bestFit="1" customWidth="1"/>
    <col min="15622" max="15622" width="14.85546875" style="4" customWidth="1"/>
    <col min="15623" max="15623" width="11" style="4" bestFit="1" customWidth="1"/>
    <col min="15624" max="15624" width="11.140625" style="4" customWidth="1"/>
    <col min="15625" max="15625" width="12.7109375" style="4" customWidth="1"/>
    <col min="15626" max="15626" width="17.5703125" style="4" customWidth="1"/>
    <col min="15627" max="15627" width="4.5703125" style="4" bestFit="1" customWidth="1"/>
    <col min="15628" max="15871" width="9.140625" style="4"/>
    <col min="15872" max="15872" width="4.5703125" style="4" bestFit="1" customWidth="1"/>
    <col min="15873" max="15873" width="14.140625" style="4" bestFit="1" customWidth="1"/>
    <col min="15874" max="15874" width="20.5703125" style="4" customWidth="1"/>
    <col min="15875" max="15875" width="13.28515625" style="4" customWidth="1"/>
    <col min="15876" max="15876" width="14.5703125" style="4" customWidth="1"/>
    <col min="15877" max="15877" width="13.140625" style="4" bestFit="1" customWidth="1"/>
    <col min="15878" max="15878" width="14.85546875" style="4" customWidth="1"/>
    <col min="15879" max="15879" width="11" style="4" bestFit="1" customWidth="1"/>
    <col min="15880" max="15880" width="11.140625" style="4" customWidth="1"/>
    <col min="15881" max="15881" width="12.7109375" style="4" customWidth="1"/>
    <col min="15882" max="15882" width="17.5703125" style="4" customWidth="1"/>
    <col min="15883" max="15883" width="4.5703125" style="4" bestFit="1" customWidth="1"/>
    <col min="15884" max="16127" width="9.140625" style="4"/>
    <col min="16128" max="16128" width="4.5703125" style="4" bestFit="1" customWidth="1"/>
    <col min="16129" max="16129" width="14.140625" style="4" bestFit="1" customWidth="1"/>
    <col min="16130" max="16130" width="20.5703125" style="4" customWidth="1"/>
    <col min="16131" max="16131" width="13.28515625" style="4" customWidth="1"/>
    <col min="16132" max="16132" width="14.5703125" style="4" customWidth="1"/>
    <col min="16133" max="16133" width="13.140625" style="4" bestFit="1" customWidth="1"/>
    <col min="16134" max="16134" width="14.85546875" style="4" customWidth="1"/>
    <col min="16135" max="16135" width="11" style="4" bestFit="1" customWidth="1"/>
    <col min="16136" max="16136" width="11.140625" style="4" customWidth="1"/>
    <col min="16137" max="16137" width="12.7109375" style="4" customWidth="1"/>
    <col min="16138" max="16138" width="17.5703125" style="4" customWidth="1"/>
    <col min="16139" max="16139" width="4.5703125" style="4" bestFit="1" customWidth="1"/>
    <col min="16140" max="16384" width="9.140625" style="4"/>
  </cols>
  <sheetData>
    <row r="1" spans="1:11" x14ac:dyDescent="0.2">
      <c r="A1" s="4" t="s">
        <v>1</v>
      </c>
      <c r="F1" s="5"/>
      <c r="G1" s="50"/>
      <c r="K1" s="5"/>
    </row>
    <row r="2" spans="1:11" ht="12.75" customHeight="1" x14ac:dyDescent="0.2">
      <c r="A2" s="4" t="s">
        <v>179</v>
      </c>
      <c r="C2" s="4" t="s">
        <v>153</v>
      </c>
      <c r="F2" s="5"/>
      <c r="G2" s="50"/>
      <c r="K2" s="5"/>
    </row>
    <row r="3" spans="1:11" ht="12.75"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c r="G5" s="7"/>
      <c r="H5" s="7"/>
      <c r="I5" s="7"/>
      <c r="J5" s="7"/>
    </row>
    <row r="6" spans="1:11" ht="12.75" customHeight="1" x14ac:dyDescent="0.2">
      <c r="G6" s="8" t="s">
        <v>46</v>
      </c>
      <c r="H6" s="8"/>
      <c r="I6" s="8"/>
      <c r="J6" s="8"/>
    </row>
    <row r="7" spans="1:11" s="55" customFormat="1" ht="52.5" customHeight="1" x14ac:dyDescent="0.2">
      <c r="A7" s="53" t="s">
        <v>8</v>
      </c>
      <c r="B7" s="53" t="s">
        <v>9</v>
      </c>
      <c r="C7" s="53" t="s">
        <v>71</v>
      </c>
      <c r="D7" s="13" t="s">
        <v>72</v>
      </c>
      <c r="E7" s="53" t="s">
        <v>73</v>
      </c>
      <c r="F7" s="53" t="s">
        <v>21</v>
      </c>
      <c r="G7" s="13" t="s">
        <v>57</v>
      </c>
      <c r="H7" s="13" t="s">
        <v>11</v>
      </c>
      <c r="I7" s="13" t="s">
        <v>12</v>
      </c>
      <c r="J7" s="13" t="s">
        <v>58</v>
      </c>
      <c r="K7" s="53" t="s">
        <v>8</v>
      </c>
    </row>
    <row r="8" spans="1:11" x14ac:dyDescent="0.2">
      <c r="A8" s="4">
        <v>1</v>
      </c>
      <c r="B8" s="4" t="s">
        <v>274</v>
      </c>
      <c r="C8" s="60">
        <v>94014</v>
      </c>
      <c r="D8" s="60">
        <v>8707831</v>
      </c>
      <c r="E8" s="60">
        <v>1774416</v>
      </c>
      <c r="F8" s="60">
        <f t="shared" ref="F8:F71" si="0">(C8+D8+E8)</f>
        <v>10576261</v>
      </c>
      <c r="G8" s="60">
        <v>21390</v>
      </c>
      <c r="H8" s="60">
        <v>0</v>
      </c>
      <c r="I8" s="60">
        <v>0</v>
      </c>
      <c r="J8" s="60">
        <v>3866396</v>
      </c>
      <c r="K8" s="4">
        <v>1</v>
      </c>
    </row>
    <row r="9" spans="1:11" x14ac:dyDescent="0.2">
      <c r="A9" s="4">
        <v>2</v>
      </c>
      <c r="B9" s="4" t="s">
        <v>275</v>
      </c>
      <c r="C9" s="35">
        <v>8945407</v>
      </c>
      <c r="D9" s="35">
        <v>2603053</v>
      </c>
      <c r="E9" s="35">
        <v>144446</v>
      </c>
      <c r="F9" s="35">
        <f t="shared" si="0"/>
        <v>11692906</v>
      </c>
      <c r="G9" s="35">
        <v>0</v>
      </c>
      <c r="H9" s="35">
        <v>0</v>
      </c>
      <c r="I9" s="35">
        <v>0</v>
      </c>
      <c r="J9" s="35">
        <v>48137</v>
      </c>
      <c r="K9" s="4">
        <v>2</v>
      </c>
    </row>
    <row r="10" spans="1:11" x14ac:dyDescent="0.2">
      <c r="A10" s="4">
        <v>3</v>
      </c>
      <c r="B10" s="4" t="s">
        <v>276</v>
      </c>
      <c r="C10" s="35">
        <v>0</v>
      </c>
      <c r="D10" s="35">
        <v>0</v>
      </c>
      <c r="E10" s="35">
        <v>0</v>
      </c>
      <c r="F10" s="35">
        <f t="shared" si="0"/>
        <v>0</v>
      </c>
      <c r="G10" s="35">
        <v>0</v>
      </c>
      <c r="H10" s="35">
        <v>0</v>
      </c>
      <c r="I10" s="35">
        <v>0</v>
      </c>
      <c r="J10" s="35">
        <v>0</v>
      </c>
      <c r="K10" s="4">
        <v>3</v>
      </c>
    </row>
    <row r="11" spans="1:11" x14ac:dyDescent="0.2">
      <c r="A11" s="4">
        <v>4</v>
      </c>
      <c r="B11" s="4" t="s">
        <v>277</v>
      </c>
      <c r="C11" s="35">
        <v>0</v>
      </c>
      <c r="D11" s="35">
        <v>0</v>
      </c>
      <c r="E11" s="35">
        <v>0</v>
      </c>
      <c r="F11" s="35">
        <f t="shared" si="0"/>
        <v>0</v>
      </c>
      <c r="G11" s="35">
        <v>0</v>
      </c>
      <c r="H11" s="35">
        <v>0</v>
      </c>
      <c r="I11" s="35">
        <v>0</v>
      </c>
      <c r="J11" s="35">
        <v>0</v>
      </c>
      <c r="K11" s="4">
        <v>4</v>
      </c>
    </row>
    <row r="12" spans="1:11" x14ac:dyDescent="0.2">
      <c r="A12" s="4">
        <v>5</v>
      </c>
      <c r="B12" s="4" t="s">
        <v>278</v>
      </c>
      <c r="C12" s="35">
        <v>0</v>
      </c>
      <c r="D12" s="35">
        <v>0</v>
      </c>
      <c r="E12" s="35">
        <v>0</v>
      </c>
      <c r="F12" s="35">
        <f t="shared" si="0"/>
        <v>0</v>
      </c>
      <c r="G12" s="35">
        <v>0</v>
      </c>
      <c r="H12" s="35">
        <v>0</v>
      </c>
      <c r="I12" s="35">
        <v>0</v>
      </c>
      <c r="J12" s="35">
        <v>0</v>
      </c>
      <c r="K12" s="4">
        <v>5</v>
      </c>
    </row>
    <row r="13" spans="1:11" x14ac:dyDescent="0.2">
      <c r="A13" s="4">
        <v>6</v>
      </c>
      <c r="B13" s="4" t="s">
        <v>279</v>
      </c>
      <c r="C13" s="35">
        <v>0</v>
      </c>
      <c r="D13" s="35">
        <v>0</v>
      </c>
      <c r="E13" s="35">
        <v>0</v>
      </c>
      <c r="F13" s="35">
        <f t="shared" si="0"/>
        <v>0</v>
      </c>
      <c r="G13" s="35">
        <v>0</v>
      </c>
      <c r="H13" s="35">
        <v>0</v>
      </c>
      <c r="I13" s="35">
        <v>0</v>
      </c>
      <c r="J13" s="35">
        <v>0</v>
      </c>
      <c r="K13" s="4">
        <v>6</v>
      </c>
    </row>
    <row r="14" spans="1:11" x14ac:dyDescent="0.2">
      <c r="A14" s="4">
        <v>7</v>
      </c>
      <c r="B14" s="4" t="s">
        <v>280</v>
      </c>
      <c r="C14" s="35">
        <v>104060940</v>
      </c>
      <c r="D14" s="35">
        <v>20318121</v>
      </c>
      <c r="E14" s="35">
        <v>16990222</v>
      </c>
      <c r="F14" s="35">
        <f t="shared" si="0"/>
        <v>141369283</v>
      </c>
      <c r="G14" s="35">
        <v>12969345</v>
      </c>
      <c r="H14" s="35">
        <v>6039610</v>
      </c>
      <c r="I14" s="35">
        <v>20896378</v>
      </c>
      <c r="J14" s="35">
        <v>27030211</v>
      </c>
      <c r="K14" s="4">
        <v>7</v>
      </c>
    </row>
    <row r="15" spans="1:11" x14ac:dyDescent="0.2">
      <c r="A15" s="4">
        <v>8</v>
      </c>
      <c r="B15" s="4" t="s">
        <v>281</v>
      </c>
      <c r="C15" s="35">
        <v>0</v>
      </c>
      <c r="D15" s="35">
        <v>0</v>
      </c>
      <c r="E15" s="35">
        <v>0</v>
      </c>
      <c r="F15" s="35">
        <f t="shared" si="0"/>
        <v>0</v>
      </c>
      <c r="G15" s="35">
        <v>0</v>
      </c>
      <c r="H15" s="35">
        <v>0</v>
      </c>
      <c r="I15" s="35">
        <v>0</v>
      </c>
      <c r="J15" s="35">
        <v>0</v>
      </c>
      <c r="K15" s="4">
        <v>8</v>
      </c>
    </row>
    <row r="16" spans="1:11" x14ac:dyDescent="0.2">
      <c r="A16" s="4">
        <v>9</v>
      </c>
      <c r="B16" s="4" t="s">
        <v>282</v>
      </c>
      <c r="C16" s="35">
        <v>0</v>
      </c>
      <c r="D16" s="35">
        <v>1491259</v>
      </c>
      <c r="E16" s="35">
        <v>1571117</v>
      </c>
      <c r="F16" s="35">
        <f t="shared" si="0"/>
        <v>3062376</v>
      </c>
      <c r="G16" s="35">
        <v>11033</v>
      </c>
      <c r="H16" s="35">
        <v>0</v>
      </c>
      <c r="I16" s="35">
        <v>0</v>
      </c>
      <c r="J16" s="35">
        <v>129348</v>
      </c>
      <c r="K16" s="4">
        <v>9</v>
      </c>
    </row>
    <row r="17" spans="1:11" x14ac:dyDescent="0.2">
      <c r="A17" s="4">
        <v>10</v>
      </c>
      <c r="B17" s="4" t="s">
        <v>283</v>
      </c>
      <c r="C17" s="35">
        <v>0</v>
      </c>
      <c r="D17" s="35">
        <v>11685126</v>
      </c>
      <c r="E17" s="35">
        <v>2255351</v>
      </c>
      <c r="F17" s="35">
        <f t="shared" si="0"/>
        <v>13940477</v>
      </c>
      <c r="G17" s="35">
        <v>56500</v>
      </c>
      <c r="H17" s="35">
        <v>0</v>
      </c>
      <c r="I17" s="35">
        <v>0</v>
      </c>
      <c r="J17" s="35">
        <v>2727942</v>
      </c>
      <c r="K17" s="4">
        <v>10</v>
      </c>
    </row>
    <row r="18" spans="1:11" x14ac:dyDescent="0.2">
      <c r="A18" s="4">
        <v>11</v>
      </c>
      <c r="B18" s="4" t="s">
        <v>284</v>
      </c>
      <c r="C18" s="35">
        <v>0</v>
      </c>
      <c r="D18" s="35">
        <v>0</v>
      </c>
      <c r="E18" s="35">
        <v>0</v>
      </c>
      <c r="F18" s="35">
        <f t="shared" si="0"/>
        <v>0</v>
      </c>
      <c r="G18" s="35">
        <v>0</v>
      </c>
      <c r="H18" s="35">
        <v>0</v>
      </c>
      <c r="I18" s="35">
        <v>0</v>
      </c>
      <c r="J18" s="35">
        <v>0</v>
      </c>
      <c r="K18" s="4">
        <v>11</v>
      </c>
    </row>
    <row r="19" spans="1:11" x14ac:dyDescent="0.2">
      <c r="A19" s="4">
        <v>12</v>
      </c>
      <c r="B19" s="4" t="s">
        <v>285</v>
      </c>
      <c r="C19" s="35">
        <v>0</v>
      </c>
      <c r="D19" s="35">
        <v>931068</v>
      </c>
      <c r="E19" s="35">
        <v>2472364</v>
      </c>
      <c r="F19" s="35">
        <f t="shared" si="0"/>
        <v>3403432</v>
      </c>
      <c r="G19" s="35">
        <v>0</v>
      </c>
      <c r="H19" s="35">
        <v>0</v>
      </c>
      <c r="I19" s="35">
        <v>0</v>
      </c>
      <c r="J19" s="35">
        <v>330777</v>
      </c>
      <c r="K19" s="4">
        <v>12</v>
      </c>
    </row>
    <row r="20" spans="1:11" x14ac:dyDescent="0.2">
      <c r="A20" s="4">
        <v>13</v>
      </c>
      <c r="B20" s="4" t="s">
        <v>286</v>
      </c>
      <c r="C20" s="35">
        <v>0</v>
      </c>
      <c r="D20" s="35">
        <v>0</v>
      </c>
      <c r="E20" s="35">
        <v>0</v>
      </c>
      <c r="F20" s="35">
        <f t="shared" si="0"/>
        <v>0</v>
      </c>
      <c r="G20" s="35">
        <v>0</v>
      </c>
      <c r="H20" s="35">
        <v>0</v>
      </c>
      <c r="I20" s="35">
        <v>0</v>
      </c>
      <c r="J20" s="35">
        <v>0</v>
      </c>
      <c r="K20" s="4">
        <v>13</v>
      </c>
    </row>
    <row r="21" spans="1:11" x14ac:dyDescent="0.2">
      <c r="A21" s="4">
        <v>14</v>
      </c>
      <c r="B21" s="4" t="s">
        <v>287</v>
      </c>
      <c r="C21" s="35">
        <v>0</v>
      </c>
      <c r="D21" s="35">
        <v>0</v>
      </c>
      <c r="E21" s="35">
        <v>0</v>
      </c>
      <c r="F21" s="35">
        <f t="shared" si="0"/>
        <v>0</v>
      </c>
      <c r="G21" s="35">
        <v>0</v>
      </c>
      <c r="H21" s="35">
        <v>0</v>
      </c>
      <c r="I21" s="35">
        <v>0</v>
      </c>
      <c r="J21" s="35">
        <v>0</v>
      </c>
      <c r="K21" s="4">
        <v>14</v>
      </c>
    </row>
    <row r="22" spans="1:11" x14ac:dyDescent="0.2">
      <c r="A22" s="4">
        <v>15</v>
      </c>
      <c r="B22" s="4" t="s">
        <v>288</v>
      </c>
      <c r="C22" s="35">
        <v>0</v>
      </c>
      <c r="D22" s="35">
        <v>0</v>
      </c>
      <c r="E22" s="35">
        <v>0</v>
      </c>
      <c r="F22" s="35">
        <f t="shared" si="0"/>
        <v>0</v>
      </c>
      <c r="G22" s="35">
        <v>0</v>
      </c>
      <c r="H22" s="35">
        <v>0</v>
      </c>
      <c r="I22" s="35">
        <v>0</v>
      </c>
      <c r="J22" s="35">
        <v>0</v>
      </c>
      <c r="K22" s="4">
        <v>15</v>
      </c>
    </row>
    <row r="23" spans="1:11" x14ac:dyDescent="0.2">
      <c r="A23" s="4">
        <v>16</v>
      </c>
      <c r="B23" s="4" t="s">
        <v>289</v>
      </c>
      <c r="C23" s="35">
        <v>30216</v>
      </c>
      <c r="D23" s="35">
        <v>4679686</v>
      </c>
      <c r="E23" s="35">
        <v>2210675</v>
      </c>
      <c r="F23" s="35">
        <f t="shared" si="0"/>
        <v>6920577</v>
      </c>
      <c r="G23" s="35">
        <v>29628</v>
      </c>
      <c r="H23" s="35">
        <v>0</v>
      </c>
      <c r="I23" s="35">
        <v>0</v>
      </c>
      <c r="J23" s="35">
        <v>2052292</v>
      </c>
      <c r="K23" s="4">
        <v>16</v>
      </c>
    </row>
    <row r="24" spans="1:11" x14ac:dyDescent="0.2">
      <c r="A24" s="4">
        <v>17</v>
      </c>
      <c r="B24" s="4" t="s">
        <v>290</v>
      </c>
      <c r="C24" s="35">
        <v>0</v>
      </c>
      <c r="D24" s="35">
        <v>0</v>
      </c>
      <c r="E24" s="35">
        <v>0</v>
      </c>
      <c r="F24" s="35">
        <f t="shared" si="0"/>
        <v>0</v>
      </c>
      <c r="G24" s="35">
        <v>0</v>
      </c>
      <c r="H24" s="35">
        <v>0</v>
      </c>
      <c r="I24" s="35">
        <v>0</v>
      </c>
      <c r="J24" s="35">
        <v>0</v>
      </c>
      <c r="K24" s="4">
        <v>17</v>
      </c>
    </row>
    <row r="25" spans="1:11" x14ac:dyDescent="0.2">
      <c r="A25" s="4">
        <v>18</v>
      </c>
      <c r="B25" s="4" t="s">
        <v>291</v>
      </c>
      <c r="C25" s="35">
        <v>0</v>
      </c>
      <c r="D25" s="35">
        <v>0</v>
      </c>
      <c r="E25" s="35">
        <v>0</v>
      </c>
      <c r="F25" s="35">
        <f t="shared" si="0"/>
        <v>0</v>
      </c>
      <c r="G25" s="35">
        <v>0</v>
      </c>
      <c r="H25" s="35">
        <v>0</v>
      </c>
      <c r="I25" s="35">
        <v>0</v>
      </c>
      <c r="J25" s="35">
        <v>0</v>
      </c>
      <c r="K25" s="4">
        <v>18</v>
      </c>
    </row>
    <row r="26" spans="1:11" x14ac:dyDescent="0.2">
      <c r="A26" s="4">
        <v>19</v>
      </c>
      <c r="B26" s="4" t="s">
        <v>292</v>
      </c>
      <c r="C26" s="35">
        <v>0</v>
      </c>
      <c r="D26" s="35">
        <v>442993</v>
      </c>
      <c r="E26" s="35">
        <v>1553938</v>
      </c>
      <c r="F26" s="35">
        <f t="shared" si="0"/>
        <v>1996931</v>
      </c>
      <c r="G26" s="35">
        <v>0</v>
      </c>
      <c r="H26" s="35">
        <v>0</v>
      </c>
      <c r="I26" s="35">
        <v>0</v>
      </c>
      <c r="J26" s="35">
        <v>4496238</v>
      </c>
      <c r="K26" s="4">
        <v>19</v>
      </c>
    </row>
    <row r="27" spans="1:11" x14ac:dyDescent="0.2">
      <c r="A27" s="4">
        <v>20</v>
      </c>
      <c r="B27" s="4" t="s">
        <v>293</v>
      </c>
      <c r="C27" s="35">
        <v>0</v>
      </c>
      <c r="D27" s="35">
        <v>920909</v>
      </c>
      <c r="E27" s="35">
        <v>1009279</v>
      </c>
      <c r="F27" s="35">
        <f t="shared" si="0"/>
        <v>1930188</v>
      </c>
      <c r="G27" s="35">
        <v>18385</v>
      </c>
      <c r="H27" s="35">
        <v>0</v>
      </c>
      <c r="I27" s="35">
        <v>0</v>
      </c>
      <c r="J27" s="35">
        <v>11588</v>
      </c>
      <c r="K27" s="4">
        <v>20</v>
      </c>
    </row>
    <row r="28" spans="1:11" x14ac:dyDescent="0.2">
      <c r="A28" s="4">
        <v>21</v>
      </c>
      <c r="B28" s="4" t="s">
        <v>294</v>
      </c>
      <c r="C28" s="35">
        <v>18652774</v>
      </c>
      <c r="D28" s="35">
        <v>16023951</v>
      </c>
      <c r="E28" s="35">
        <v>20026981</v>
      </c>
      <c r="F28" s="35">
        <f t="shared" si="0"/>
        <v>54703706</v>
      </c>
      <c r="G28" s="35">
        <v>4819517</v>
      </c>
      <c r="H28" s="35">
        <v>2983052</v>
      </c>
      <c r="I28" s="35">
        <v>247730</v>
      </c>
      <c r="J28" s="35">
        <v>8470840</v>
      </c>
      <c r="K28" s="4">
        <v>21</v>
      </c>
    </row>
    <row r="29" spans="1:11" x14ac:dyDescent="0.2">
      <c r="A29" s="4">
        <v>22</v>
      </c>
      <c r="B29" s="4" t="s">
        <v>295</v>
      </c>
      <c r="C29" s="35">
        <v>0</v>
      </c>
      <c r="D29" s="35">
        <v>68457</v>
      </c>
      <c r="E29" s="35">
        <v>996952</v>
      </c>
      <c r="F29" s="35">
        <f t="shared" si="0"/>
        <v>1065409</v>
      </c>
      <c r="G29" s="35">
        <v>14185</v>
      </c>
      <c r="H29" s="35">
        <v>0</v>
      </c>
      <c r="I29" s="35">
        <v>0</v>
      </c>
      <c r="J29" s="35">
        <v>0</v>
      </c>
      <c r="K29" s="4">
        <v>22</v>
      </c>
    </row>
    <row r="30" spans="1:11" x14ac:dyDescent="0.2">
      <c r="A30" s="4">
        <v>23</v>
      </c>
      <c r="B30" s="4" t="s">
        <v>296</v>
      </c>
      <c r="C30" s="35">
        <v>0</v>
      </c>
      <c r="D30" s="35">
        <v>494223</v>
      </c>
      <c r="E30" s="35">
        <v>209201</v>
      </c>
      <c r="F30" s="35">
        <f t="shared" si="0"/>
        <v>703424</v>
      </c>
      <c r="G30" s="35">
        <v>12871</v>
      </c>
      <c r="H30" s="35">
        <v>0</v>
      </c>
      <c r="I30" s="35">
        <v>0</v>
      </c>
      <c r="J30" s="35">
        <v>17532</v>
      </c>
      <c r="K30" s="4">
        <v>23</v>
      </c>
    </row>
    <row r="31" spans="1:11" x14ac:dyDescent="0.2">
      <c r="A31" s="4">
        <v>24</v>
      </c>
      <c r="B31" s="4" t="s">
        <v>297</v>
      </c>
      <c r="C31" s="35">
        <v>0</v>
      </c>
      <c r="D31" s="35">
        <v>5328030</v>
      </c>
      <c r="E31" s="35">
        <v>1679326</v>
      </c>
      <c r="F31" s="35">
        <f t="shared" si="0"/>
        <v>7007356</v>
      </c>
      <c r="G31" s="35">
        <v>0</v>
      </c>
      <c r="H31" s="35">
        <v>0</v>
      </c>
      <c r="I31" s="35">
        <v>0</v>
      </c>
      <c r="J31" s="35">
        <v>2499197</v>
      </c>
      <c r="K31" s="4">
        <v>24</v>
      </c>
    </row>
    <row r="32" spans="1:11" x14ac:dyDescent="0.2">
      <c r="A32" s="4">
        <v>25</v>
      </c>
      <c r="B32" s="4" t="s">
        <v>298</v>
      </c>
      <c r="C32" s="35">
        <v>0</v>
      </c>
      <c r="D32" s="35">
        <v>1070786</v>
      </c>
      <c r="E32" s="35">
        <v>1296096</v>
      </c>
      <c r="F32" s="35">
        <f t="shared" si="0"/>
        <v>2366882</v>
      </c>
      <c r="G32" s="35">
        <v>0</v>
      </c>
      <c r="H32" s="35">
        <v>0</v>
      </c>
      <c r="I32" s="35">
        <v>0</v>
      </c>
      <c r="J32" s="35">
        <v>3033</v>
      </c>
      <c r="K32" s="4">
        <v>25</v>
      </c>
    </row>
    <row r="33" spans="1:11" x14ac:dyDescent="0.2">
      <c r="A33" s="4">
        <v>26</v>
      </c>
      <c r="B33" s="4" t="s">
        <v>299</v>
      </c>
      <c r="C33" s="35">
        <v>1283542</v>
      </c>
      <c r="D33" s="35">
        <v>2204401</v>
      </c>
      <c r="E33" s="35">
        <v>726031</v>
      </c>
      <c r="F33" s="35">
        <f t="shared" si="0"/>
        <v>4213974</v>
      </c>
      <c r="G33" s="35">
        <v>14709</v>
      </c>
      <c r="H33" s="35">
        <v>0</v>
      </c>
      <c r="I33" s="35">
        <v>0</v>
      </c>
      <c r="J33" s="35">
        <v>290597</v>
      </c>
      <c r="K33" s="4">
        <v>26</v>
      </c>
    </row>
    <row r="34" spans="1:11" x14ac:dyDescent="0.2">
      <c r="A34" s="4">
        <v>27</v>
      </c>
      <c r="B34" s="4" t="s">
        <v>300</v>
      </c>
      <c r="C34" s="35">
        <v>47309</v>
      </c>
      <c r="D34" s="35">
        <v>2030503</v>
      </c>
      <c r="E34" s="35">
        <v>4578651</v>
      </c>
      <c r="F34" s="35">
        <f t="shared" si="0"/>
        <v>6656463</v>
      </c>
      <c r="G34" s="35">
        <v>18161</v>
      </c>
      <c r="H34" s="35">
        <v>0</v>
      </c>
      <c r="I34" s="35">
        <v>0</v>
      </c>
      <c r="J34" s="35">
        <v>828713</v>
      </c>
      <c r="K34" s="4">
        <v>27</v>
      </c>
    </row>
    <row r="35" spans="1:11" x14ac:dyDescent="0.2">
      <c r="A35" s="4">
        <v>28</v>
      </c>
      <c r="B35" s="4" t="s">
        <v>301</v>
      </c>
      <c r="C35" s="35">
        <v>0</v>
      </c>
      <c r="D35" s="35">
        <v>0</v>
      </c>
      <c r="E35" s="35">
        <v>0</v>
      </c>
      <c r="F35" s="35">
        <f t="shared" si="0"/>
        <v>0</v>
      </c>
      <c r="G35" s="35">
        <v>0</v>
      </c>
      <c r="H35" s="35">
        <v>0</v>
      </c>
      <c r="I35" s="35">
        <v>0</v>
      </c>
      <c r="J35" s="35">
        <v>0</v>
      </c>
      <c r="K35" s="4">
        <v>28</v>
      </c>
    </row>
    <row r="36" spans="1:11" x14ac:dyDescent="0.2">
      <c r="A36" s="4">
        <v>29</v>
      </c>
      <c r="B36" s="4" t="s">
        <v>244</v>
      </c>
      <c r="C36" s="35">
        <v>21008609</v>
      </c>
      <c r="D36" s="35">
        <v>204742342</v>
      </c>
      <c r="E36" s="35">
        <v>69538865</v>
      </c>
      <c r="F36" s="35">
        <f t="shared" si="0"/>
        <v>295289816</v>
      </c>
      <c r="G36" s="35">
        <v>9789111</v>
      </c>
      <c r="H36" s="35">
        <v>0</v>
      </c>
      <c r="I36" s="35">
        <v>0</v>
      </c>
      <c r="J36" s="35">
        <v>200392159</v>
      </c>
      <c r="K36" s="4">
        <v>29</v>
      </c>
    </row>
    <row r="37" spans="1:11" x14ac:dyDescent="0.2">
      <c r="A37" s="4">
        <v>30</v>
      </c>
      <c r="B37" s="4" t="s">
        <v>302</v>
      </c>
      <c r="C37" s="35">
        <v>0</v>
      </c>
      <c r="D37" s="35">
        <v>10477678</v>
      </c>
      <c r="E37" s="35">
        <v>11048184</v>
      </c>
      <c r="F37" s="35">
        <f t="shared" si="0"/>
        <v>21525862</v>
      </c>
      <c r="G37" s="35">
        <v>40425</v>
      </c>
      <c r="H37" s="35">
        <v>0</v>
      </c>
      <c r="I37" s="35">
        <v>0</v>
      </c>
      <c r="J37" s="35">
        <v>2867999</v>
      </c>
      <c r="K37" s="4">
        <v>30</v>
      </c>
    </row>
    <row r="38" spans="1:11" x14ac:dyDescent="0.2">
      <c r="A38" s="4">
        <v>31</v>
      </c>
      <c r="B38" s="4" t="s">
        <v>303</v>
      </c>
      <c r="C38" s="35">
        <v>0</v>
      </c>
      <c r="D38" s="35">
        <v>0</v>
      </c>
      <c r="E38" s="35">
        <v>0</v>
      </c>
      <c r="F38" s="35">
        <f t="shared" si="0"/>
        <v>0</v>
      </c>
      <c r="G38" s="35">
        <v>0</v>
      </c>
      <c r="H38" s="35">
        <v>0</v>
      </c>
      <c r="I38" s="35">
        <v>0</v>
      </c>
      <c r="J38" s="35">
        <v>0</v>
      </c>
      <c r="K38" s="4">
        <v>31</v>
      </c>
    </row>
    <row r="39" spans="1:11" x14ac:dyDescent="0.2">
      <c r="A39" s="4">
        <v>32</v>
      </c>
      <c r="B39" s="4" t="s">
        <v>304</v>
      </c>
      <c r="C39" s="35">
        <v>0</v>
      </c>
      <c r="D39" s="35">
        <v>451463</v>
      </c>
      <c r="E39" s="35">
        <v>5410174</v>
      </c>
      <c r="F39" s="35">
        <f t="shared" si="0"/>
        <v>5861637</v>
      </c>
      <c r="G39" s="35">
        <v>0</v>
      </c>
      <c r="H39" s="35">
        <v>0</v>
      </c>
      <c r="I39" s="35">
        <v>0</v>
      </c>
      <c r="J39" s="35">
        <v>134229</v>
      </c>
      <c r="K39" s="4">
        <v>32</v>
      </c>
    </row>
    <row r="40" spans="1:11" x14ac:dyDescent="0.2">
      <c r="A40" s="4">
        <v>33</v>
      </c>
      <c r="B40" s="4" t="s">
        <v>246</v>
      </c>
      <c r="C40" s="35">
        <v>884</v>
      </c>
      <c r="D40" s="35">
        <v>5920683</v>
      </c>
      <c r="E40" s="35">
        <v>2749516</v>
      </c>
      <c r="F40" s="35">
        <f t="shared" si="0"/>
        <v>8671083</v>
      </c>
      <c r="G40" s="35">
        <v>26119</v>
      </c>
      <c r="H40" s="35">
        <v>0</v>
      </c>
      <c r="I40" s="35">
        <v>0</v>
      </c>
      <c r="J40" s="35">
        <v>1732926</v>
      </c>
      <c r="K40" s="4">
        <v>33</v>
      </c>
    </row>
    <row r="41" spans="1:11" x14ac:dyDescent="0.2">
      <c r="A41" s="4">
        <v>34</v>
      </c>
      <c r="B41" s="4" t="s">
        <v>305</v>
      </c>
      <c r="C41" s="35">
        <v>51271</v>
      </c>
      <c r="D41" s="35">
        <v>11594345</v>
      </c>
      <c r="E41" s="35">
        <v>4617021</v>
      </c>
      <c r="F41" s="35">
        <f t="shared" si="0"/>
        <v>16262637</v>
      </c>
      <c r="G41" s="35">
        <v>29546</v>
      </c>
      <c r="H41" s="35">
        <v>0</v>
      </c>
      <c r="I41" s="35">
        <v>0</v>
      </c>
      <c r="J41" s="35">
        <v>11446534</v>
      </c>
      <c r="K41" s="4">
        <v>34</v>
      </c>
    </row>
    <row r="42" spans="1:11" x14ac:dyDescent="0.2">
      <c r="A42" s="4">
        <v>35</v>
      </c>
      <c r="B42" s="4" t="s">
        <v>306</v>
      </c>
      <c r="C42" s="35">
        <v>0</v>
      </c>
      <c r="D42" s="35">
        <v>0</v>
      </c>
      <c r="E42" s="35">
        <v>0</v>
      </c>
      <c r="F42" s="35">
        <f t="shared" si="0"/>
        <v>0</v>
      </c>
      <c r="G42" s="35">
        <v>0</v>
      </c>
      <c r="H42" s="35">
        <v>0</v>
      </c>
      <c r="I42" s="35">
        <v>0</v>
      </c>
      <c r="J42" s="35">
        <v>0</v>
      </c>
      <c r="K42" s="4">
        <v>35</v>
      </c>
    </row>
    <row r="43" spans="1:11" x14ac:dyDescent="0.2">
      <c r="A43" s="4">
        <v>36</v>
      </c>
      <c r="B43" s="4" t="s">
        <v>307</v>
      </c>
      <c r="C43" s="35">
        <v>358617</v>
      </c>
      <c r="D43" s="35">
        <v>22207</v>
      </c>
      <c r="E43" s="35">
        <v>3464198</v>
      </c>
      <c r="F43" s="35">
        <f t="shared" si="0"/>
        <v>3845022</v>
      </c>
      <c r="G43" s="35">
        <v>19542</v>
      </c>
      <c r="H43" s="35">
        <v>0</v>
      </c>
      <c r="I43" s="35">
        <v>0</v>
      </c>
      <c r="J43" s="35">
        <v>624496</v>
      </c>
      <c r="K43" s="4">
        <v>36</v>
      </c>
    </row>
    <row r="44" spans="1:11" x14ac:dyDescent="0.2">
      <c r="A44" s="4">
        <v>37</v>
      </c>
      <c r="B44" s="4" t="s">
        <v>308</v>
      </c>
      <c r="C44" s="35">
        <v>0</v>
      </c>
      <c r="D44" s="35">
        <v>1444045</v>
      </c>
      <c r="E44" s="35">
        <v>4125633</v>
      </c>
      <c r="F44" s="35">
        <f t="shared" si="0"/>
        <v>5569678</v>
      </c>
      <c r="G44" s="35">
        <v>87065</v>
      </c>
      <c r="H44" s="35">
        <v>0</v>
      </c>
      <c r="I44" s="35">
        <v>0</v>
      </c>
      <c r="J44" s="35">
        <v>102653</v>
      </c>
      <c r="K44" s="4">
        <v>37</v>
      </c>
    </row>
    <row r="45" spans="1:11" x14ac:dyDescent="0.2">
      <c r="A45" s="4">
        <v>38</v>
      </c>
      <c r="B45" s="4" t="s">
        <v>309</v>
      </c>
      <c r="C45" s="35">
        <v>0</v>
      </c>
      <c r="D45" s="35">
        <v>3579769</v>
      </c>
      <c r="E45" s="35">
        <v>630544</v>
      </c>
      <c r="F45" s="35">
        <f t="shared" si="0"/>
        <v>4210313</v>
      </c>
      <c r="G45" s="35">
        <v>12267</v>
      </c>
      <c r="H45" s="35">
        <v>0</v>
      </c>
      <c r="I45" s="35">
        <v>0</v>
      </c>
      <c r="J45" s="35">
        <v>3218167</v>
      </c>
      <c r="K45" s="4">
        <v>38</v>
      </c>
    </row>
    <row r="46" spans="1:11" x14ac:dyDescent="0.2">
      <c r="A46" s="4">
        <v>39</v>
      </c>
      <c r="B46" s="4" t="s">
        <v>310</v>
      </c>
      <c r="C46" s="35">
        <v>0</v>
      </c>
      <c r="D46" s="35">
        <v>3014458</v>
      </c>
      <c r="E46" s="35">
        <v>1387860</v>
      </c>
      <c r="F46" s="35">
        <f t="shared" si="0"/>
        <v>4402318</v>
      </c>
      <c r="G46" s="35">
        <v>11033</v>
      </c>
      <c r="H46" s="35">
        <v>0</v>
      </c>
      <c r="I46" s="35">
        <v>0</v>
      </c>
      <c r="J46" s="35">
        <v>2199964</v>
      </c>
      <c r="K46" s="4">
        <v>39</v>
      </c>
    </row>
    <row r="47" spans="1:11" x14ac:dyDescent="0.2">
      <c r="A47" s="4">
        <v>40</v>
      </c>
      <c r="B47" s="4" t="s">
        <v>311</v>
      </c>
      <c r="C47" s="43">
        <v>28854</v>
      </c>
      <c r="D47" s="43">
        <v>3535629</v>
      </c>
      <c r="E47" s="43">
        <v>1324003</v>
      </c>
      <c r="F47" s="43">
        <f t="shared" si="0"/>
        <v>4888486</v>
      </c>
      <c r="G47" s="43">
        <v>2477240</v>
      </c>
      <c r="H47" s="43">
        <v>1546462</v>
      </c>
      <c r="I47" s="43">
        <v>0</v>
      </c>
      <c r="J47" s="43">
        <v>1750674</v>
      </c>
      <c r="K47" s="4">
        <v>40</v>
      </c>
    </row>
    <row r="48" spans="1:11" x14ac:dyDescent="0.2">
      <c r="A48" s="4">
        <v>41</v>
      </c>
      <c r="B48" s="4" t="s">
        <v>312</v>
      </c>
      <c r="C48" s="35">
        <v>0</v>
      </c>
      <c r="D48" s="35">
        <v>0</v>
      </c>
      <c r="E48" s="35">
        <v>0</v>
      </c>
      <c r="F48" s="35">
        <f t="shared" si="0"/>
        <v>0</v>
      </c>
      <c r="G48" s="35">
        <v>0</v>
      </c>
      <c r="H48" s="35">
        <v>0</v>
      </c>
      <c r="I48" s="35">
        <v>0</v>
      </c>
      <c r="J48" s="35">
        <v>0</v>
      </c>
      <c r="K48" s="4">
        <v>41</v>
      </c>
    </row>
    <row r="49" spans="1:11" x14ac:dyDescent="0.2">
      <c r="A49" s="4">
        <v>42</v>
      </c>
      <c r="B49" s="4" t="s">
        <v>313</v>
      </c>
      <c r="C49" s="35">
        <v>14220404</v>
      </c>
      <c r="D49" s="35">
        <v>6823622</v>
      </c>
      <c r="E49" s="35">
        <v>5455459</v>
      </c>
      <c r="F49" s="35">
        <f t="shared" si="0"/>
        <v>26499485</v>
      </c>
      <c r="G49" s="35">
        <v>2253175</v>
      </c>
      <c r="H49" s="35">
        <v>3812035</v>
      </c>
      <c r="I49" s="35">
        <v>0</v>
      </c>
      <c r="J49" s="35">
        <v>6142736</v>
      </c>
      <c r="K49" s="4">
        <v>42</v>
      </c>
    </row>
    <row r="50" spans="1:11" x14ac:dyDescent="0.2">
      <c r="A50" s="4">
        <v>43</v>
      </c>
      <c r="B50" s="4" t="s">
        <v>314</v>
      </c>
      <c r="C50" s="35">
        <v>68610844</v>
      </c>
      <c r="D50" s="35">
        <v>32309629</v>
      </c>
      <c r="E50" s="35">
        <v>16799791</v>
      </c>
      <c r="F50" s="35">
        <f t="shared" si="0"/>
        <v>117720264</v>
      </c>
      <c r="G50" s="35">
        <v>65355531</v>
      </c>
      <c r="H50" s="35">
        <v>0</v>
      </c>
      <c r="I50" s="35">
        <v>0</v>
      </c>
      <c r="J50" s="35">
        <v>22865634</v>
      </c>
      <c r="K50" s="4">
        <v>43</v>
      </c>
    </row>
    <row r="51" spans="1:11" x14ac:dyDescent="0.2">
      <c r="A51" s="4">
        <v>44</v>
      </c>
      <c r="B51" s="4" t="s">
        <v>315</v>
      </c>
      <c r="C51" s="35">
        <v>20643</v>
      </c>
      <c r="D51" s="35">
        <v>2632939</v>
      </c>
      <c r="E51" s="35">
        <v>3084737</v>
      </c>
      <c r="F51" s="35">
        <f t="shared" si="0"/>
        <v>5738319</v>
      </c>
      <c r="G51" s="35">
        <v>35571</v>
      </c>
      <c r="H51" s="35">
        <v>0</v>
      </c>
      <c r="I51" s="35">
        <v>0</v>
      </c>
      <c r="J51" s="35">
        <v>87967</v>
      </c>
      <c r="K51" s="4">
        <v>44</v>
      </c>
    </row>
    <row r="52" spans="1:11" x14ac:dyDescent="0.2">
      <c r="A52" s="4">
        <v>45</v>
      </c>
      <c r="B52" s="4" t="s">
        <v>316</v>
      </c>
      <c r="C52" s="35">
        <v>0</v>
      </c>
      <c r="D52" s="35">
        <v>0</v>
      </c>
      <c r="E52" s="35">
        <v>0</v>
      </c>
      <c r="F52" s="35">
        <f t="shared" si="0"/>
        <v>0</v>
      </c>
      <c r="G52" s="35">
        <v>0</v>
      </c>
      <c r="H52" s="35">
        <v>0</v>
      </c>
      <c r="I52" s="35">
        <v>0</v>
      </c>
      <c r="J52" s="35">
        <v>0</v>
      </c>
      <c r="K52" s="4">
        <v>45</v>
      </c>
    </row>
    <row r="53" spans="1:11" x14ac:dyDescent="0.2">
      <c r="A53" s="4">
        <v>46</v>
      </c>
      <c r="B53" s="4" t="s">
        <v>317</v>
      </c>
      <c r="C53" s="35">
        <v>0</v>
      </c>
      <c r="D53" s="35">
        <v>0</v>
      </c>
      <c r="E53" s="35">
        <v>0</v>
      </c>
      <c r="F53" s="35">
        <f t="shared" si="0"/>
        <v>0</v>
      </c>
      <c r="G53" s="35">
        <v>0</v>
      </c>
      <c r="H53" s="35">
        <v>0</v>
      </c>
      <c r="I53" s="35">
        <v>0</v>
      </c>
      <c r="J53" s="35">
        <v>0</v>
      </c>
      <c r="K53" s="4">
        <v>46</v>
      </c>
    </row>
    <row r="54" spans="1:11" x14ac:dyDescent="0.2">
      <c r="A54" s="4">
        <v>47</v>
      </c>
      <c r="B54" s="4" t="s">
        <v>318</v>
      </c>
      <c r="C54" s="35">
        <v>2956569</v>
      </c>
      <c r="D54" s="35">
        <v>3497730</v>
      </c>
      <c r="E54" s="35">
        <v>12225824</v>
      </c>
      <c r="F54" s="35">
        <f t="shared" si="0"/>
        <v>18680123</v>
      </c>
      <c r="G54" s="35">
        <v>48000</v>
      </c>
      <c r="H54" s="35">
        <v>0</v>
      </c>
      <c r="I54" s="35">
        <v>840522</v>
      </c>
      <c r="J54" s="35">
        <v>3250229</v>
      </c>
      <c r="K54" s="4">
        <v>47</v>
      </c>
    </row>
    <row r="55" spans="1:11" x14ac:dyDescent="0.2">
      <c r="A55" s="4">
        <v>48</v>
      </c>
      <c r="B55" s="4" t="s">
        <v>319</v>
      </c>
      <c r="C55" s="35">
        <v>0</v>
      </c>
      <c r="D55" s="35">
        <v>0</v>
      </c>
      <c r="E55" s="35">
        <v>0</v>
      </c>
      <c r="F55" s="35">
        <f t="shared" si="0"/>
        <v>0</v>
      </c>
      <c r="G55" s="35">
        <v>0</v>
      </c>
      <c r="H55" s="35">
        <v>0</v>
      </c>
      <c r="I55" s="35">
        <v>0</v>
      </c>
      <c r="J55" s="35">
        <v>0</v>
      </c>
      <c r="K55" s="4">
        <v>48</v>
      </c>
    </row>
    <row r="56" spans="1:11" x14ac:dyDescent="0.2">
      <c r="A56" s="4">
        <v>49</v>
      </c>
      <c r="B56" s="4" t="s">
        <v>320</v>
      </c>
      <c r="C56" s="35">
        <v>303953</v>
      </c>
      <c r="D56" s="35">
        <v>964466</v>
      </c>
      <c r="E56" s="35">
        <v>3141067</v>
      </c>
      <c r="F56" s="35">
        <f t="shared" si="0"/>
        <v>4409486</v>
      </c>
      <c r="G56" s="35">
        <v>0</v>
      </c>
      <c r="H56" s="35">
        <v>717847</v>
      </c>
      <c r="I56" s="35">
        <v>0</v>
      </c>
      <c r="J56" s="35">
        <v>0</v>
      </c>
      <c r="K56" s="4">
        <v>49</v>
      </c>
    </row>
    <row r="57" spans="1:11" x14ac:dyDescent="0.2">
      <c r="A57" s="4">
        <v>50</v>
      </c>
      <c r="B57" s="4" t="s">
        <v>321</v>
      </c>
      <c r="C57" s="43">
        <v>0</v>
      </c>
      <c r="D57" s="43">
        <v>0</v>
      </c>
      <c r="E57" s="43">
        <v>0</v>
      </c>
      <c r="F57" s="43">
        <f t="shared" si="0"/>
        <v>0</v>
      </c>
      <c r="G57" s="43">
        <v>0</v>
      </c>
      <c r="H57" s="43">
        <v>0</v>
      </c>
      <c r="I57" s="43">
        <v>0</v>
      </c>
      <c r="J57" s="43">
        <v>0</v>
      </c>
      <c r="K57" s="4">
        <v>50</v>
      </c>
    </row>
    <row r="58" spans="1:11" x14ac:dyDescent="0.2">
      <c r="A58" s="4">
        <v>51</v>
      </c>
      <c r="B58" s="4" t="s">
        <v>322</v>
      </c>
      <c r="C58" s="60">
        <v>0</v>
      </c>
      <c r="D58" s="60">
        <v>1563540</v>
      </c>
      <c r="E58" s="60">
        <v>492555</v>
      </c>
      <c r="F58" s="60">
        <f t="shared" si="0"/>
        <v>2056095</v>
      </c>
      <c r="G58" s="60">
        <v>0</v>
      </c>
      <c r="H58" s="60">
        <v>0</v>
      </c>
      <c r="I58" s="60">
        <v>0</v>
      </c>
      <c r="J58" s="60">
        <v>11262</v>
      </c>
      <c r="K58" s="4">
        <v>51</v>
      </c>
    </row>
    <row r="59" spans="1:11" x14ac:dyDescent="0.2">
      <c r="A59" s="4">
        <v>52</v>
      </c>
      <c r="B59" s="4" t="s">
        <v>323</v>
      </c>
      <c r="C59" s="35">
        <v>0</v>
      </c>
      <c r="D59" s="35">
        <v>0</v>
      </c>
      <c r="E59" s="35">
        <v>0</v>
      </c>
      <c r="F59" s="35">
        <f t="shared" si="0"/>
        <v>0</v>
      </c>
      <c r="G59" s="35">
        <v>0</v>
      </c>
      <c r="H59" s="35">
        <v>0</v>
      </c>
      <c r="I59" s="35">
        <v>0</v>
      </c>
      <c r="J59" s="35">
        <v>0</v>
      </c>
      <c r="K59" s="4">
        <v>52</v>
      </c>
    </row>
    <row r="60" spans="1:11" x14ac:dyDescent="0.2">
      <c r="A60" s="4">
        <v>53</v>
      </c>
      <c r="B60" s="4" t="s">
        <v>324</v>
      </c>
      <c r="C60" s="35">
        <v>31641428</v>
      </c>
      <c r="D60" s="35">
        <v>13883936</v>
      </c>
      <c r="E60" s="35">
        <v>27915768</v>
      </c>
      <c r="F60" s="35">
        <f t="shared" si="0"/>
        <v>73441132</v>
      </c>
      <c r="G60" s="35">
        <v>300287</v>
      </c>
      <c r="H60" s="35">
        <v>0</v>
      </c>
      <c r="I60" s="35">
        <v>0</v>
      </c>
      <c r="J60" s="35">
        <v>12440275</v>
      </c>
      <c r="K60" s="4">
        <v>53</v>
      </c>
    </row>
    <row r="61" spans="1:11" x14ac:dyDescent="0.2">
      <c r="A61" s="4">
        <v>54</v>
      </c>
      <c r="B61" s="4" t="s">
        <v>325</v>
      </c>
      <c r="C61" s="35">
        <v>0</v>
      </c>
      <c r="D61" s="35">
        <v>1903559</v>
      </c>
      <c r="E61" s="35">
        <v>4099553</v>
      </c>
      <c r="F61" s="35">
        <f t="shared" si="0"/>
        <v>6003112</v>
      </c>
      <c r="G61" s="35">
        <v>21606</v>
      </c>
      <c r="H61" s="35">
        <v>0</v>
      </c>
      <c r="I61" s="35">
        <v>0</v>
      </c>
      <c r="J61" s="35">
        <v>810507</v>
      </c>
      <c r="K61" s="4">
        <v>54</v>
      </c>
    </row>
    <row r="62" spans="1:11" x14ac:dyDescent="0.2">
      <c r="A62" s="4">
        <v>55</v>
      </c>
      <c r="B62" s="4" t="s">
        <v>326</v>
      </c>
      <c r="C62" s="35">
        <v>0</v>
      </c>
      <c r="D62" s="35">
        <v>394891</v>
      </c>
      <c r="E62" s="35">
        <v>278394</v>
      </c>
      <c r="F62" s="35">
        <f t="shared" si="0"/>
        <v>673285</v>
      </c>
      <c r="G62" s="35">
        <v>0</v>
      </c>
      <c r="H62" s="35">
        <v>0</v>
      </c>
      <c r="I62" s="35">
        <v>0</v>
      </c>
      <c r="J62" s="35">
        <v>1142335</v>
      </c>
      <c r="K62" s="4">
        <v>55</v>
      </c>
    </row>
    <row r="63" spans="1:11" x14ac:dyDescent="0.2">
      <c r="A63" s="4">
        <v>56</v>
      </c>
      <c r="B63" s="4" t="s">
        <v>327</v>
      </c>
      <c r="C63" s="35">
        <v>0</v>
      </c>
      <c r="D63" s="35">
        <v>0</v>
      </c>
      <c r="E63" s="35">
        <v>0</v>
      </c>
      <c r="F63" s="35">
        <f t="shared" si="0"/>
        <v>0</v>
      </c>
      <c r="G63" s="35">
        <v>0</v>
      </c>
      <c r="H63" s="35">
        <v>0</v>
      </c>
      <c r="I63" s="35">
        <v>0</v>
      </c>
      <c r="J63" s="35">
        <v>0</v>
      </c>
      <c r="K63" s="4">
        <v>56</v>
      </c>
    </row>
    <row r="64" spans="1:11" x14ac:dyDescent="0.2">
      <c r="A64" s="4">
        <v>57</v>
      </c>
      <c r="B64" s="4" t="s">
        <v>328</v>
      </c>
      <c r="C64" s="35">
        <v>1785063</v>
      </c>
      <c r="D64" s="35">
        <v>972458</v>
      </c>
      <c r="E64" s="35">
        <v>1947468</v>
      </c>
      <c r="F64" s="35">
        <f t="shared" si="0"/>
        <v>4704989</v>
      </c>
      <c r="G64" s="35">
        <v>0</v>
      </c>
      <c r="H64" s="35">
        <v>0</v>
      </c>
      <c r="I64" s="35">
        <v>0</v>
      </c>
      <c r="J64" s="35">
        <v>983463</v>
      </c>
      <c r="K64" s="4">
        <v>57</v>
      </c>
    </row>
    <row r="65" spans="1:11" x14ac:dyDescent="0.2">
      <c r="A65" s="4">
        <v>58</v>
      </c>
      <c r="B65" s="4" t="s">
        <v>329</v>
      </c>
      <c r="C65" s="35">
        <v>0</v>
      </c>
      <c r="D65" s="35">
        <v>2988793</v>
      </c>
      <c r="E65" s="35">
        <v>1446523</v>
      </c>
      <c r="F65" s="35">
        <f t="shared" si="0"/>
        <v>4435316</v>
      </c>
      <c r="G65" s="35">
        <v>22230</v>
      </c>
      <c r="H65" s="35">
        <v>0</v>
      </c>
      <c r="I65" s="35">
        <v>0</v>
      </c>
      <c r="J65" s="35">
        <v>156820</v>
      </c>
      <c r="K65" s="4">
        <v>58</v>
      </c>
    </row>
    <row r="66" spans="1:11" x14ac:dyDescent="0.2">
      <c r="A66" s="4">
        <v>59</v>
      </c>
      <c r="B66" s="4" t="s">
        <v>330</v>
      </c>
      <c r="C66" s="35">
        <v>0</v>
      </c>
      <c r="D66" s="35">
        <v>1144559</v>
      </c>
      <c r="E66" s="35">
        <v>4035989</v>
      </c>
      <c r="F66" s="35">
        <f t="shared" si="0"/>
        <v>5180548</v>
      </c>
      <c r="G66" s="35">
        <v>442573</v>
      </c>
      <c r="H66" s="35">
        <v>0</v>
      </c>
      <c r="I66" s="35">
        <v>0</v>
      </c>
      <c r="J66" s="35">
        <v>0</v>
      </c>
      <c r="K66" s="4">
        <v>59</v>
      </c>
    </row>
    <row r="67" spans="1:11" x14ac:dyDescent="0.2">
      <c r="A67" s="4">
        <v>60</v>
      </c>
      <c r="B67" s="4" t="s">
        <v>331</v>
      </c>
      <c r="C67" s="35">
        <v>0</v>
      </c>
      <c r="D67" s="35">
        <v>4089895</v>
      </c>
      <c r="E67" s="35">
        <v>5578560</v>
      </c>
      <c r="F67" s="35">
        <f t="shared" si="0"/>
        <v>9668455</v>
      </c>
      <c r="G67" s="35">
        <v>29980</v>
      </c>
      <c r="H67" s="35">
        <v>0</v>
      </c>
      <c r="I67" s="35">
        <v>0</v>
      </c>
      <c r="J67" s="35">
        <v>2218323</v>
      </c>
      <c r="K67" s="4">
        <v>60</v>
      </c>
    </row>
    <row r="68" spans="1:11" x14ac:dyDescent="0.2">
      <c r="A68" s="4">
        <v>61</v>
      </c>
      <c r="B68" s="4" t="s">
        <v>332</v>
      </c>
      <c r="C68" s="35">
        <v>251604</v>
      </c>
      <c r="D68" s="35">
        <v>1247367</v>
      </c>
      <c r="E68" s="35">
        <v>965324</v>
      </c>
      <c r="F68" s="35">
        <f t="shared" si="0"/>
        <v>2464295</v>
      </c>
      <c r="G68" s="35">
        <v>11490</v>
      </c>
      <c r="H68" s="35">
        <v>0</v>
      </c>
      <c r="I68" s="35">
        <v>0</v>
      </c>
      <c r="J68" s="35">
        <v>224194</v>
      </c>
      <c r="K68" s="4">
        <v>61</v>
      </c>
    </row>
    <row r="69" spans="1:11" x14ac:dyDescent="0.2">
      <c r="A69" s="4">
        <v>62</v>
      </c>
      <c r="B69" s="4" t="s">
        <v>333</v>
      </c>
      <c r="C69" s="35">
        <v>0</v>
      </c>
      <c r="D69" s="35">
        <v>1676091</v>
      </c>
      <c r="E69" s="35">
        <v>1351629</v>
      </c>
      <c r="F69" s="35">
        <f t="shared" si="0"/>
        <v>3027720</v>
      </c>
      <c r="G69" s="35">
        <v>11097</v>
      </c>
      <c r="H69" s="35">
        <v>0</v>
      </c>
      <c r="I69" s="35">
        <v>0</v>
      </c>
      <c r="J69" s="35">
        <v>86640</v>
      </c>
      <c r="K69" s="4">
        <v>62</v>
      </c>
    </row>
    <row r="70" spans="1:11" x14ac:dyDescent="0.2">
      <c r="A70" s="4">
        <v>63</v>
      </c>
      <c r="B70" s="4" t="s">
        <v>334</v>
      </c>
      <c r="C70" s="35">
        <v>0</v>
      </c>
      <c r="D70" s="35">
        <v>3250989</v>
      </c>
      <c r="E70" s="35">
        <v>1285105</v>
      </c>
      <c r="F70" s="35">
        <f t="shared" si="0"/>
        <v>4536094</v>
      </c>
      <c r="G70" s="35">
        <v>0</v>
      </c>
      <c r="H70" s="35">
        <v>0</v>
      </c>
      <c r="I70" s="35">
        <v>0</v>
      </c>
      <c r="J70" s="35">
        <v>844998</v>
      </c>
      <c r="K70" s="4">
        <v>63</v>
      </c>
    </row>
    <row r="71" spans="1:11" x14ac:dyDescent="0.2">
      <c r="A71" s="4">
        <v>64</v>
      </c>
      <c r="B71" s="4" t="s">
        <v>335</v>
      </c>
      <c r="C71" s="35">
        <v>0</v>
      </c>
      <c r="D71" s="35">
        <v>0</v>
      </c>
      <c r="E71" s="35">
        <v>0</v>
      </c>
      <c r="F71" s="35">
        <f t="shared" si="0"/>
        <v>0</v>
      </c>
      <c r="G71" s="35">
        <v>0</v>
      </c>
      <c r="H71" s="35">
        <v>0</v>
      </c>
      <c r="I71" s="35">
        <v>0</v>
      </c>
      <c r="J71" s="35">
        <v>0</v>
      </c>
      <c r="K71" s="4">
        <v>64</v>
      </c>
    </row>
    <row r="72" spans="1:11" x14ac:dyDescent="0.2">
      <c r="A72" s="4">
        <v>65</v>
      </c>
      <c r="B72" s="4" t="s">
        <v>336</v>
      </c>
      <c r="C72" s="35">
        <v>0</v>
      </c>
      <c r="D72" s="35">
        <v>1246390</v>
      </c>
      <c r="E72" s="35">
        <v>481411</v>
      </c>
      <c r="F72" s="35">
        <f t="shared" ref="F72:F102" si="1">(C72+D72+E72)</f>
        <v>1727801</v>
      </c>
      <c r="G72" s="35">
        <v>5160</v>
      </c>
      <c r="H72" s="35">
        <v>0</v>
      </c>
      <c r="I72" s="35">
        <v>0</v>
      </c>
      <c r="J72" s="35">
        <v>412503</v>
      </c>
      <c r="K72" s="4">
        <v>65</v>
      </c>
    </row>
    <row r="73" spans="1:11" x14ac:dyDescent="0.2">
      <c r="A73" s="4">
        <v>66</v>
      </c>
      <c r="B73" s="4" t="s">
        <v>337</v>
      </c>
      <c r="C73" s="35">
        <v>0</v>
      </c>
      <c r="D73" s="35">
        <v>3711320</v>
      </c>
      <c r="E73" s="35">
        <v>2332575</v>
      </c>
      <c r="F73" s="35">
        <f t="shared" si="1"/>
        <v>6043895</v>
      </c>
      <c r="G73" s="35">
        <v>10755</v>
      </c>
      <c r="H73" s="35">
        <v>0</v>
      </c>
      <c r="I73" s="35">
        <v>0</v>
      </c>
      <c r="J73" s="35">
        <v>908135</v>
      </c>
      <c r="K73" s="4">
        <v>66</v>
      </c>
    </row>
    <row r="74" spans="1:11" x14ac:dyDescent="0.2">
      <c r="A74" s="4">
        <v>67</v>
      </c>
      <c r="B74" s="4" t="s">
        <v>338</v>
      </c>
      <c r="C74" s="35">
        <v>0</v>
      </c>
      <c r="D74" s="35">
        <v>3417427</v>
      </c>
      <c r="E74" s="35">
        <v>473156</v>
      </c>
      <c r="F74" s="35">
        <f t="shared" si="1"/>
        <v>3890583</v>
      </c>
      <c r="G74" s="35">
        <v>21932</v>
      </c>
      <c r="H74" s="35">
        <v>0</v>
      </c>
      <c r="I74" s="35">
        <v>0</v>
      </c>
      <c r="J74" s="35">
        <v>3962856</v>
      </c>
      <c r="K74" s="4">
        <v>67</v>
      </c>
    </row>
    <row r="75" spans="1:11" x14ac:dyDescent="0.2">
      <c r="A75" s="4">
        <v>68</v>
      </c>
      <c r="B75" s="4" t="s">
        <v>339</v>
      </c>
      <c r="C75" s="35">
        <v>0</v>
      </c>
      <c r="D75" s="35">
        <v>917731</v>
      </c>
      <c r="E75" s="35">
        <v>1140777</v>
      </c>
      <c r="F75" s="35">
        <f t="shared" si="1"/>
        <v>2058508</v>
      </c>
      <c r="G75" s="35">
        <v>15049</v>
      </c>
      <c r="H75" s="35">
        <v>0</v>
      </c>
      <c r="I75" s="35">
        <v>0</v>
      </c>
      <c r="J75" s="35">
        <v>531307</v>
      </c>
      <c r="K75" s="4">
        <v>68</v>
      </c>
    </row>
    <row r="76" spans="1:11" x14ac:dyDescent="0.2">
      <c r="A76" s="4">
        <v>69</v>
      </c>
      <c r="B76" s="4" t="s">
        <v>340</v>
      </c>
      <c r="C76" s="35">
        <v>0</v>
      </c>
      <c r="D76" s="35">
        <v>5072918</v>
      </c>
      <c r="E76" s="35">
        <v>1136544</v>
      </c>
      <c r="F76" s="35">
        <f t="shared" si="1"/>
        <v>6209462</v>
      </c>
      <c r="G76" s="35">
        <v>0</v>
      </c>
      <c r="H76" s="35">
        <v>0</v>
      </c>
      <c r="I76" s="35">
        <v>0</v>
      </c>
      <c r="J76" s="35">
        <v>6624652</v>
      </c>
      <c r="K76" s="4">
        <v>69</v>
      </c>
    </row>
    <row r="77" spans="1:11" x14ac:dyDescent="0.2">
      <c r="A77" s="4">
        <v>70</v>
      </c>
      <c r="B77" s="4" t="s">
        <v>341</v>
      </c>
      <c r="C77" s="35">
        <v>105000</v>
      </c>
      <c r="D77" s="35">
        <v>704949</v>
      </c>
      <c r="E77" s="35">
        <v>2468057</v>
      </c>
      <c r="F77" s="35">
        <f t="shared" si="1"/>
        <v>3278006</v>
      </c>
      <c r="G77" s="35">
        <v>14247</v>
      </c>
      <c r="H77" s="35">
        <v>0</v>
      </c>
      <c r="I77" s="35">
        <v>0</v>
      </c>
      <c r="J77" s="35">
        <v>135970</v>
      </c>
      <c r="K77" s="4">
        <v>70</v>
      </c>
    </row>
    <row r="78" spans="1:11" x14ac:dyDescent="0.2">
      <c r="A78" s="4">
        <v>71</v>
      </c>
      <c r="B78" s="4" t="s">
        <v>342</v>
      </c>
      <c r="C78" s="35">
        <v>0</v>
      </c>
      <c r="D78" s="35">
        <v>0</v>
      </c>
      <c r="E78" s="35">
        <v>0</v>
      </c>
      <c r="F78" s="35">
        <f t="shared" si="1"/>
        <v>0</v>
      </c>
      <c r="G78" s="35">
        <v>0</v>
      </c>
      <c r="H78" s="35">
        <v>0</v>
      </c>
      <c r="I78" s="35">
        <v>0</v>
      </c>
      <c r="J78" s="35">
        <v>0</v>
      </c>
      <c r="K78" s="4">
        <v>71</v>
      </c>
    </row>
    <row r="79" spans="1:11" x14ac:dyDescent="0.2">
      <c r="A79" s="4">
        <v>72</v>
      </c>
      <c r="B79" s="4" t="s">
        <v>343</v>
      </c>
      <c r="C79" s="35">
        <v>0</v>
      </c>
      <c r="D79" s="35">
        <v>610019</v>
      </c>
      <c r="E79" s="35">
        <v>2656007</v>
      </c>
      <c r="F79" s="35">
        <f t="shared" si="1"/>
        <v>3266026</v>
      </c>
      <c r="G79" s="35">
        <v>648979</v>
      </c>
      <c r="H79" s="35">
        <v>0</v>
      </c>
      <c r="I79" s="35">
        <v>0</v>
      </c>
      <c r="J79" s="35">
        <v>17335</v>
      </c>
      <c r="K79" s="4">
        <v>72</v>
      </c>
    </row>
    <row r="80" spans="1:11" x14ac:dyDescent="0.2">
      <c r="A80" s="4">
        <v>73</v>
      </c>
      <c r="B80" s="4" t="s">
        <v>344</v>
      </c>
      <c r="C80" s="35">
        <v>6658000</v>
      </c>
      <c r="D80" s="35">
        <v>35180000</v>
      </c>
      <c r="E80" s="35">
        <v>40398000</v>
      </c>
      <c r="F80" s="35">
        <f t="shared" si="1"/>
        <v>82236000</v>
      </c>
      <c r="G80" s="35">
        <v>1125000</v>
      </c>
      <c r="H80" s="35">
        <v>0</v>
      </c>
      <c r="I80" s="35">
        <v>0</v>
      </c>
      <c r="J80" s="35">
        <v>34289000</v>
      </c>
      <c r="K80" s="4">
        <v>73</v>
      </c>
    </row>
    <row r="81" spans="1:11" x14ac:dyDescent="0.2">
      <c r="A81" s="4">
        <v>74</v>
      </c>
      <c r="B81" s="4" t="s">
        <v>345</v>
      </c>
      <c r="C81" s="35">
        <v>0</v>
      </c>
      <c r="D81" s="35">
        <v>0</v>
      </c>
      <c r="E81" s="35">
        <v>0</v>
      </c>
      <c r="F81" s="35">
        <f t="shared" si="1"/>
        <v>0</v>
      </c>
      <c r="G81" s="35">
        <v>0</v>
      </c>
      <c r="H81" s="35">
        <v>0</v>
      </c>
      <c r="I81" s="35">
        <v>0</v>
      </c>
      <c r="J81" s="35">
        <v>0</v>
      </c>
      <c r="K81" s="4">
        <v>74</v>
      </c>
    </row>
    <row r="82" spans="1:11" x14ac:dyDescent="0.2">
      <c r="A82" s="4">
        <v>75</v>
      </c>
      <c r="B82" s="4" t="s">
        <v>346</v>
      </c>
      <c r="C82" s="35">
        <v>0</v>
      </c>
      <c r="D82" s="35">
        <v>593199</v>
      </c>
      <c r="E82" s="35">
        <v>346364</v>
      </c>
      <c r="F82" s="35">
        <f t="shared" si="1"/>
        <v>939563</v>
      </c>
      <c r="G82" s="35">
        <v>668</v>
      </c>
      <c r="H82" s="35">
        <v>24160</v>
      </c>
      <c r="I82" s="35">
        <v>0</v>
      </c>
      <c r="J82" s="35">
        <v>70397</v>
      </c>
      <c r="K82" s="4">
        <v>75</v>
      </c>
    </row>
    <row r="83" spans="1:11" x14ac:dyDescent="0.2">
      <c r="A83" s="4">
        <v>76</v>
      </c>
      <c r="B83" s="4" t="s">
        <v>264</v>
      </c>
      <c r="C83" s="35">
        <v>0</v>
      </c>
      <c r="D83" s="35">
        <v>0</v>
      </c>
      <c r="E83" s="35">
        <v>0</v>
      </c>
      <c r="F83" s="35">
        <f t="shared" si="1"/>
        <v>0</v>
      </c>
      <c r="G83" s="35">
        <v>0</v>
      </c>
      <c r="H83" s="35">
        <v>0</v>
      </c>
      <c r="I83" s="35">
        <v>0</v>
      </c>
      <c r="J83" s="35">
        <v>0</v>
      </c>
      <c r="K83" s="4">
        <v>76</v>
      </c>
    </row>
    <row r="84" spans="1:11" x14ac:dyDescent="0.2">
      <c r="A84" s="4">
        <v>77</v>
      </c>
      <c r="B84" s="4" t="s">
        <v>265</v>
      </c>
      <c r="C84" s="35">
        <v>0</v>
      </c>
      <c r="D84" s="35">
        <v>11112856</v>
      </c>
      <c r="E84" s="35">
        <v>13799939</v>
      </c>
      <c r="F84" s="35">
        <f t="shared" si="1"/>
        <v>24912795</v>
      </c>
      <c r="G84" s="35">
        <v>170937</v>
      </c>
      <c r="H84" s="35">
        <v>0</v>
      </c>
      <c r="I84" s="35">
        <v>0</v>
      </c>
      <c r="J84" s="35">
        <v>4654763</v>
      </c>
      <c r="K84" s="4">
        <v>77</v>
      </c>
    </row>
    <row r="85" spans="1:11" x14ac:dyDescent="0.2">
      <c r="A85" s="4">
        <v>78</v>
      </c>
      <c r="B85" s="4" t="s">
        <v>347</v>
      </c>
      <c r="C85" s="35">
        <v>15235</v>
      </c>
      <c r="D85" s="35">
        <v>5605031</v>
      </c>
      <c r="E85" s="35">
        <v>1249046</v>
      </c>
      <c r="F85" s="35">
        <f t="shared" si="1"/>
        <v>6869312</v>
      </c>
      <c r="G85" s="35">
        <v>39366</v>
      </c>
      <c r="H85" s="35">
        <v>0</v>
      </c>
      <c r="I85" s="35">
        <v>600</v>
      </c>
      <c r="J85" s="35">
        <v>3105208</v>
      </c>
      <c r="K85" s="4">
        <v>78</v>
      </c>
    </row>
    <row r="86" spans="1:11" x14ac:dyDescent="0.2">
      <c r="A86" s="4">
        <v>79</v>
      </c>
      <c r="B86" s="4" t="s">
        <v>348</v>
      </c>
      <c r="C86" s="35">
        <v>848142</v>
      </c>
      <c r="D86" s="35">
        <v>8528133</v>
      </c>
      <c r="E86" s="35">
        <v>3667473</v>
      </c>
      <c r="F86" s="35">
        <f t="shared" si="1"/>
        <v>13043748</v>
      </c>
      <c r="G86" s="35">
        <v>68723</v>
      </c>
      <c r="H86" s="35">
        <v>0</v>
      </c>
      <c r="I86" s="35">
        <v>0</v>
      </c>
      <c r="J86" s="35">
        <v>8564339</v>
      </c>
      <c r="K86" s="4">
        <v>79</v>
      </c>
    </row>
    <row r="87" spans="1:11" x14ac:dyDescent="0.2">
      <c r="A87" s="4">
        <v>80</v>
      </c>
      <c r="B87" s="4" t="s">
        <v>349</v>
      </c>
      <c r="C87" s="35">
        <v>0</v>
      </c>
      <c r="D87" s="35">
        <v>0</v>
      </c>
      <c r="E87" s="35">
        <v>0</v>
      </c>
      <c r="F87" s="35">
        <f t="shared" si="1"/>
        <v>0</v>
      </c>
      <c r="G87" s="35">
        <v>0</v>
      </c>
      <c r="H87" s="35">
        <v>0</v>
      </c>
      <c r="I87" s="35">
        <v>0</v>
      </c>
      <c r="J87" s="35">
        <v>0</v>
      </c>
      <c r="K87" s="4">
        <v>80</v>
      </c>
    </row>
    <row r="88" spans="1:11" x14ac:dyDescent="0.2">
      <c r="A88" s="4">
        <v>81</v>
      </c>
      <c r="B88" s="4" t="s">
        <v>350</v>
      </c>
      <c r="C88" s="35">
        <v>642</v>
      </c>
      <c r="D88" s="35">
        <v>2316046</v>
      </c>
      <c r="E88" s="35">
        <v>710267</v>
      </c>
      <c r="F88" s="35">
        <f t="shared" si="1"/>
        <v>3026955</v>
      </c>
      <c r="G88" s="35">
        <v>29077</v>
      </c>
      <c r="H88" s="35">
        <v>0</v>
      </c>
      <c r="I88" s="35">
        <v>0</v>
      </c>
      <c r="J88" s="35">
        <v>86143</v>
      </c>
      <c r="K88" s="4">
        <v>81</v>
      </c>
    </row>
    <row r="89" spans="1:11" x14ac:dyDescent="0.2">
      <c r="A89" s="4">
        <v>82</v>
      </c>
      <c r="B89" s="4" t="s">
        <v>351</v>
      </c>
      <c r="C89" s="35">
        <v>0</v>
      </c>
      <c r="D89" s="35">
        <v>4316523</v>
      </c>
      <c r="E89" s="35">
        <v>1990284</v>
      </c>
      <c r="F89" s="35">
        <f t="shared" si="1"/>
        <v>6306807</v>
      </c>
      <c r="G89" s="35">
        <v>34745</v>
      </c>
      <c r="H89" s="35">
        <v>0</v>
      </c>
      <c r="I89" s="35">
        <v>0</v>
      </c>
      <c r="J89" s="35">
        <v>1521249</v>
      </c>
      <c r="K89" s="4">
        <v>82</v>
      </c>
    </row>
    <row r="90" spans="1:11" x14ac:dyDescent="0.2">
      <c r="A90" s="4">
        <v>83</v>
      </c>
      <c r="B90" s="4" t="s">
        <v>352</v>
      </c>
      <c r="C90" s="35">
        <v>0</v>
      </c>
      <c r="D90" s="35">
        <v>2662403</v>
      </c>
      <c r="E90" s="35">
        <v>875088</v>
      </c>
      <c r="F90" s="35">
        <f t="shared" si="1"/>
        <v>3537491</v>
      </c>
      <c r="G90" s="35">
        <v>102148</v>
      </c>
      <c r="H90" s="35">
        <v>0</v>
      </c>
      <c r="I90" s="35">
        <v>0</v>
      </c>
      <c r="J90" s="35">
        <v>1328878</v>
      </c>
      <c r="K90" s="4">
        <v>83</v>
      </c>
    </row>
    <row r="91" spans="1:11" x14ac:dyDescent="0.2">
      <c r="A91" s="4">
        <v>84</v>
      </c>
      <c r="B91" s="4" t="s">
        <v>353</v>
      </c>
      <c r="C91" s="35">
        <v>61013</v>
      </c>
      <c r="D91" s="35">
        <v>1888112</v>
      </c>
      <c r="E91" s="35">
        <v>1261584</v>
      </c>
      <c r="F91" s="35">
        <f t="shared" si="1"/>
        <v>3210709</v>
      </c>
      <c r="G91" s="35">
        <v>6284</v>
      </c>
      <c r="H91" s="35">
        <v>0</v>
      </c>
      <c r="I91" s="35">
        <v>0</v>
      </c>
      <c r="J91" s="35">
        <v>1174303</v>
      </c>
      <c r="K91" s="4">
        <v>84</v>
      </c>
    </row>
    <row r="92" spans="1:11" x14ac:dyDescent="0.2">
      <c r="A92" s="4">
        <v>85</v>
      </c>
      <c r="B92" s="4" t="s">
        <v>354</v>
      </c>
      <c r="C92" s="35">
        <v>3794129</v>
      </c>
      <c r="D92" s="35">
        <v>10642844</v>
      </c>
      <c r="E92" s="35">
        <v>8833156</v>
      </c>
      <c r="F92" s="35">
        <f t="shared" si="1"/>
        <v>23270129</v>
      </c>
      <c r="G92" s="35">
        <v>38764</v>
      </c>
      <c r="H92" s="35">
        <v>0</v>
      </c>
      <c r="I92" s="35">
        <v>0</v>
      </c>
      <c r="J92" s="35">
        <v>8204867</v>
      </c>
      <c r="K92" s="4">
        <v>85</v>
      </c>
    </row>
    <row r="93" spans="1:11" x14ac:dyDescent="0.2">
      <c r="A93" s="4">
        <v>86</v>
      </c>
      <c r="B93" s="4" t="s">
        <v>355</v>
      </c>
      <c r="C93" s="35">
        <v>11217022</v>
      </c>
      <c r="D93" s="35">
        <v>814</v>
      </c>
      <c r="E93" s="35">
        <v>5843583</v>
      </c>
      <c r="F93" s="35">
        <f t="shared" si="1"/>
        <v>17061419</v>
      </c>
      <c r="G93" s="35">
        <v>1775437</v>
      </c>
      <c r="H93" s="35">
        <v>3495242</v>
      </c>
      <c r="I93" s="35">
        <v>110897</v>
      </c>
      <c r="J93" s="35">
        <v>2290419</v>
      </c>
      <c r="K93" s="4">
        <v>86</v>
      </c>
    </row>
    <row r="94" spans="1:11" x14ac:dyDescent="0.2">
      <c r="A94" s="4">
        <v>87</v>
      </c>
      <c r="B94" s="4" t="s">
        <v>356</v>
      </c>
      <c r="C94" s="35">
        <v>0</v>
      </c>
      <c r="D94" s="35">
        <v>693343</v>
      </c>
      <c r="E94" s="35">
        <v>1042468</v>
      </c>
      <c r="F94" s="35">
        <f t="shared" si="1"/>
        <v>1735811</v>
      </c>
      <c r="G94" s="35">
        <v>11033</v>
      </c>
      <c r="H94" s="35">
        <v>0</v>
      </c>
      <c r="I94" s="35">
        <v>0</v>
      </c>
      <c r="J94" s="35">
        <v>11495</v>
      </c>
      <c r="K94" s="4">
        <v>87</v>
      </c>
    </row>
    <row r="95" spans="1:11" x14ac:dyDescent="0.2">
      <c r="A95" s="4">
        <v>88</v>
      </c>
      <c r="B95" s="4" t="s">
        <v>357</v>
      </c>
      <c r="C95" s="35">
        <v>0</v>
      </c>
      <c r="D95" s="35">
        <v>0</v>
      </c>
      <c r="E95" s="35">
        <v>0</v>
      </c>
      <c r="F95" s="35">
        <f t="shared" si="1"/>
        <v>0</v>
      </c>
      <c r="G95" s="35">
        <v>0</v>
      </c>
      <c r="H95" s="35">
        <v>0</v>
      </c>
      <c r="I95" s="35">
        <v>0</v>
      </c>
      <c r="J95" s="35">
        <v>0</v>
      </c>
      <c r="K95" s="4">
        <v>88</v>
      </c>
    </row>
    <row r="96" spans="1:11" x14ac:dyDescent="0.2">
      <c r="A96" s="4">
        <v>89</v>
      </c>
      <c r="B96" s="4" t="s">
        <v>358</v>
      </c>
      <c r="C96" s="35">
        <v>0</v>
      </c>
      <c r="D96" s="35">
        <v>0</v>
      </c>
      <c r="E96" s="35">
        <v>0</v>
      </c>
      <c r="F96" s="35">
        <f t="shared" si="1"/>
        <v>0</v>
      </c>
      <c r="G96" s="35">
        <v>0</v>
      </c>
      <c r="H96" s="35">
        <v>0</v>
      </c>
      <c r="I96" s="35">
        <v>0</v>
      </c>
      <c r="J96" s="35">
        <v>0</v>
      </c>
      <c r="K96" s="4">
        <v>89</v>
      </c>
    </row>
    <row r="97" spans="1:11" x14ac:dyDescent="0.2">
      <c r="A97" s="4">
        <v>90</v>
      </c>
      <c r="B97" s="4" t="s">
        <v>359</v>
      </c>
      <c r="C97" s="43">
        <v>0</v>
      </c>
      <c r="D97" s="43">
        <v>0</v>
      </c>
      <c r="E97" s="43">
        <v>0</v>
      </c>
      <c r="F97" s="43">
        <f t="shared" si="1"/>
        <v>0</v>
      </c>
      <c r="G97" s="43">
        <v>0</v>
      </c>
      <c r="H97" s="43">
        <v>0</v>
      </c>
      <c r="I97" s="43">
        <v>0</v>
      </c>
      <c r="J97" s="43">
        <v>0</v>
      </c>
      <c r="K97" s="4">
        <v>90</v>
      </c>
    </row>
    <row r="98" spans="1:11" x14ac:dyDescent="0.2">
      <c r="A98" s="4">
        <v>91</v>
      </c>
      <c r="B98" s="4" t="s">
        <v>360</v>
      </c>
      <c r="C98" s="35">
        <v>0</v>
      </c>
      <c r="D98" s="35">
        <v>4150479</v>
      </c>
      <c r="E98" s="35">
        <v>2498320</v>
      </c>
      <c r="F98" s="35">
        <f t="shared" si="1"/>
        <v>6648799</v>
      </c>
      <c r="G98" s="35">
        <v>44750</v>
      </c>
      <c r="H98" s="35">
        <v>0</v>
      </c>
      <c r="I98" s="35">
        <v>0</v>
      </c>
      <c r="J98" s="35">
        <v>1657311</v>
      </c>
      <c r="K98" s="4">
        <v>91</v>
      </c>
    </row>
    <row r="99" spans="1:11" x14ac:dyDescent="0.2">
      <c r="A99" s="4">
        <v>92</v>
      </c>
      <c r="B99" s="4" t="s">
        <v>361</v>
      </c>
      <c r="C99" s="35">
        <v>13007</v>
      </c>
      <c r="D99" s="35">
        <v>1958424</v>
      </c>
      <c r="E99" s="35">
        <v>1413724</v>
      </c>
      <c r="F99" s="35">
        <f t="shared" si="1"/>
        <v>3385155</v>
      </c>
      <c r="G99" s="35">
        <v>25831</v>
      </c>
      <c r="H99" s="35">
        <v>49375</v>
      </c>
      <c r="I99" s="35">
        <v>0</v>
      </c>
      <c r="J99" s="35">
        <v>600722</v>
      </c>
      <c r="K99" s="4">
        <v>92</v>
      </c>
    </row>
    <row r="100" spans="1:11" x14ac:dyDescent="0.2">
      <c r="A100" s="4">
        <v>93</v>
      </c>
      <c r="B100" s="4" t="s">
        <v>362</v>
      </c>
      <c r="C100" s="35">
        <v>252582</v>
      </c>
      <c r="D100" s="35">
        <v>4323749</v>
      </c>
      <c r="E100" s="35">
        <v>2935130</v>
      </c>
      <c r="F100" s="35">
        <f t="shared" si="1"/>
        <v>7511461</v>
      </c>
      <c r="G100" s="35">
        <v>23008</v>
      </c>
      <c r="H100" s="35">
        <v>0</v>
      </c>
      <c r="I100" s="35">
        <v>0</v>
      </c>
      <c r="J100" s="35">
        <v>469992</v>
      </c>
      <c r="K100" s="4">
        <v>93</v>
      </c>
    </row>
    <row r="101" spans="1:11" x14ac:dyDescent="0.2">
      <c r="A101" s="4">
        <v>94</v>
      </c>
      <c r="B101" s="4" t="s">
        <v>363</v>
      </c>
      <c r="C101" s="35">
        <v>435152</v>
      </c>
      <c r="D101" s="35">
        <v>3088976</v>
      </c>
      <c r="E101" s="35">
        <v>1340150</v>
      </c>
      <c r="F101" s="35">
        <f t="shared" si="1"/>
        <v>4864278</v>
      </c>
      <c r="G101" s="35">
        <v>4500</v>
      </c>
      <c r="H101" s="35">
        <v>0</v>
      </c>
      <c r="I101" s="35">
        <v>0</v>
      </c>
      <c r="J101" s="35">
        <v>1074112</v>
      </c>
      <c r="K101" s="4">
        <v>94</v>
      </c>
    </row>
    <row r="102" spans="1:11" x14ac:dyDescent="0.2">
      <c r="A102" s="17">
        <v>95</v>
      </c>
      <c r="B102" s="4" t="s">
        <v>364</v>
      </c>
      <c r="C102" s="37">
        <v>0</v>
      </c>
      <c r="D102" s="37">
        <v>7702312</v>
      </c>
      <c r="E102" s="37">
        <v>10010489</v>
      </c>
      <c r="F102" s="37">
        <f t="shared" si="1"/>
        <v>17712801</v>
      </c>
      <c r="G102" s="37">
        <v>26237</v>
      </c>
      <c r="H102" s="37">
        <v>0</v>
      </c>
      <c r="I102" s="37">
        <v>0</v>
      </c>
      <c r="J102" s="37">
        <v>9082504</v>
      </c>
      <c r="K102" s="17">
        <v>95</v>
      </c>
    </row>
    <row r="103" spans="1:11" x14ac:dyDescent="0.2">
      <c r="A103" s="17">
        <f>A102</f>
        <v>95</v>
      </c>
      <c r="B103" s="9" t="s">
        <v>21</v>
      </c>
      <c r="C103" s="38">
        <f t="shared" ref="C103:J103" si="2">SUM(C8:C102)</f>
        <v>297752869</v>
      </c>
      <c r="D103" s="38">
        <f t="shared" si="2"/>
        <v>523571478</v>
      </c>
      <c r="E103" s="38">
        <f t="shared" si="2"/>
        <v>362798382</v>
      </c>
      <c r="F103" s="38">
        <f>SUM(F8:F102)</f>
        <v>1184122729</v>
      </c>
      <c r="G103" s="38">
        <f t="shared" si="2"/>
        <v>103252242</v>
      </c>
      <c r="H103" s="38">
        <f t="shared" si="2"/>
        <v>18667783</v>
      </c>
      <c r="I103" s="38">
        <f t="shared" si="2"/>
        <v>22096127</v>
      </c>
      <c r="J103" s="38">
        <f t="shared" si="2"/>
        <v>419316485</v>
      </c>
      <c r="K103" s="17">
        <f>K102</f>
        <v>95</v>
      </c>
    </row>
  </sheetData>
  <hyperlinks>
    <hyperlink ref="A5" location="'Table of Contents'!A1" display="Back to TOC" xr:uid="{03A41992-F834-45AA-B31A-82B3A8BEFF9F}"/>
  </hyperlinks>
  <printOptions gridLines="1"/>
  <pageMargins left="0.38" right="0.36" top="0.52" bottom="0.49" header="0.41" footer="0.5"/>
  <pageSetup paperSize="5" scale="9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E454-25DD-4CA0-BE18-C36F7E615644}">
  <sheetPr>
    <pageSetUpPr fitToPage="1"/>
  </sheetPr>
  <dimension ref="A1:K45"/>
  <sheetViews>
    <sheetView zoomScale="110" zoomScaleNormal="110" workbookViewId="0"/>
  </sheetViews>
  <sheetFormatPr defaultRowHeight="12.75" x14ac:dyDescent="0.2"/>
  <cols>
    <col min="1" max="1" width="4.85546875" style="4" customWidth="1"/>
    <col min="2" max="2" width="14.7109375" style="4" customWidth="1"/>
    <col min="3" max="3" width="22.140625" style="4" customWidth="1"/>
    <col min="4" max="4" width="16.5703125" style="4" customWidth="1"/>
    <col min="5" max="5" width="18" style="4" bestFit="1" customWidth="1"/>
    <col min="6" max="6" width="16.7109375" style="4" bestFit="1" customWidth="1"/>
    <col min="7" max="7" width="18" style="4" customWidth="1"/>
    <col min="8" max="8" width="12.140625" style="4" customWidth="1"/>
    <col min="9" max="9" width="13.85546875" style="4" bestFit="1" customWidth="1"/>
    <col min="10" max="10" width="12.140625" style="4" bestFit="1" customWidth="1"/>
    <col min="11" max="11" width="3.7109375" style="4" bestFit="1" customWidth="1"/>
    <col min="12" max="255" width="9.140625" style="4"/>
    <col min="256" max="256" width="3.7109375" style="4" bestFit="1" customWidth="1"/>
    <col min="257" max="257" width="13" style="4" bestFit="1" customWidth="1"/>
    <col min="258" max="258" width="22.140625" style="4" customWidth="1"/>
    <col min="259" max="259" width="16.5703125" style="4" customWidth="1"/>
    <col min="260" max="260" width="18" style="4" bestFit="1" customWidth="1"/>
    <col min="261" max="261" width="16.7109375" style="4" bestFit="1" customWidth="1"/>
    <col min="262" max="262" width="18" style="4" customWidth="1"/>
    <col min="263" max="263" width="12.140625" style="4" customWidth="1"/>
    <col min="264" max="264" width="13.85546875" style="4" bestFit="1" customWidth="1"/>
    <col min="265" max="265" width="12.140625" style="4" bestFit="1" customWidth="1"/>
    <col min="266" max="266" width="18.5703125" style="4" customWidth="1"/>
    <col min="267" max="267" width="3.7109375" style="4" bestFit="1" customWidth="1"/>
    <col min="268" max="511" width="9.140625" style="4"/>
    <col min="512" max="512" width="3.7109375" style="4" bestFit="1" customWidth="1"/>
    <col min="513" max="513" width="13" style="4" bestFit="1" customWidth="1"/>
    <col min="514" max="514" width="22.140625" style="4" customWidth="1"/>
    <col min="515" max="515" width="16.5703125" style="4" customWidth="1"/>
    <col min="516" max="516" width="18" style="4" bestFit="1" customWidth="1"/>
    <col min="517" max="517" width="16.7109375" style="4" bestFit="1" customWidth="1"/>
    <col min="518" max="518" width="18" style="4" customWidth="1"/>
    <col min="519" max="519" width="12.140625" style="4" customWidth="1"/>
    <col min="520" max="520" width="13.85546875" style="4" bestFit="1" customWidth="1"/>
    <col min="521" max="521" width="12.140625" style="4" bestFit="1" customWidth="1"/>
    <col min="522" max="522" width="18.5703125" style="4" customWidth="1"/>
    <col min="523" max="523" width="3.7109375" style="4" bestFit="1" customWidth="1"/>
    <col min="524" max="767" width="9.140625" style="4"/>
    <col min="768" max="768" width="3.7109375" style="4" bestFit="1" customWidth="1"/>
    <col min="769" max="769" width="13" style="4" bestFit="1" customWidth="1"/>
    <col min="770" max="770" width="22.140625" style="4" customWidth="1"/>
    <col min="771" max="771" width="16.5703125" style="4" customWidth="1"/>
    <col min="772" max="772" width="18" style="4" bestFit="1" customWidth="1"/>
    <col min="773" max="773" width="16.7109375" style="4" bestFit="1" customWidth="1"/>
    <col min="774" max="774" width="18" style="4" customWidth="1"/>
    <col min="775" max="775" width="12.140625" style="4" customWidth="1"/>
    <col min="776" max="776" width="13.85546875" style="4" bestFit="1" customWidth="1"/>
    <col min="777" max="777" width="12.140625" style="4" bestFit="1" customWidth="1"/>
    <col min="778" max="778" width="18.5703125" style="4" customWidth="1"/>
    <col min="779" max="779" width="3.7109375" style="4" bestFit="1" customWidth="1"/>
    <col min="780" max="1023" width="9.140625" style="4"/>
    <col min="1024" max="1024" width="3.7109375" style="4" bestFit="1" customWidth="1"/>
    <col min="1025" max="1025" width="13" style="4" bestFit="1" customWidth="1"/>
    <col min="1026" max="1026" width="22.140625" style="4" customWidth="1"/>
    <col min="1027" max="1027" width="16.5703125" style="4" customWidth="1"/>
    <col min="1028" max="1028" width="18" style="4" bestFit="1" customWidth="1"/>
    <col min="1029" max="1029" width="16.7109375" style="4" bestFit="1" customWidth="1"/>
    <col min="1030" max="1030" width="18" style="4" customWidth="1"/>
    <col min="1031" max="1031" width="12.140625" style="4" customWidth="1"/>
    <col min="1032" max="1032" width="13.85546875" style="4" bestFit="1" customWidth="1"/>
    <col min="1033" max="1033" width="12.140625" style="4" bestFit="1" customWidth="1"/>
    <col min="1034" max="1034" width="18.5703125" style="4" customWidth="1"/>
    <col min="1035" max="1035" width="3.7109375" style="4" bestFit="1" customWidth="1"/>
    <col min="1036" max="1279" width="9.140625" style="4"/>
    <col min="1280" max="1280" width="3.7109375" style="4" bestFit="1" customWidth="1"/>
    <col min="1281" max="1281" width="13" style="4" bestFit="1" customWidth="1"/>
    <col min="1282" max="1282" width="22.140625" style="4" customWidth="1"/>
    <col min="1283" max="1283" width="16.5703125" style="4" customWidth="1"/>
    <col min="1284" max="1284" width="18" style="4" bestFit="1" customWidth="1"/>
    <col min="1285" max="1285" width="16.7109375" style="4" bestFit="1" customWidth="1"/>
    <col min="1286" max="1286" width="18" style="4" customWidth="1"/>
    <col min="1287" max="1287" width="12.140625" style="4" customWidth="1"/>
    <col min="1288" max="1288" width="13.85546875" style="4" bestFit="1" customWidth="1"/>
    <col min="1289" max="1289" width="12.140625" style="4" bestFit="1" customWidth="1"/>
    <col min="1290" max="1290" width="18.5703125" style="4" customWidth="1"/>
    <col min="1291" max="1291" width="3.7109375" style="4" bestFit="1" customWidth="1"/>
    <col min="1292" max="1535" width="9.140625" style="4"/>
    <col min="1536" max="1536" width="3.7109375" style="4" bestFit="1" customWidth="1"/>
    <col min="1537" max="1537" width="13" style="4" bestFit="1" customWidth="1"/>
    <col min="1538" max="1538" width="22.140625" style="4" customWidth="1"/>
    <col min="1539" max="1539" width="16.5703125" style="4" customWidth="1"/>
    <col min="1540" max="1540" width="18" style="4" bestFit="1" customWidth="1"/>
    <col min="1541" max="1541" width="16.7109375" style="4" bestFit="1" customWidth="1"/>
    <col min="1542" max="1542" width="18" style="4" customWidth="1"/>
    <col min="1543" max="1543" width="12.140625" style="4" customWidth="1"/>
    <col min="1544" max="1544" width="13.85546875" style="4" bestFit="1" customWidth="1"/>
    <col min="1545" max="1545" width="12.140625" style="4" bestFit="1" customWidth="1"/>
    <col min="1546" max="1546" width="18.5703125" style="4" customWidth="1"/>
    <col min="1547" max="1547" width="3.7109375" style="4" bestFit="1" customWidth="1"/>
    <col min="1548" max="1791" width="9.140625" style="4"/>
    <col min="1792" max="1792" width="3.7109375" style="4" bestFit="1" customWidth="1"/>
    <col min="1793" max="1793" width="13" style="4" bestFit="1" customWidth="1"/>
    <col min="1794" max="1794" width="22.140625" style="4" customWidth="1"/>
    <col min="1795" max="1795" width="16.5703125" style="4" customWidth="1"/>
    <col min="1796" max="1796" width="18" style="4" bestFit="1" customWidth="1"/>
    <col min="1797" max="1797" width="16.7109375" style="4" bestFit="1" customWidth="1"/>
    <col min="1798" max="1798" width="18" style="4" customWidth="1"/>
    <col min="1799" max="1799" width="12.140625" style="4" customWidth="1"/>
    <col min="1800" max="1800" width="13.85546875" style="4" bestFit="1" customWidth="1"/>
    <col min="1801" max="1801" width="12.140625" style="4" bestFit="1" customWidth="1"/>
    <col min="1802" max="1802" width="18.5703125" style="4" customWidth="1"/>
    <col min="1803" max="1803" width="3.7109375" style="4" bestFit="1" customWidth="1"/>
    <col min="1804" max="2047" width="9.140625" style="4"/>
    <col min="2048" max="2048" width="3.7109375" style="4" bestFit="1" customWidth="1"/>
    <col min="2049" max="2049" width="13" style="4" bestFit="1" customWidth="1"/>
    <col min="2050" max="2050" width="22.140625" style="4" customWidth="1"/>
    <col min="2051" max="2051" width="16.5703125" style="4" customWidth="1"/>
    <col min="2052" max="2052" width="18" style="4" bestFit="1" customWidth="1"/>
    <col min="2053" max="2053" width="16.7109375" style="4" bestFit="1" customWidth="1"/>
    <col min="2054" max="2054" width="18" style="4" customWidth="1"/>
    <col min="2055" max="2055" width="12.140625" style="4" customWidth="1"/>
    <col min="2056" max="2056" width="13.85546875" style="4" bestFit="1" customWidth="1"/>
    <col min="2057" max="2057" width="12.140625" style="4" bestFit="1" customWidth="1"/>
    <col min="2058" max="2058" width="18.5703125" style="4" customWidth="1"/>
    <col min="2059" max="2059" width="3.7109375" style="4" bestFit="1" customWidth="1"/>
    <col min="2060" max="2303" width="9.140625" style="4"/>
    <col min="2304" max="2304" width="3.7109375" style="4" bestFit="1" customWidth="1"/>
    <col min="2305" max="2305" width="13" style="4" bestFit="1" customWidth="1"/>
    <col min="2306" max="2306" width="22.140625" style="4" customWidth="1"/>
    <col min="2307" max="2307" width="16.5703125" style="4" customWidth="1"/>
    <col min="2308" max="2308" width="18" style="4" bestFit="1" customWidth="1"/>
    <col min="2309" max="2309" width="16.7109375" style="4" bestFit="1" customWidth="1"/>
    <col min="2310" max="2310" width="18" style="4" customWidth="1"/>
    <col min="2311" max="2311" width="12.140625" style="4" customWidth="1"/>
    <col min="2312" max="2312" width="13.85546875" style="4" bestFit="1" customWidth="1"/>
    <col min="2313" max="2313" width="12.140625" style="4" bestFit="1" customWidth="1"/>
    <col min="2314" max="2314" width="18.5703125" style="4" customWidth="1"/>
    <col min="2315" max="2315" width="3.7109375" style="4" bestFit="1" customWidth="1"/>
    <col min="2316" max="2559" width="9.140625" style="4"/>
    <col min="2560" max="2560" width="3.7109375" style="4" bestFit="1" customWidth="1"/>
    <col min="2561" max="2561" width="13" style="4" bestFit="1" customWidth="1"/>
    <col min="2562" max="2562" width="22.140625" style="4" customWidth="1"/>
    <col min="2563" max="2563" width="16.5703125" style="4" customWidth="1"/>
    <col min="2564" max="2564" width="18" style="4" bestFit="1" customWidth="1"/>
    <col min="2565" max="2565" width="16.7109375" style="4" bestFit="1" customWidth="1"/>
    <col min="2566" max="2566" width="18" style="4" customWidth="1"/>
    <col min="2567" max="2567" width="12.140625" style="4" customWidth="1"/>
    <col min="2568" max="2568" width="13.85546875" style="4" bestFit="1" customWidth="1"/>
    <col min="2569" max="2569" width="12.140625" style="4" bestFit="1" customWidth="1"/>
    <col min="2570" max="2570" width="18.5703125" style="4" customWidth="1"/>
    <col min="2571" max="2571" width="3.7109375" style="4" bestFit="1" customWidth="1"/>
    <col min="2572" max="2815" width="9.140625" style="4"/>
    <col min="2816" max="2816" width="3.7109375" style="4" bestFit="1" customWidth="1"/>
    <col min="2817" max="2817" width="13" style="4" bestFit="1" customWidth="1"/>
    <col min="2818" max="2818" width="22.140625" style="4" customWidth="1"/>
    <col min="2819" max="2819" width="16.5703125" style="4" customWidth="1"/>
    <col min="2820" max="2820" width="18" style="4" bestFit="1" customWidth="1"/>
    <col min="2821" max="2821" width="16.7109375" style="4" bestFit="1" customWidth="1"/>
    <col min="2822" max="2822" width="18" style="4" customWidth="1"/>
    <col min="2823" max="2823" width="12.140625" style="4" customWidth="1"/>
    <col min="2824" max="2824" width="13.85546875" style="4" bestFit="1" customWidth="1"/>
    <col min="2825" max="2825" width="12.140625" style="4" bestFit="1" customWidth="1"/>
    <col min="2826" max="2826" width="18.5703125" style="4" customWidth="1"/>
    <col min="2827" max="2827" width="3.7109375" style="4" bestFit="1" customWidth="1"/>
    <col min="2828" max="3071" width="9.140625" style="4"/>
    <col min="3072" max="3072" width="3.7109375" style="4" bestFit="1" customWidth="1"/>
    <col min="3073" max="3073" width="13" style="4" bestFit="1" customWidth="1"/>
    <col min="3074" max="3074" width="22.140625" style="4" customWidth="1"/>
    <col min="3075" max="3075" width="16.5703125" style="4" customWidth="1"/>
    <col min="3076" max="3076" width="18" style="4" bestFit="1" customWidth="1"/>
    <col min="3077" max="3077" width="16.7109375" style="4" bestFit="1" customWidth="1"/>
    <col min="3078" max="3078" width="18" style="4" customWidth="1"/>
    <col min="3079" max="3079" width="12.140625" style="4" customWidth="1"/>
    <col min="3080" max="3080" width="13.85546875" style="4" bestFit="1" customWidth="1"/>
    <col min="3081" max="3081" width="12.140625" style="4" bestFit="1" customWidth="1"/>
    <col min="3082" max="3082" width="18.5703125" style="4" customWidth="1"/>
    <col min="3083" max="3083" width="3.7109375" style="4" bestFit="1" customWidth="1"/>
    <col min="3084" max="3327" width="9.140625" style="4"/>
    <col min="3328" max="3328" width="3.7109375" style="4" bestFit="1" customWidth="1"/>
    <col min="3329" max="3329" width="13" style="4" bestFit="1" customWidth="1"/>
    <col min="3330" max="3330" width="22.140625" style="4" customWidth="1"/>
    <col min="3331" max="3331" width="16.5703125" style="4" customWidth="1"/>
    <col min="3332" max="3332" width="18" style="4" bestFit="1" customWidth="1"/>
    <col min="3333" max="3333" width="16.7109375" style="4" bestFit="1" customWidth="1"/>
    <col min="3334" max="3334" width="18" style="4" customWidth="1"/>
    <col min="3335" max="3335" width="12.140625" style="4" customWidth="1"/>
    <col min="3336" max="3336" width="13.85546875" style="4" bestFit="1" customWidth="1"/>
    <col min="3337" max="3337" width="12.140625" style="4" bestFit="1" customWidth="1"/>
    <col min="3338" max="3338" width="18.5703125" style="4" customWidth="1"/>
    <col min="3339" max="3339" width="3.7109375" style="4" bestFit="1" customWidth="1"/>
    <col min="3340" max="3583" width="9.140625" style="4"/>
    <col min="3584" max="3584" width="3.7109375" style="4" bestFit="1" customWidth="1"/>
    <col min="3585" max="3585" width="13" style="4" bestFit="1" customWidth="1"/>
    <col min="3586" max="3586" width="22.140625" style="4" customWidth="1"/>
    <col min="3587" max="3587" width="16.5703125" style="4" customWidth="1"/>
    <col min="3588" max="3588" width="18" style="4" bestFit="1" customWidth="1"/>
    <col min="3589" max="3589" width="16.7109375" style="4" bestFit="1" customWidth="1"/>
    <col min="3590" max="3590" width="18" style="4" customWidth="1"/>
    <col min="3591" max="3591" width="12.140625" style="4" customWidth="1"/>
    <col min="3592" max="3592" width="13.85546875" style="4" bestFit="1" customWidth="1"/>
    <col min="3593" max="3593" width="12.140625" style="4" bestFit="1" customWidth="1"/>
    <col min="3594" max="3594" width="18.5703125" style="4" customWidth="1"/>
    <col min="3595" max="3595" width="3.7109375" style="4" bestFit="1" customWidth="1"/>
    <col min="3596" max="3839" width="9.140625" style="4"/>
    <col min="3840" max="3840" width="3.7109375" style="4" bestFit="1" customWidth="1"/>
    <col min="3841" max="3841" width="13" style="4" bestFit="1" customWidth="1"/>
    <col min="3842" max="3842" width="22.140625" style="4" customWidth="1"/>
    <col min="3843" max="3843" width="16.5703125" style="4" customWidth="1"/>
    <col min="3844" max="3844" width="18" style="4" bestFit="1" customWidth="1"/>
    <col min="3845" max="3845" width="16.7109375" style="4" bestFit="1" customWidth="1"/>
    <col min="3846" max="3846" width="18" style="4" customWidth="1"/>
    <col min="3847" max="3847" width="12.140625" style="4" customWidth="1"/>
    <col min="3848" max="3848" width="13.85546875" style="4" bestFit="1" customWidth="1"/>
    <col min="3849" max="3849" width="12.140625" style="4" bestFit="1" customWidth="1"/>
    <col min="3850" max="3850" width="18.5703125" style="4" customWidth="1"/>
    <col min="3851" max="3851" width="3.7109375" style="4" bestFit="1" customWidth="1"/>
    <col min="3852" max="4095" width="9.140625" style="4"/>
    <col min="4096" max="4096" width="3.7109375" style="4" bestFit="1" customWidth="1"/>
    <col min="4097" max="4097" width="13" style="4" bestFit="1" customWidth="1"/>
    <col min="4098" max="4098" width="22.140625" style="4" customWidth="1"/>
    <col min="4099" max="4099" width="16.5703125" style="4" customWidth="1"/>
    <col min="4100" max="4100" width="18" style="4" bestFit="1" customWidth="1"/>
    <col min="4101" max="4101" width="16.7109375" style="4" bestFit="1" customWidth="1"/>
    <col min="4102" max="4102" width="18" style="4" customWidth="1"/>
    <col min="4103" max="4103" width="12.140625" style="4" customWidth="1"/>
    <col min="4104" max="4104" width="13.85546875" style="4" bestFit="1" customWidth="1"/>
    <col min="4105" max="4105" width="12.140625" style="4" bestFit="1" customWidth="1"/>
    <col min="4106" max="4106" width="18.5703125" style="4" customWidth="1"/>
    <col min="4107" max="4107" width="3.7109375" style="4" bestFit="1" customWidth="1"/>
    <col min="4108" max="4351" width="9.140625" style="4"/>
    <col min="4352" max="4352" width="3.7109375" style="4" bestFit="1" customWidth="1"/>
    <col min="4353" max="4353" width="13" style="4" bestFit="1" customWidth="1"/>
    <col min="4354" max="4354" width="22.140625" style="4" customWidth="1"/>
    <col min="4355" max="4355" width="16.5703125" style="4" customWidth="1"/>
    <col min="4356" max="4356" width="18" style="4" bestFit="1" customWidth="1"/>
    <col min="4357" max="4357" width="16.7109375" style="4" bestFit="1" customWidth="1"/>
    <col min="4358" max="4358" width="18" style="4" customWidth="1"/>
    <col min="4359" max="4359" width="12.140625" style="4" customWidth="1"/>
    <col min="4360" max="4360" width="13.85546875" style="4" bestFit="1" customWidth="1"/>
    <col min="4361" max="4361" width="12.140625" style="4" bestFit="1" customWidth="1"/>
    <col min="4362" max="4362" width="18.5703125" style="4" customWidth="1"/>
    <col min="4363" max="4363" width="3.7109375" style="4" bestFit="1" customWidth="1"/>
    <col min="4364" max="4607" width="9.140625" style="4"/>
    <col min="4608" max="4608" width="3.7109375" style="4" bestFit="1" customWidth="1"/>
    <col min="4609" max="4609" width="13" style="4" bestFit="1" customWidth="1"/>
    <col min="4610" max="4610" width="22.140625" style="4" customWidth="1"/>
    <col min="4611" max="4611" width="16.5703125" style="4" customWidth="1"/>
    <col min="4612" max="4612" width="18" style="4" bestFit="1" customWidth="1"/>
    <col min="4613" max="4613" width="16.7109375" style="4" bestFit="1" customWidth="1"/>
    <col min="4614" max="4614" width="18" style="4" customWidth="1"/>
    <col min="4615" max="4615" width="12.140625" style="4" customWidth="1"/>
    <col min="4616" max="4616" width="13.85546875" style="4" bestFit="1" customWidth="1"/>
    <col min="4617" max="4617" width="12.140625" style="4" bestFit="1" customWidth="1"/>
    <col min="4618" max="4618" width="18.5703125" style="4" customWidth="1"/>
    <col min="4619" max="4619" width="3.7109375" style="4" bestFit="1" customWidth="1"/>
    <col min="4620" max="4863" width="9.140625" style="4"/>
    <col min="4864" max="4864" width="3.7109375" style="4" bestFit="1" customWidth="1"/>
    <col min="4865" max="4865" width="13" style="4" bestFit="1" customWidth="1"/>
    <col min="4866" max="4866" width="22.140625" style="4" customWidth="1"/>
    <col min="4867" max="4867" width="16.5703125" style="4" customWidth="1"/>
    <col min="4868" max="4868" width="18" style="4" bestFit="1" customWidth="1"/>
    <col min="4869" max="4869" width="16.7109375" style="4" bestFit="1" customWidth="1"/>
    <col min="4870" max="4870" width="18" style="4" customWidth="1"/>
    <col min="4871" max="4871" width="12.140625" style="4" customWidth="1"/>
    <col min="4872" max="4872" width="13.85546875" style="4" bestFit="1" customWidth="1"/>
    <col min="4873" max="4873" width="12.140625" style="4" bestFit="1" customWidth="1"/>
    <col min="4874" max="4874" width="18.5703125" style="4" customWidth="1"/>
    <col min="4875" max="4875" width="3.7109375" style="4" bestFit="1" customWidth="1"/>
    <col min="4876" max="5119" width="9.140625" style="4"/>
    <col min="5120" max="5120" width="3.7109375" style="4" bestFit="1" customWidth="1"/>
    <col min="5121" max="5121" width="13" style="4" bestFit="1" customWidth="1"/>
    <col min="5122" max="5122" width="22.140625" style="4" customWidth="1"/>
    <col min="5123" max="5123" width="16.5703125" style="4" customWidth="1"/>
    <col min="5124" max="5124" width="18" style="4" bestFit="1" customWidth="1"/>
    <col min="5125" max="5125" width="16.7109375" style="4" bestFit="1" customWidth="1"/>
    <col min="5126" max="5126" width="18" style="4" customWidth="1"/>
    <col min="5127" max="5127" width="12.140625" style="4" customWidth="1"/>
    <col min="5128" max="5128" width="13.85546875" style="4" bestFit="1" customWidth="1"/>
    <col min="5129" max="5129" width="12.140625" style="4" bestFit="1" customWidth="1"/>
    <col min="5130" max="5130" width="18.5703125" style="4" customWidth="1"/>
    <col min="5131" max="5131" width="3.7109375" style="4" bestFit="1" customWidth="1"/>
    <col min="5132" max="5375" width="9.140625" style="4"/>
    <col min="5376" max="5376" width="3.7109375" style="4" bestFit="1" customWidth="1"/>
    <col min="5377" max="5377" width="13" style="4" bestFit="1" customWidth="1"/>
    <col min="5378" max="5378" width="22.140625" style="4" customWidth="1"/>
    <col min="5379" max="5379" width="16.5703125" style="4" customWidth="1"/>
    <col min="5380" max="5380" width="18" style="4" bestFit="1" customWidth="1"/>
    <col min="5381" max="5381" width="16.7109375" style="4" bestFit="1" customWidth="1"/>
    <col min="5382" max="5382" width="18" style="4" customWidth="1"/>
    <col min="5383" max="5383" width="12.140625" style="4" customWidth="1"/>
    <col min="5384" max="5384" width="13.85546875" style="4" bestFit="1" customWidth="1"/>
    <col min="5385" max="5385" width="12.140625" style="4" bestFit="1" customWidth="1"/>
    <col min="5386" max="5386" width="18.5703125" style="4" customWidth="1"/>
    <col min="5387" max="5387" width="3.7109375" style="4" bestFit="1" customWidth="1"/>
    <col min="5388" max="5631" width="9.140625" style="4"/>
    <col min="5632" max="5632" width="3.7109375" style="4" bestFit="1" customWidth="1"/>
    <col min="5633" max="5633" width="13" style="4" bestFit="1" customWidth="1"/>
    <col min="5634" max="5634" width="22.140625" style="4" customWidth="1"/>
    <col min="5635" max="5635" width="16.5703125" style="4" customWidth="1"/>
    <col min="5636" max="5636" width="18" style="4" bestFit="1" customWidth="1"/>
    <col min="5637" max="5637" width="16.7109375" style="4" bestFit="1" customWidth="1"/>
    <col min="5638" max="5638" width="18" style="4" customWidth="1"/>
    <col min="5639" max="5639" width="12.140625" style="4" customWidth="1"/>
    <col min="5640" max="5640" width="13.85546875" style="4" bestFit="1" customWidth="1"/>
    <col min="5641" max="5641" width="12.140625" style="4" bestFit="1" customWidth="1"/>
    <col min="5642" max="5642" width="18.5703125" style="4" customWidth="1"/>
    <col min="5643" max="5643" width="3.7109375" style="4" bestFit="1" customWidth="1"/>
    <col min="5644" max="5887" width="9.140625" style="4"/>
    <col min="5888" max="5888" width="3.7109375" style="4" bestFit="1" customWidth="1"/>
    <col min="5889" max="5889" width="13" style="4" bestFit="1" customWidth="1"/>
    <col min="5890" max="5890" width="22.140625" style="4" customWidth="1"/>
    <col min="5891" max="5891" width="16.5703125" style="4" customWidth="1"/>
    <col min="5892" max="5892" width="18" style="4" bestFit="1" customWidth="1"/>
    <col min="5893" max="5893" width="16.7109375" style="4" bestFit="1" customWidth="1"/>
    <col min="5894" max="5894" width="18" style="4" customWidth="1"/>
    <col min="5895" max="5895" width="12.140625" style="4" customWidth="1"/>
    <col min="5896" max="5896" width="13.85546875" style="4" bestFit="1" customWidth="1"/>
    <col min="5897" max="5897" width="12.140625" style="4" bestFit="1" customWidth="1"/>
    <col min="5898" max="5898" width="18.5703125" style="4" customWidth="1"/>
    <col min="5899" max="5899" width="3.7109375" style="4" bestFit="1" customWidth="1"/>
    <col min="5900" max="6143" width="9.140625" style="4"/>
    <col min="6144" max="6144" width="3.7109375" style="4" bestFit="1" customWidth="1"/>
    <col min="6145" max="6145" width="13" style="4" bestFit="1" customWidth="1"/>
    <col min="6146" max="6146" width="22.140625" style="4" customWidth="1"/>
    <col min="6147" max="6147" width="16.5703125" style="4" customWidth="1"/>
    <col min="6148" max="6148" width="18" style="4" bestFit="1" customWidth="1"/>
    <col min="6149" max="6149" width="16.7109375" style="4" bestFit="1" customWidth="1"/>
    <col min="6150" max="6150" width="18" style="4" customWidth="1"/>
    <col min="6151" max="6151" width="12.140625" style="4" customWidth="1"/>
    <col min="6152" max="6152" width="13.85546875" style="4" bestFit="1" customWidth="1"/>
    <col min="6153" max="6153" width="12.140625" style="4" bestFit="1" customWidth="1"/>
    <col min="6154" max="6154" width="18.5703125" style="4" customWidth="1"/>
    <col min="6155" max="6155" width="3.7109375" style="4" bestFit="1" customWidth="1"/>
    <col min="6156" max="6399" width="9.140625" style="4"/>
    <col min="6400" max="6400" width="3.7109375" style="4" bestFit="1" customWidth="1"/>
    <col min="6401" max="6401" width="13" style="4" bestFit="1" customWidth="1"/>
    <col min="6402" max="6402" width="22.140625" style="4" customWidth="1"/>
    <col min="6403" max="6403" width="16.5703125" style="4" customWidth="1"/>
    <col min="6404" max="6404" width="18" style="4" bestFit="1" customWidth="1"/>
    <col min="6405" max="6405" width="16.7109375" style="4" bestFit="1" customWidth="1"/>
    <col min="6406" max="6406" width="18" style="4" customWidth="1"/>
    <col min="6407" max="6407" width="12.140625" style="4" customWidth="1"/>
    <col min="6408" max="6408" width="13.85546875" style="4" bestFit="1" customWidth="1"/>
    <col min="6409" max="6409" width="12.140625" style="4" bestFit="1" customWidth="1"/>
    <col min="6410" max="6410" width="18.5703125" style="4" customWidth="1"/>
    <col min="6411" max="6411" width="3.7109375" style="4" bestFit="1" customWidth="1"/>
    <col min="6412" max="6655" width="9.140625" style="4"/>
    <col min="6656" max="6656" width="3.7109375" style="4" bestFit="1" customWidth="1"/>
    <col min="6657" max="6657" width="13" style="4" bestFit="1" customWidth="1"/>
    <col min="6658" max="6658" width="22.140625" style="4" customWidth="1"/>
    <col min="6659" max="6659" width="16.5703125" style="4" customWidth="1"/>
    <col min="6660" max="6660" width="18" style="4" bestFit="1" customWidth="1"/>
    <col min="6661" max="6661" width="16.7109375" style="4" bestFit="1" customWidth="1"/>
    <col min="6662" max="6662" width="18" style="4" customWidth="1"/>
    <col min="6663" max="6663" width="12.140625" style="4" customWidth="1"/>
    <col min="6664" max="6664" width="13.85546875" style="4" bestFit="1" customWidth="1"/>
    <col min="6665" max="6665" width="12.140625" style="4" bestFit="1" customWidth="1"/>
    <col min="6666" max="6666" width="18.5703125" style="4" customWidth="1"/>
    <col min="6667" max="6667" width="3.7109375" style="4" bestFit="1" customWidth="1"/>
    <col min="6668" max="6911" width="9.140625" style="4"/>
    <col min="6912" max="6912" width="3.7109375" style="4" bestFit="1" customWidth="1"/>
    <col min="6913" max="6913" width="13" style="4" bestFit="1" customWidth="1"/>
    <col min="6914" max="6914" width="22.140625" style="4" customWidth="1"/>
    <col min="6915" max="6915" width="16.5703125" style="4" customWidth="1"/>
    <col min="6916" max="6916" width="18" style="4" bestFit="1" customWidth="1"/>
    <col min="6917" max="6917" width="16.7109375" style="4" bestFit="1" customWidth="1"/>
    <col min="6918" max="6918" width="18" style="4" customWidth="1"/>
    <col min="6919" max="6919" width="12.140625" style="4" customWidth="1"/>
    <col min="6920" max="6920" width="13.85546875" style="4" bestFit="1" customWidth="1"/>
    <col min="6921" max="6921" width="12.140625" style="4" bestFit="1" customWidth="1"/>
    <col min="6922" max="6922" width="18.5703125" style="4" customWidth="1"/>
    <col min="6923" max="6923" width="3.7109375" style="4" bestFit="1" customWidth="1"/>
    <col min="6924" max="7167" width="9.140625" style="4"/>
    <col min="7168" max="7168" width="3.7109375" style="4" bestFit="1" customWidth="1"/>
    <col min="7169" max="7169" width="13" style="4" bestFit="1" customWidth="1"/>
    <col min="7170" max="7170" width="22.140625" style="4" customWidth="1"/>
    <col min="7171" max="7171" width="16.5703125" style="4" customWidth="1"/>
    <col min="7172" max="7172" width="18" style="4" bestFit="1" customWidth="1"/>
    <col min="7173" max="7173" width="16.7109375" style="4" bestFit="1" customWidth="1"/>
    <col min="7174" max="7174" width="18" style="4" customWidth="1"/>
    <col min="7175" max="7175" width="12.140625" style="4" customWidth="1"/>
    <col min="7176" max="7176" width="13.85546875" style="4" bestFit="1" customWidth="1"/>
    <col min="7177" max="7177" width="12.140625" style="4" bestFit="1" customWidth="1"/>
    <col min="7178" max="7178" width="18.5703125" style="4" customWidth="1"/>
    <col min="7179" max="7179" width="3.7109375" style="4" bestFit="1" customWidth="1"/>
    <col min="7180" max="7423" width="9.140625" style="4"/>
    <col min="7424" max="7424" width="3.7109375" style="4" bestFit="1" customWidth="1"/>
    <col min="7425" max="7425" width="13" style="4" bestFit="1" customWidth="1"/>
    <col min="7426" max="7426" width="22.140625" style="4" customWidth="1"/>
    <col min="7427" max="7427" width="16.5703125" style="4" customWidth="1"/>
    <col min="7428" max="7428" width="18" style="4" bestFit="1" customWidth="1"/>
    <col min="7429" max="7429" width="16.7109375" style="4" bestFit="1" customWidth="1"/>
    <col min="7430" max="7430" width="18" style="4" customWidth="1"/>
    <col min="7431" max="7431" width="12.140625" style="4" customWidth="1"/>
    <col min="7432" max="7432" width="13.85546875" style="4" bestFit="1" customWidth="1"/>
    <col min="7433" max="7433" width="12.140625" style="4" bestFit="1" customWidth="1"/>
    <col min="7434" max="7434" width="18.5703125" style="4" customWidth="1"/>
    <col min="7435" max="7435" width="3.7109375" style="4" bestFit="1" customWidth="1"/>
    <col min="7436" max="7679" width="9.140625" style="4"/>
    <col min="7680" max="7680" width="3.7109375" style="4" bestFit="1" customWidth="1"/>
    <col min="7681" max="7681" width="13" style="4" bestFit="1" customWidth="1"/>
    <col min="7682" max="7682" width="22.140625" style="4" customWidth="1"/>
    <col min="7683" max="7683" width="16.5703125" style="4" customWidth="1"/>
    <col min="7684" max="7684" width="18" style="4" bestFit="1" customWidth="1"/>
    <col min="7685" max="7685" width="16.7109375" style="4" bestFit="1" customWidth="1"/>
    <col min="7686" max="7686" width="18" style="4" customWidth="1"/>
    <col min="7687" max="7687" width="12.140625" style="4" customWidth="1"/>
    <col min="7688" max="7688" width="13.85546875" style="4" bestFit="1" customWidth="1"/>
    <col min="7689" max="7689" width="12.140625" style="4" bestFit="1" customWidth="1"/>
    <col min="7690" max="7690" width="18.5703125" style="4" customWidth="1"/>
    <col min="7691" max="7691" width="3.7109375" style="4" bestFit="1" customWidth="1"/>
    <col min="7692" max="7935" width="9.140625" style="4"/>
    <col min="7936" max="7936" width="3.7109375" style="4" bestFit="1" customWidth="1"/>
    <col min="7937" max="7937" width="13" style="4" bestFit="1" customWidth="1"/>
    <col min="7938" max="7938" width="22.140625" style="4" customWidth="1"/>
    <col min="7939" max="7939" width="16.5703125" style="4" customWidth="1"/>
    <col min="7940" max="7940" width="18" style="4" bestFit="1" customWidth="1"/>
    <col min="7941" max="7941" width="16.7109375" style="4" bestFit="1" customWidth="1"/>
    <col min="7942" max="7942" width="18" style="4" customWidth="1"/>
    <col min="7943" max="7943" width="12.140625" style="4" customWidth="1"/>
    <col min="7944" max="7944" width="13.85546875" style="4" bestFit="1" customWidth="1"/>
    <col min="7945" max="7945" width="12.140625" style="4" bestFit="1" customWidth="1"/>
    <col min="7946" max="7946" width="18.5703125" style="4" customWidth="1"/>
    <col min="7947" max="7947" width="3.7109375" style="4" bestFit="1" customWidth="1"/>
    <col min="7948" max="8191" width="9.140625" style="4"/>
    <col min="8192" max="8192" width="3.7109375" style="4" bestFit="1" customWidth="1"/>
    <col min="8193" max="8193" width="13" style="4" bestFit="1" customWidth="1"/>
    <col min="8194" max="8194" width="22.140625" style="4" customWidth="1"/>
    <col min="8195" max="8195" width="16.5703125" style="4" customWidth="1"/>
    <col min="8196" max="8196" width="18" style="4" bestFit="1" customWidth="1"/>
    <col min="8197" max="8197" width="16.7109375" style="4" bestFit="1" customWidth="1"/>
    <col min="8198" max="8198" width="18" style="4" customWidth="1"/>
    <col min="8199" max="8199" width="12.140625" style="4" customWidth="1"/>
    <col min="8200" max="8200" width="13.85546875" style="4" bestFit="1" customWidth="1"/>
    <col min="8201" max="8201" width="12.140625" style="4" bestFit="1" customWidth="1"/>
    <col min="8202" max="8202" width="18.5703125" style="4" customWidth="1"/>
    <col min="8203" max="8203" width="3.7109375" style="4" bestFit="1" customWidth="1"/>
    <col min="8204" max="8447" width="9.140625" style="4"/>
    <col min="8448" max="8448" width="3.7109375" style="4" bestFit="1" customWidth="1"/>
    <col min="8449" max="8449" width="13" style="4" bestFit="1" customWidth="1"/>
    <col min="8450" max="8450" width="22.140625" style="4" customWidth="1"/>
    <col min="8451" max="8451" width="16.5703125" style="4" customWidth="1"/>
    <col min="8452" max="8452" width="18" style="4" bestFit="1" customWidth="1"/>
    <col min="8453" max="8453" width="16.7109375" style="4" bestFit="1" customWidth="1"/>
    <col min="8454" max="8454" width="18" style="4" customWidth="1"/>
    <col min="8455" max="8455" width="12.140625" style="4" customWidth="1"/>
    <col min="8456" max="8456" width="13.85546875" style="4" bestFit="1" customWidth="1"/>
    <col min="8457" max="8457" width="12.140625" style="4" bestFit="1" customWidth="1"/>
    <col min="8458" max="8458" width="18.5703125" style="4" customWidth="1"/>
    <col min="8459" max="8459" width="3.7109375" style="4" bestFit="1" customWidth="1"/>
    <col min="8460" max="8703" width="9.140625" style="4"/>
    <col min="8704" max="8704" width="3.7109375" style="4" bestFit="1" customWidth="1"/>
    <col min="8705" max="8705" width="13" style="4" bestFit="1" customWidth="1"/>
    <col min="8706" max="8706" width="22.140625" style="4" customWidth="1"/>
    <col min="8707" max="8707" width="16.5703125" style="4" customWidth="1"/>
    <col min="8708" max="8708" width="18" style="4" bestFit="1" customWidth="1"/>
    <col min="8709" max="8709" width="16.7109375" style="4" bestFit="1" customWidth="1"/>
    <col min="8710" max="8710" width="18" style="4" customWidth="1"/>
    <col min="8711" max="8711" width="12.140625" style="4" customWidth="1"/>
    <col min="8712" max="8712" width="13.85546875" style="4" bestFit="1" customWidth="1"/>
    <col min="8713" max="8713" width="12.140625" style="4" bestFit="1" customWidth="1"/>
    <col min="8714" max="8714" width="18.5703125" style="4" customWidth="1"/>
    <col min="8715" max="8715" width="3.7109375" style="4" bestFit="1" customWidth="1"/>
    <col min="8716" max="8959" width="9.140625" style="4"/>
    <col min="8960" max="8960" width="3.7109375" style="4" bestFit="1" customWidth="1"/>
    <col min="8961" max="8961" width="13" style="4" bestFit="1" customWidth="1"/>
    <col min="8962" max="8962" width="22.140625" style="4" customWidth="1"/>
    <col min="8963" max="8963" width="16.5703125" style="4" customWidth="1"/>
    <col min="8964" max="8964" width="18" style="4" bestFit="1" customWidth="1"/>
    <col min="8965" max="8965" width="16.7109375" style="4" bestFit="1" customWidth="1"/>
    <col min="8966" max="8966" width="18" style="4" customWidth="1"/>
    <col min="8967" max="8967" width="12.140625" style="4" customWidth="1"/>
    <col min="8968" max="8968" width="13.85546875" style="4" bestFit="1" customWidth="1"/>
    <col min="8969" max="8969" width="12.140625" style="4" bestFit="1" customWidth="1"/>
    <col min="8970" max="8970" width="18.5703125" style="4" customWidth="1"/>
    <col min="8971" max="8971" width="3.7109375" style="4" bestFit="1" customWidth="1"/>
    <col min="8972" max="9215" width="9.140625" style="4"/>
    <col min="9216" max="9216" width="3.7109375" style="4" bestFit="1" customWidth="1"/>
    <col min="9217" max="9217" width="13" style="4" bestFit="1" customWidth="1"/>
    <col min="9218" max="9218" width="22.140625" style="4" customWidth="1"/>
    <col min="9219" max="9219" width="16.5703125" style="4" customWidth="1"/>
    <col min="9220" max="9220" width="18" style="4" bestFit="1" customWidth="1"/>
    <col min="9221" max="9221" width="16.7109375" style="4" bestFit="1" customWidth="1"/>
    <col min="9222" max="9222" width="18" style="4" customWidth="1"/>
    <col min="9223" max="9223" width="12.140625" style="4" customWidth="1"/>
    <col min="9224" max="9224" width="13.85546875" style="4" bestFit="1" customWidth="1"/>
    <col min="9225" max="9225" width="12.140625" style="4" bestFit="1" customWidth="1"/>
    <col min="9226" max="9226" width="18.5703125" style="4" customWidth="1"/>
    <col min="9227" max="9227" width="3.7109375" style="4" bestFit="1" customWidth="1"/>
    <col min="9228" max="9471" width="9.140625" style="4"/>
    <col min="9472" max="9472" width="3.7109375" style="4" bestFit="1" customWidth="1"/>
    <col min="9473" max="9473" width="13" style="4" bestFit="1" customWidth="1"/>
    <col min="9474" max="9474" width="22.140625" style="4" customWidth="1"/>
    <col min="9475" max="9475" width="16.5703125" style="4" customWidth="1"/>
    <col min="9476" max="9476" width="18" style="4" bestFit="1" customWidth="1"/>
    <col min="9477" max="9477" width="16.7109375" style="4" bestFit="1" customWidth="1"/>
    <col min="9478" max="9478" width="18" style="4" customWidth="1"/>
    <col min="9479" max="9479" width="12.140625" style="4" customWidth="1"/>
    <col min="9480" max="9480" width="13.85546875" style="4" bestFit="1" customWidth="1"/>
    <col min="9481" max="9481" width="12.140625" style="4" bestFit="1" customWidth="1"/>
    <col min="9482" max="9482" width="18.5703125" style="4" customWidth="1"/>
    <col min="9483" max="9483" width="3.7109375" style="4" bestFit="1" customWidth="1"/>
    <col min="9484" max="9727" width="9.140625" style="4"/>
    <col min="9728" max="9728" width="3.7109375" style="4" bestFit="1" customWidth="1"/>
    <col min="9729" max="9729" width="13" style="4" bestFit="1" customWidth="1"/>
    <col min="9730" max="9730" width="22.140625" style="4" customWidth="1"/>
    <col min="9731" max="9731" width="16.5703125" style="4" customWidth="1"/>
    <col min="9732" max="9732" width="18" style="4" bestFit="1" customWidth="1"/>
    <col min="9733" max="9733" width="16.7109375" style="4" bestFit="1" customWidth="1"/>
    <col min="9734" max="9734" width="18" style="4" customWidth="1"/>
    <col min="9735" max="9735" width="12.140625" style="4" customWidth="1"/>
    <col min="9736" max="9736" width="13.85546875" style="4" bestFit="1" customWidth="1"/>
    <col min="9737" max="9737" width="12.140625" style="4" bestFit="1" customWidth="1"/>
    <col min="9738" max="9738" width="18.5703125" style="4" customWidth="1"/>
    <col min="9739" max="9739" width="3.7109375" style="4" bestFit="1" customWidth="1"/>
    <col min="9740" max="9983" width="9.140625" style="4"/>
    <col min="9984" max="9984" width="3.7109375" style="4" bestFit="1" customWidth="1"/>
    <col min="9985" max="9985" width="13" style="4" bestFit="1" customWidth="1"/>
    <col min="9986" max="9986" width="22.140625" style="4" customWidth="1"/>
    <col min="9987" max="9987" width="16.5703125" style="4" customWidth="1"/>
    <col min="9988" max="9988" width="18" style="4" bestFit="1" customWidth="1"/>
    <col min="9989" max="9989" width="16.7109375" style="4" bestFit="1" customWidth="1"/>
    <col min="9990" max="9990" width="18" style="4" customWidth="1"/>
    <col min="9991" max="9991" width="12.140625" style="4" customWidth="1"/>
    <col min="9992" max="9992" width="13.85546875" style="4" bestFit="1" customWidth="1"/>
    <col min="9993" max="9993" width="12.140625" style="4" bestFit="1" customWidth="1"/>
    <col min="9994" max="9994" width="18.5703125" style="4" customWidth="1"/>
    <col min="9995" max="9995" width="3.7109375" style="4" bestFit="1" customWidth="1"/>
    <col min="9996" max="10239" width="9.140625" style="4"/>
    <col min="10240" max="10240" width="3.7109375" style="4" bestFit="1" customWidth="1"/>
    <col min="10241" max="10241" width="13" style="4" bestFit="1" customWidth="1"/>
    <col min="10242" max="10242" width="22.140625" style="4" customWidth="1"/>
    <col min="10243" max="10243" width="16.5703125" style="4" customWidth="1"/>
    <col min="10244" max="10244" width="18" style="4" bestFit="1" customWidth="1"/>
    <col min="10245" max="10245" width="16.7109375" style="4" bestFit="1" customWidth="1"/>
    <col min="10246" max="10246" width="18" style="4" customWidth="1"/>
    <col min="10247" max="10247" width="12.140625" style="4" customWidth="1"/>
    <col min="10248" max="10248" width="13.85546875" style="4" bestFit="1" customWidth="1"/>
    <col min="10249" max="10249" width="12.140625" style="4" bestFit="1" customWidth="1"/>
    <col min="10250" max="10250" width="18.5703125" style="4" customWidth="1"/>
    <col min="10251" max="10251" width="3.7109375" style="4" bestFit="1" customWidth="1"/>
    <col min="10252" max="10495" width="9.140625" style="4"/>
    <col min="10496" max="10496" width="3.7109375" style="4" bestFit="1" customWidth="1"/>
    <col min="10497" max="10497" width="13" style="4" bestFit="1" customWidth="1"/>
    <col min="10498" max="10498" width="22.140625" style="4" customWidth="1"/>
    <col min="10499" max="10499" width="16.5703125" style="4" customWidth="1"/>
    <col min="10500" max="10500" width="18" style="4" bestFit="1" customWidth="1"/>
    <col min="10501" max="10501" width="16.7109375" style="4" bestFit="1" customWidth="1"/>
    <col min="10502" max="10502" width="18" style="4" customWidth="1"/>
    <col min="10503" max="10503" width="12.140625" style="4" customWidth="1"/>
    <col min="10504" max="10504" width="13.85546875" style="4" bestFit="1" customWidth="1"/>
    <col min="10505" max="10505" width="12.140625" style="4" bestFit="1" customWidth="1"/>
    <col min="10506" max="10506" width="18.5703125" style="4" customWidth="1"/>
    <col min="10507" max="10507" width="3.7109375" style="4" bestFit="1" customWidth="1"/>
    <col min="10508" max="10751" width="9.140625" style="4"/>
    <col min="10752" max="10752" width="3.7109375" style="4" bestFit="1" customWidth="1"/>
    <col min="10753" max="10753" width="13" style="4" bestFit="1" customWidth="1"/>
    <col min="10754" max="10754" width="22.140625" style="4" customWidth="1"/>
    <col min="10755" max="10755" width="16.5703125" style="4" customWidth="1"/>
    <col min="10756" max="10756" width="18" style="4" bestFit="1" customWidth="1"/>
    <col min="10757" max="10757" width="16.7109375" style="4" bestFit="1" customWidth="1"/>
    <col min="10758" max="10758" width="18" style="4" customWidth="1"/>
    <col min="10759" max="10759" width="12.140625" style="4" customWidth="1"/>
    <col min="10760" max="10760" width="13.85546875" style="4" bestFit="1" customWidth="1"/>
    <col min="10761" max="10761" width="12.140625" style="4" bestFit="1" customWidth="1"/>
    <col min="10762" max="10762" width="18.5703125" style="4" customWidth="1"/>
    <col min="10763" max="10763" width="3.7109375" style="4" bestFit="1" customWidth="1"/>
    <col min="10764" max="11007" width="9.140625" style="4"/>
    <col min="11008" max="11008" width="3.7109375" style="4" bestFit="1" customWidth="1"/>
    <col min="11009" max="11009" width="13" style="4" bestFit="1" customWidth="1"/>
    <col min="11010" max="11010" width="22.140625" style="4" customWidth="1"/>
    <col min="11011" max="11011" width="16.5703125" style="4" customWidth="1"/>
    <col min="11012" max="11012" width="18" style="4" bestFit="1" customWidth="1"/>
    <col min="11013" max="11013" width="16.7109375" style="4" bestFit="1" customWidth="1"/>
    <col min="11014" max="11014" width="18" style="4" customWidth="1"/>
    <col min="11015" max="11015" width="12.140625" style="4" customWidth="1"/>
    <col min="11016" max="11016" width="13.85546875" style="4" bestFit="1" customWidth="1"/>
    <col min="11017" max="11017" width="12.140625" style="4" bestFit="1" customWidth="1"/>
    <col min="11018" max="11018" width="18.5703125" style="4" customWidth="1"/>
    <col min="11019" max="11019" width="3.7109375" style="4" bestFit="1" customWidth="1"/>
    <col min="11020" max="11263" width="9.140625" style="4"/>
    <col min="11264" max="11264" width="3.7109375" style="4" bestFit="1" customWidth="1"/>
    <col min="11265" max="11265" width="13" style="4" bestFit="1" customWidth="1"/>
    <col min="11266" max="11266" width="22.140625" style="4" customWidth="1"/>
    <col min="11267" max="11267" width="16.5703125" style="4" customWidth="1"/>
    <col min="11268" max="11268" width="18" style="4" bestFit="1" customWidth="1"/>
    <col min="11269" max="11269" width="16.7109375" style="4" bestFit="1" customWidth="1"/>
    <col min="11270" max="11270" width="18" style="4" customWidth="1"/>
    <col min="11271" max="11271" width="12.140625" style="4" customWidth="1"/>
    <col min="11272" max="11272" width="13.85546875" style="4" bestFit="1" customWidth="1"/>
    <col min="11273" max="11273" width="12.140625" style="4" bestFit="1" customWidth="1"/>
    <col min="11274" max="11274" width="18.5703125" style="4" customWidth="1"/>
    <col min="11275" max="11275" width="3.7109375" style="4" bestFit="1" customWidth="1"/>
    <col min="11276" max="11519" width="9.140625" style="4"/>
    <col min="11520" max="11520" width="3.7109375" style="4" bestFit="1" customWidth="1"/>
    <col min="11521" max="11521" width="13" style="4" bestFit="1" customWidth="1"/>
    <col min="11522" max="11522" width="22.140625" style="4" customWidth="1"/>
    <col min="11523" max="11523" width="16.5703125" style="4" customWidth="1"/>
    <col min="11524" max="11524" width="18" style="4" bestFit="1" customWidth="1"/>
    <col min="11525" max="11525" width="16.7109375" style="4" bestFit="1" customWidth="1"/>
    <col min="11526" max="11526" width="18" style="4" customWidth="1"/>
    <col min="11527" max="11527" width="12.140625" style="4" customWidth="1"/>
    <col min="11528" max="11528" width="13.85546875" style="4" bestFit="1" customWidth="1"/>
    <col min="11529" max="11529" width="12.140625" style="4" bestFit="1" customWidth="1"/>
    <col min="11530" max="11530" width="18.5703125" style="4" customWidth="1"/>
    <col min="11531" max="11531" width="3.7109375" style="4" bestFit="1" customWidth="1"/>
    <col min="11532" max="11775" width="9.140625" style="4"/>
    <col min="11776" max="11776" width="3.7109375" style="4" bestFit="1" customWidth="1"/>
    <col min="11777" max="11777" width="13" style="4" bestFit="1" customWidth="1"/>
    <col min="11778" max="11778" width="22.140625" style="4" customWidth="1"/>
    <col min="11779" max="11779" width="16.5703125" style="4" customWidth="1"/>
    <col min="11780" max="11780" width="18" style="4" bestFit="1" customWidth="1"/>
    <col min="11781" max="11781" width="16.7109375" style="4" bestFit="1" customWidth="1"/>
    <col min="11782" max="11782" width="18" style="4" customWidth="1"/>
    <col min="11783" max="11783" width="12.140625" style="4" customWidth="1"/>
    <col min="11784" max="11784" width="13.85546875" style="4" bestFit="1" customWidth="1"/>
    <col min="11785" max="11785" width="12.140625" style="4" bestFit="1" customWidth="1"/>
    <col min="11786" max="11786" width="18.5703125" style="4" customWidth="1"/>
    <col min="11787" max="11787" width="3.7109375" style="4" bestFit="1" customWidth="1"/>
    <col min="11788" max="12031" width="9.140625" style="4"/>
    <col min="12032" max="12032" width="3.7109375" style="4" bestFit="1" customWidth="1"/>
    <col min="12033" max="12033" width="13" style="4" bestFit="1" customWidth="1"/>
    <col min="12034" max="12034" width="22.140625" style="4" customWidth="1"/>
    <col min="12035" max="12035" width="16.5703125" style="4" customWidth="1"/>
    <col min="12036" max="12036" width="18" style="4" bestFit="1" customWidth="1"/>
    <col min="12037" max="12037" width="16.7109375" style="4" bestFit="1" customWidth="1"/>
    <col min="12038" max="12038" width="18" style="4" customWidth="1"/>
    <col min="12039" max="12039" width="12.140625" style="4" customWidth="1"/>
    <col min="12040" max="12040" width="13.85546875" style="4" bestFit="1" customWidth="1"/>
    <col min="12041" max="12041" width="12.140625" style="4" bestFit="1" customWidth="1"/>
    <col min="12042" max="12042" width="18.5703125" style="4" customWidth="1"/>
    <col min="12043" max="12043" width="3.7109375" style="4" bestFit="1" customWidth="1"/>
    <col min="12044" max="12287" width="9.140625" style="4"/>
    <col min="12288" max="12288" width="3.7109375" style="4" bestFit="1" customWidth="1"/>
    <col min="12289" max="12289" width="13" style="4" bestFit="1" customWidth="1"/>
    <col min="12290" max="12290" width="22.140625" style="4" customWidth="1"/>
    <col min="12291" max="12291" width="16.5703125" style="4" customWidth="1"/>
    <col min="12292" max="12292" width="18" style="4" bestFit="1" customWidth="1"/>
    <col min="12293" max="12293" width="16.7109375" style="4" bestFit="1" customWidth="1"/>
    <col min="12294" max="12294" width="18" style="4" customWidth="1"/>
    <col min="12295" max="12295" width="12.140625" style="4" customWidth="1"/>
    <col min="12296" max="12296" width="13.85546875" style="4" bestFit="1" customWidth="1"/>
    <col min="12297" max="12297" width="12.140625" style="4" bestFit="1" customWidth="1"/>
    <col min="12298" max="12298" width="18.5703125" style="4" customWidth="1"/>
    <col min="12299" max="12299" width="3.7109375" style="4" bestFit="1" customWidth="1"/>
    <col min="12300" max="12543" width="9.140625" style="4"/>
    <col min="12544" max="12544" width="3.7109375" style="4" bestFit="1" customWidth="1"/>
    <col min="12545" max="12545" width="13" style="4" bestFit="1" customWidth="1"/>
    <col min="12546" max="12546" width="22.140625" style="4" customWidth="1"/>
    <col min="12547" max="12547" width="16.5703125" style="4" customWidth="1"/>
    <col min="12548" max="12548" width="18" style="4" bestFit="1" customWidth="1"/>
    <col min="12549" max="12549" width="16.7109375" style="4" bestFit="1" customWidth="1"/>
    <col min="12550" max="12550" width="18" style="4" customWidth="1"/>
    <col min="12551" max="12551" width="12.140625" style="4" customWidth="1"/>
    <col min="12552" max="12552" width="13.85546875" style="4" bestFit="1" customWidth="1"/>
    <col min="12553" max="12553" width="12.140625" style="4" bestFit="1" customWidth="1"/>
    <col min="12554" max="12554" width="18.5703125" style="4" customWidth="1"/>
    <col min="12555" max="12555" width="3.7109375" style="4" bestFit="1" customWidth="1"/>
    <col min="12556" max="12799" width="9.140625" style="4"/>
    <col min="12800" max="12800" width="3.7109375" style="4" bestFit="1" customWidth="1"/>
    <col min="12801" max="12801" width="13" style="4" bestFit="1" customWidth="1"/>
    <col min="12802" max="12802" width="22.140625" style="4" customWidth="1"/>
    <col min="12803" max="12803" width="16.5703125" style="4" customWidth="1"/>
    <col min="12804" max="12804" width="18" style="4" bestFit="1" customWidth="1"/>
    <col min="12805" max="12805" width="16.7109375" style="4" bestFit="1" customWidth="1"/>
    <col min="12806" max="12806" width="18" style="4" customWidth="1"/>
    <col min="12807" max="12807" width="12.140625" style="4" customWidth="1"/>
    <col min="12808" max="12808" width="13.85546875" style="4" bestFit="1" customWidth="1"/>
    <col min="12809" max="12809" width="12.140625" style="4" bestFit="1" customWidth="1"/>
    <col min="12810" max="12810" width="18.5703125" style="4" customWidth="1"/>
    <col min="12811" max="12811" width="3.7109375" style="4" bestFit="1" customWidth="1"/>
    <col min="12812" max="13055" width="9.140625" style="4"/>
    <col min="13056" max="13056" width="3.7109375" style="4" bestFit="1" customWidth="1"/>
    <col min="13057" max="13057" width="13" style="4" bestFit="1" customWidth="1"/>
    <col min="13058" max="13058" width="22.140625" style="4" customWidth="1"/>
    <col min="13059" max="13059" width="16.5703125" style="4" customWidth="1"/>
    <col min="13060" max="13060" width="18" style="4" bestFit="1" customWidth="1"/>
    <col min="13061" max="13061" width="16.7109375" style="4" bestFit="1" customWidth="1"/>
    <col min="13062" max="13062" width="18" style="4" customWidth="1"/>
    <col min="13063" max="13063" width="12.140625" style="4" customWidth="1"/>
    <col min="13064" max="13064" width="13.85546875" style="4" bestFit="1" customWidth="1"/>
    <col min="13065" max="13065" width="12.140625" style="4" bestFit="1" customWidth="1"/>
    <col min="13066" max="13066" width="18.5703125" style="4" customWidth="1"/>
    <col min="13067" max="13067" width="3.7109375" style="4" bestFit="1" customWidth="1"/>
    <col min="13068" max="13311" width="9.140625" style="4"/>
    <col min="13312" max="13312" width="3.7109375" style="4" bestFit="1" customWidth="1"/>
    <col min="13313" max="13313" width="13" style="4" bestFit="1" customWidth="1"/>
    <col min="13314" max="13314" width="22.140625" style="4" customWidth="1"/>
    <col min="13315" max="13315" width="16.5703125" style="4" customWidth="1"/>
    <col min="13316" max="13316" width="18" style="4" bestFit="1" customWidth="1"/>
    <col min="13317" max="13317" width="16.7109375" style="4" bestFit="1" customWidth="1"/>
    <col min="13318" max="13318" width="18" style="4" customWidth="1"/>
    <col min="13319" max="13319" width="12.140625" style="4" customWidth="1"/>
    <col min="13320" max="13320" width="13.85546875" style="4" bestFit="1" customWidth="1"/>
    <col min="13321" max="13321" width="12.140625" style="4" bestFit="1" customWidth="1"/>
    <col min="13322" max="13322" width="18.5703125" style="4" customWidth="1"/>
    <col min="13323" max="13323" width="3.7109375" style="4" bestFit="1" customWidth="1"/>
    <col min="13324" max="13567" width="9.140625" style="4"/>
    <col min="13568" max="13568" width="3.7109375" style="4" bestFit="1" customWidth="1"/>
    <col min="13569" max="13569" width="13" style="4" bestFit="1" customWidth="1"/>
    <col min="13570" max="13570" width="22.140625" style="4" customWidth="1"/>
    <col min="13571" max="13571" width="16.5703125" style="4" customWidth="1"/>
    <col min="13572" max="13572" width="18" style="4" bestFit="1" customWidth="1"/>
    <col min="13573" max="13573" width="16.7109375" style="4" bestFit="1" customWidth="1"/>
    <col min="13574" max="13574" width="18" style="4" customWidth="1"/>
    <col min="13575" max="13575" width="12.140625" style="4" customWidth="1"/>
    <col min="13576" max="13576" width="13.85546875" style="4" bestFit="1" customWidth="1"/>
    <col min="13577" max="13577" width="12.140625" style="4" bestFit="1" customWidth="1"/>
    <col min="13578" max="13578" width="18.5703125" style="4" customWidth="1"/>
    <col min="13579" max="13579" width="3.7109375" style="4" bestFit="1" customWidth="1"/>
    <col min="13580" max="13823" width="9.140625" style="4"/>
    <col min="13824" max="13824" width="3.7109375" style="4" bestFit="1" customWidth="1"/>
    <col min="13825" max="13825" width="13" style="4" bestFit="1" customWidth="1"/>
    <col min="13826" max="13826" width="22.140625" style="4" customWidth="1"/>
    <col min="13827" max="13827" width="16.5703125" style="4" customWidth="1"/>
    <col min="13828" max="13828" width="18" style="4" bestFit="1" customWidth="1"/>
    <col min="13829" max="13829" width="16.7109375" style="4" bestFit="1" customWidth="1"/>
    <col min="13830" max="13830" width="18" style="4" customWidth="1"/>
    <col min="13831" max="13831" width="12.140625" style="4" customWidth="1"/>
    <col min="13832" max="13832" width="13.85546875" style="4" bestFit="1" customWidth="1"/>
    <col min="13833" max="13833" width="12.140625" style="4" bestFit="1" customWidth="1"/>
    <col min="13834" max="13834" width="18.5703125" style="4" customWidth="1"/>
    <col min="13835" max="13835" width="3.7109375" style="4" bestFit="1" customWidth="1"/>
    <col min="13836" max="14079" width="9.140625" style="4"/>
    <col min="14080" max="14080" width="3.7109375" style="4" bestFit="1" customWidth="1"/>
    <col min="14081" max="14081" width="13" style="4" bestFit="1" customWidth="1"/>
    <col min="14082" max="14082" width="22.140625" style="4" customWidth="1"/>
    <col min="14083" max="14083" width="16.5703125" style="4" customWidth="1"/>
    <col min="14084" max="14084" width="18" style="4" bestFit="1" customWidth="1"/>
    <col min="14085" max="14085" width="16.7109375" style="4" bestFit="1" customWidth="1"/>
    <col min="14086" max="14086" width="18" style="4" customWidth="1"/>
    <col min="14087" max="14087" width="12.140625" style="4" customWidth="1"/>
    <col min="14088" max="14088" width="13.85546875" style="4" bestFit="1" customWidth="1"/>
    <col min="14089" max="14089" width="12.140625" style="4" bestFit="1" customWidth="1"/>
    <col min="14090" max="14090" width="18.5703125" style="4" customWidth="1"/>
    <col min="14091" max="14091" width="3.7109375" style="4" bestFit="1" customWidth="1"/>
    <col min="14092" max="14335" width="9.140625" style="4"/>
    <col min="14336" max="14336" width="3.7109375" style="4" bestFit="1" customWidth="1"/>
    <col min="14337" max="14337" width="13" style="4" bestFit="1" customWidth="1"/>
    <col min="14338" max="14338" width="22.140625" style="4" customWidth="1"/>
    <col min="14339" max="14339" width="16.5703125" style="4" customWidth="1"/>
    <col min="14340" max="14340" width="18" style="4" bestFit="1" customWidth="1"/>
    <col min="14341" max="14341" width="16.7109375" style="4" bestFit="1" customWidth="1"/>
    <col min="14342" max="14342" width="18" style="4" customWidth="1"/>
    <col min="14343" max="14343" width="12.140625" style="4" customWidth="1"/>
    <col min="14344" max="14344" width="13.85546875" style="4" bestFit="1" customWidth="1"/>
    <col min="14345" max="14345" width="12.140625" style="4" bestFit="1" customWidth="1"/>
    <col min="14346" max="14346" width="18.5703125" style="4" customWidth="1"/>
    <col min="14347" max="14347" width="3.7109375" style="4" bestFit="1" customWidth="1"/>
    <col min="14348" max="14591" width="9.140625" style="4"/>
    <col min="14592" max="14592" width="3.7109375" style="4" bestFit="1" customWidth="1"/>
    <col min="14593" max="14593" width="13" style="4" bestFit="1" customWidth="1"/>
    <col min="14594" max="14594" width="22.140625" style="4" customWidth="1"/>
    <col min="14595" max="14595" width="16.5703125" style="4" customWidth="1"/>
    <col min="14596" max="14596" width="18" style="4" bestFit="1" customWidth="1"/>
    <col min="14597" max="14597" width="16.7109375" style="4" bestFit="1" customWidth="1"/>
    <col min="14598" max="14598" width="18" style="4" customWidth="1"/>
    <col min="14599" max="14599" width="12.140625" style="4" customWidth="1"/>
    <col min="14600" max="14600" width="13.85546875" style="4" bestFit="1" customWidth="1"/>
    <col min="14601" max="14601" width="12.140625" style="4" bestFit="1" customWidth="1"/>
    <col min="14602" max="14602" width="18.5703125" style="4" customWidth="1"/>
    <col min="14603" max="14603" width="3.7109375" style="4" bestFit="1" customWidth="1"/>
    <col min="14604" max="14847" width="9.140625" style="4"/>
    <col min="14848" max="14848" width="3.7109375" style="4" bestFit="1" customWidth="1"/>
    <col min="14849" max="14849" width="13" style="4" bestFit="1" customWidth="1"/>
    <col min="14850" max="14850" width="22.140625" style="4" customWidth="1"/>
    <col min="14851" max="14851" width="16.5703125" style="4" customWidth="1"/>
    <col min="14852" max="14852" width="18" style="4" bestFit="1" customWidth="1"/>
    <col min="14853" max="14853" width="16.7109375" style="4" bestFit="1" customWidth="1"/>
    <col min="14854" max="14854" width="18" style="4" customWidth="1"/>
    <col min="14855" max="14855" width="12.140625" style="4" customWidth="1"/>
    <col min="14856" max="14856" width="13.85546875" style="4" bestFit="1" customWidth="1"/>
    <col min="14857" max="14857" width="12.140625" style="4" bestFit="1" customWidth="1"/>
    <col min="14858" max="14858" width="18.5703125" style="4" customWidth="1"/>
    <col min="14859" max="14859" width="3.7109375" style="4" bestFit="1" customWidth="1"/>
    <col min="14860" max="15103" width="9.140625" style="4"/>
    <col min="15104" max="15104" width="3.7109375" style="4" bestFit="1" customWidth="1"/>
    <col min="15105" max="15105" width="13" style="4" bestFit="1" customWidth="1"/>
    <col min="15106" max="15106" width="22.140625" style="4" customWidth="1"/>
    <col min="15107" max="15107" width="16.5703125" style="4" customWidth="1"/>
    <col min="15108" max="15108" width="18" style="4" bestFit="1" customWidth="1"/>
    <col min="15109" max="15109" width="16.7109375" style="4" bestFit="1" customWidth="1"/>
    <col min="15110" max="15110" width="18" style="4" customWidth="1"/>
    <col min="15111" max="15111" width="12.140625" style="4" customWidth="1"/>
    <col min="15112" max="15112" width="13.85546875" style="4" bestFit="1" customWidth="1"/>
    <col min="15113" max="15113" width="12.140625" style="4" bestFit="1" customWidth="1"/>
    <col min="15114" max="15114" width="18.5703125" style="4" customWidth="1"/>
    <col min="15115" max="15115" width="3.7109375" style="4" bestFit="1" customWidth="1"/>
    <col min="15116" max="15359" width="9.140625" style="4"/>
    <col min="15360" max="15360" width="3.7109375" style="4" bestFit="1" customWidth="1"/>
    <col min="15361" max="15361" width="13" style="4" bestFit="1" customWidth="1"/>
    <col min="15362" max="15362" width="22.140625" style="4" customWidth="1"/>
    <col min="15363" max="15363" width="16.5703125" style="4" customWidth="1"/>
    <col min="15364" max="15364" width="18" style="4" bestFit="1" customWidth="1"/>
    <col min="15365" max="15365" width="16.7109375" style="4" bestFit="1" customWidth="1"/>
    <col min="15366" max="15366" width="18" style="4" customWidth="1"/>
    <col min="15367" max="15367" width="12.140625" style="4" customWidth="1"/>
    <col min="15368" max="15368" width="13.85546875" style="4" bestFit="1" customWidth="1"/>
    <col min="15369" max="15369" width="12.140625" style="4" bestFit="1" customWidth="1"/>
    <col min="15370" max="15370" width="18.5703125" style="4" customWidth="1"/>
    <col min="15371" max="15371" width="3.7109375" style="4" bestFit="1" customWidth="1"/>
    <col min="15372" max="15615" width="9.140625" style="4"/>
    <col min="15616" max="15616" width="3.7109375" style="4" bestFit="1" customWidth="1"/>
    <col min="15617" max="15617" width="13" style="4" bestFit="1" customWidth="1"/>
    <col min="15618" max="15618" width="22.140625" style="4" customWidth="1"/>
    <col min="15619" max="15619" width="16.5703125" style="4" customWidth="1"/>
    <col min="15620" max="15620" width="18" style="4" bestFit="1" customWidth="1"/>
    <col min="15621" max="15621" width="16.7109375" style="4" bestFit="1" customWidth="1"/>
    <col min="15622" max="15622" width="18" style="4" customWidth="1"/>
    <col min="15623" max="15623" width="12.140625" style="4" customWidth="1"/>
    <col min="15624" max="15624" width="13.85546875" style="4" bestFit="1" customWidth="1"/>
    <col min="15625" max="15625" width="12.140625" style="4" bestFit="1" customWidth="1"/>
    <col min="15626" max="15626" width="18.5703125" style="4" customWidth="1"/>
    <col min="15627" max="15627" width="3.7109375" style="4" bestFit="1" customWidth="1"/>
    <col min="15628" max="15871" width="9.140625" style="4"/>
    <col min="15872" max="15872" width="3.7109375" style="4" bestFit="1" customWidth="1"/>
    <col min="15873" max="15873" width="13" style="4" bestFit="1" customWidth="1"/>
    <col min="15874" max="15874" width="22.140625" style="4" customWidth="1"/>
    <col min="15875" max="15875" width="16.5703125" style="4" customWidth="1"/>
    <col min="15876" max="15876" width="18" style="4" bestFit="1" customWidth="1"/>
    <col min="15877" max="15877" width="16.7109375" style="4" bestFit="1" customWidth="1"/>
    <col min="15878" max="15878" width="18" style="4" customWidth="1"/>
    <col min="15879" max="15879" width="12.140625" style="4" customWidth="1"/>
    <col min="15880" max="15880" width="13.85546875" style="4" bestFit="1" customWidth="1"/>
    <col min="15881" max="15881" width="12.140625" style="4" bestFit="1" customWidth="1"/>
    <col min="15882" max="15882" width="18.5703125" style="4" customWidth="1"/>
    <col min="15883" max="15883" width="3.7109375" style="4" bestFit="1" customWidth="1"/>
    <col min="15884" max="16127" width="9.140625" style="4"/>
    <col min="16128" max="16128" width="3.7109375" style="4" bestFit="1" customWidth="1"/>
    <col min="16129" max="16129" width="13" style="4" bestFit="1" customWidth="1"/>
    <col min="16130" max="16130" width="22.140625" style="4" customWidth="1"/>
    <col min="16131" max="16131" width="16.5703125" style="4" customWidth="1"/>
    <col min="16132" max="16132" width="18" style="4" bestFit="1" customWidth="1"/>
    <col min="16133" max="16133" width="16.7109375" style="4" bestFit="1" customWidth="1"/>
    <col min="16134" max="16134" width="18" style="4" customWidth="1"/>
    <col min="16135" max="16135" width="12.140625" style="4" customWidth="1"/>
    <col min="16136" max="16136" width="13.85546875" style="4" bestFit="1" customWidth="1"/>
    <col min="16137" max="16137" width="12.140625" style="4" bestFit="1" customWidth="1"/>
    <col min="16138" max="16138" width="18.5703125" style="4" customWidth="1"/>
    <col min="16139" max="16139" width="3.7109375" style="4" bestFit="1" customWidth="1"/>
    <col min="16140" max="16384" width="9.140625" style="4"/>
  </cols>
  <sheetData>
    <row r="1" spans="1:11" x14ac:dyDescent="0.2">
      <c r="A1" s="4" t="s">
        <v>1</v>
      </c>
      <c r="F1" s="5"/>
      <c r="G1" s="50"/>
      <c r="K1" s="5"/>
    </row>
    <row r="2" spans="1:11" ht="12.75" customHeight="1" x14ac:dyDescent="0.2">
      <c r="A2" s="4" t="s">
        <v>180</v>
      </c>
      <c r="C2" s="4" t="s">
        <v>153</v>
      </c>
      <c r="F2" s="5"/>
      <c r="G2" s="50"/>
      <c r="K2" s="5"/>
    </row>
    <row r="3" spans="1:11" ht="12.75"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c r="G5" s="7"/>
      <c r="H5" s="7"/>
      <c r="I5" s="7"/>
      <c r="J5" s="7"/>
    </row>
    <row r="6" spans="1:11" ht="11.25" customHeight="1" x14ac:dyDescent="0.2">
      <c r="G6" s="8" t="s">
        <v>46</v>
      </c>
      <c r="H6" s="8"/>
      <c r="I6" s="8"/>
      <c r="J6" s="8"/>
    </row>
    <row r="7" spans="1:11" s="55" customFormat="1" ht="40.5" customHeight="1" x14ac:dyDescent="0.2">
      <c r="A7" s="53" t="s">
        <v>8</v>
      </c>
      <c r="B7" s="53" t="s">
        <v>9</v>
      </c>
      <c r="C7" s="53" t="s">
        <v>71</v>
      </c>
      <c r="D7" s="13" t="s">
        <v>72</v>
      </c>
      <c r="E7" s="53" t="s">
        <v>73</v>
      </c>
      <c r="F7" s="53" t="s">
        <v>21</v>
      </c>
      <c r="G7" s="13" t="s">
        <v>57</v>
      </c>
      <c r="H7" s="13" t="s">
        <v>11</v>
      </c>
      <c r="I7" s="13" t="s">
        <v>12</v>
      </c>
      <c r="J7" s="13" t="s">
        <v>58</v>
      </c>
      <c r="K7" s="53" t="s">
        <v>8</v>
      </c>
    </row>
    <row r="8" spans="1:11" x14ac:dyDescent="0.2">
      <c r="A8" s="4">
        <v>1</v>
      </c>
      <c r="B8" s="4" t="s">
        <v>365</v>
      </c>
      <c r="C8" s="60">
        <v>5552617</v>
      </c>
      <c r="D8" s="60">
        <v>436158</v>
      </c>
      <c r="E8" s="60">
        <v>0</v>
      </c>
      <c r="F8" s="60">
        <f t="shared" ref="F8:F44" si="0">(C8+D8+E8)</f>
        <v>5988775</v>
      </c>
      <c r="G8" s="60">
        <v>2390293</v>
      </c>
      <c r="H8" s="60">
        <v>54522</v>
      </c>
      <c r="I8" s="60">
        <v>0</v>
      </c>
      <c r="J8" s="60">
        <v>1241426</v>
      </c>
      <c r="K8" s="4">
        <v>1</v>
      </c>
    </row>
    <row r="9" spans="1:11" x14ac:dyDescent="0.2">
      <c r="A9" s="4">
        <v>2</v>
      </c>
      <c r="B9" s="4" t="s">
        <v>366</v>
      </c>
      <c r="C9" s="35">
        <v>3387704</v>
      </c>
      <c r="D9" s="35">
        <v>495200</v>
      </c>
      <c r="E9" s="35">
        <v>757285</v>
      </c>
      <c r="F9" s="35">
        <f t="shared" si="0"/>
        <v>4640189</v>
      </c>
      <c r="G9" s="35">
        <v>2441019</v>
      </c>
      <c r="H9" s="35">
        <v>1185797</v>
      </c>
      <c r="I9" s="35">
        <v>0</v>
      </c>
      <c r="J9" s="35">
        <v>27032</v>
      </c>
      <c r="K9" s="4">
        <v>2</v>
      </c>
    </row>
    <row r="10" spans="1:11" x14ac:dyDescent="0.2">
      <c r="A10" s="4">
        <v>3</v>
      </c>
      <c r="B10" s="4" t="s">
        <v>283</v>
      </c>
      <c r="C10" s="35">
        <v>3184477</v>
      </c>
      <c r="D10" s="35">
        <v>936253</v>
      </c>
      <c r="E10" s="35">
        <v>1557927</v>
      </c>
      <c r="F10" s="35">
        <f t="shared" si="0"/>
        <v>5678657</v>
      </c>
      <c r="G10" s="35">
        <v>2297067</v>
      </c>
      <c r="H10" s="35">
        <v>251800</v>
      </c>
      <c r="I10" s="35">
        <v>0</v>
      </c>
      <c r="J10" s="35">
        <v>1155491</v>
      </c>
      <c r="K10" s="4">
        <v>3</v>
      </c>
    </row>
    <row r="11" spans="1:11" x14ac:dyDescent="0.2">
      <c r="A11" s="4">
        <v>4</v>
      </c>
      <c r="B11" s="4" t="s">
        <v>367</v>
      </c>
      <c r="C11" s="35">
        <v>0</v>
      </c>
      <c r="D11" s="35">
        <v>0</v>
      </c>
      <c r="E11" s="35">
        <v>0</v>
      </c>
      <c r="F11" s="35">
        <f t="shared" si="0"/>
        <v>0</v>
      </c>
      <c r="G11" s="35">
        <v>0</v>
      </c>
      <c r="H11" s="35">
        <v>0</v>
      </c>
      <c r="I11" s="35">
        <v>0</v>
      </c>
      <c r="J11" s="35">
        <v>0</v>
      </c>
      <c r="K11" s="4">
        <v>4</v>
      </c>
    </row>
    <row r="12" spans="1:11" x14ac:dyDescent="0.2">
      <c r="A12" s="4">
        <v>5</v>
      </c>
      <c r="B12" s="4" t="s">
        <v>368</v>
      </c>
      <c r="C12" s="35">
        <v>0</v>
      </c>
      <c r="D12" s="35">
        <v>0</v>
      </c>
      <c r="E12" s="35">
        <v>0</v>
      </c>
      <c r="F12" s="35">
        <f t="shared" si="0"/>
        <v>0</v>
      </c>
      <c r="G12" s="35">
        <v>0</v>
      </c>
      <c r="H12" s="35">
        <v>0</v>
      </c>
      <c r="I12" s="35">
        <v>0</v>
      </c>
      <c r="J12" s="35">
        <v>0</v>
      </c>
      <c r="K12" s="4">
        <v>5</v>
      </c>
    </row>
    <row r="13" spans="1:11" x14ac:dyDescent="0.2">
      <c r="A13" s="4">
        <v>6</v>
      </c>
      <c r="B13" s="4" t="s">
        <v>369</v>
      </c>
      <c r="C13" s="35">
        <v>0</v>
      </c>
      <c r="D13" s="35">
        <v>0</v>
      </c>
      <c r="E13" s="35">
        <v>0</v>
      </c>
      <c r="F13" s="35">
        <f t="shared" si="0"/>
        <v>0</v>
      </c>
      <c r="G13" s="35">
        <v>0</v>
      </c>
      <c r="H13" s="35">
        <v>0</v>
      </c>
      <c r="I13" s="35">
        <v>0</v>
      </c>
      <c r="J13" s="35">
        <v>0</v>
      </c>
      <c r="K13" s="4">
        <v>6</v>
      </c>
    </row>
    <row r="14" spans="1:11" x14ac:dyDescent="0.2">
      <c r="A14" s="4">
        <v>7</v>
      </c>
      <c r="B14" s="4" t="s">
        <v>370</v>
      </c>
      <c r="C14" s="35">
        <v>1527727</v>
      </c>
      <c r="D14" s="35">
        <v>436429</v>
      </c>
      <c r="E14" s="35">
        <v>322222</v>
      </c>
      <c r="F14" s="35">
        <f t="shared" si="0"/>
        <v>2286378</v>
      </c>
      <c r="G14" s="35">
        <v>1471457</v>
      </c>
      <c r="H14" s="35">
        <v>105452</v>
      </c>
      <c r="I14" s="35">
        <v>0</v>
      </c>
      <c r="J14" s="35">
        <v>391659</v>
      </c>
      <c r="K14" s="4">
        <v>7</v>
      </c>
    </row>
    <row r="15" spans="1:11" x14ac:dyDescent="0.2">
      <c r="A15" s="4">
        <v>8</v>
      </c>
      <c r="B15" s="4" t="s">
        <v>371</v>
      </c>
      <c r="C15" s="35">
        <v>1400263</v>
      </c>
      <c r="D15" s="35">
        <v>811681</v>
      </c>
      <c r="E15" s="35">
        <v>723843</v>
      </c>
      <c r="F15" s="35">
        <f t="shared" si="0"/>
        <v>2935787</v>
      </c>
      <c r="G15" s="35">
        <v>1432860</v>
      </c>
      <c r="H15" s="35">
        <v>195383</v>
      </c>
      <c r="I15" s="35">
        <v>0</v>
      </c>
      <c r="J15" s="35">
        <v>895729</v>
      </c>
      <c r="K15" s="4">
        <v>8</v>
      </c>
    </row>
    <row r="16" spans="1:11" x14ac:dyDescent="0.2">
      <c r="A16" s="4">
        <v>9</v>
      </c>
      <c r="B16" s="4" t="s">
        <v>372</v>
      </c>
      <c r="C16" s="35">
        <v>0</v>
      </c>
      <c r="D16" s="35">
        <v>0</v>
      </c>
      <c r="E16" s="35">
        <v>0</v>
      </c>
      <c r="F16" s="35">
        <f t="shared" si="0"/>
        <v>0</v>
      </c>
      <c r="G16" s="35">
        <v>0</v>
      </c>
      <c r="H16" s="35">
        <v>0</v>
      </c>
      <c r="I16" s="35">
        <v>0</v>
      </c>
      <c r="J16" s="35">
        <v>0</v>
      </c>
      <c r="K16" s="4">
        <v>9</v>
      </c>
    </row>
    <row r="17" spans="1:11" x14ac:dyDescent="0.2">
      <c r="A17" s="4">
        <v>10</v>
      </c>
      <c r="B17" s="4" t="s">
        <v>373</v>
      </c>
      <c r="C17" s="35">
        <v>0</v>
      </c>
      <c r="D17" s="35">
        <v>0</v>
      </c>
      <c r="E17" s="35">
        <v>0</v>
      </c>
      <c r="F17" s="35">
        <f t="shared" si="0"/>
        <v>0</v>
      </c>
      <c r="G17" s="35">
        <v>0</v>
      </c>
      <c r="H17" s="35">
        <v>0</v>
      </c>
      <c r="I17" s="35">
        <v>0</v>
      </c>
      <c r="J17" s="35">
        <v>0</v>
      </c>
      <c r="K17" s="4">
        <v>10</v>
      </c>
    </row>
    <row r="18" spans="1:11" x14ac:dyDescent="0.2">
      <c r="A18" s="4">
        <v>11</v>
      </c>
      <c r="B18" s="4" t="s">
        <v>374</v>
      </c>
      <c r="C18" s="35">
        <v>0</v>
      </c>
      <c r="D18" s="35">
        <v>0</v>
      </c>
      <c r="E18" s="35">
        <v>0</v>
      </c>
      <c r="F18" s="35">
        <f t="shared" si="0"/>
        <v>0</v>
      </c>
      <c r="G18" s="35">
        <v>0</v>
      </c>
      <c r="H18" s="35">
        <v>0</v>
      </c>
      <c r="I18" s="35">
        <v>0</v>
      </c>
      <c r="J18" s="35">
        <v>0</v>
      </c>
      <c r="K18" s="4">
        <v>11</v>
      </c>
    </row>
    <row r="19" spans="1:11" x14ac:dyDescent="0.2">
      <c r="A19" s="4">
        <v>12</v>
      </c>
      <c r="B19" s="4" t="s">
        <v>375</v>
      </c>
      <c r="C19" s="35">
        <v>1370411</v>
      </c>
      <c r="D19" s="35">
        <v>188170</v>
      </c>
      <c r="E19" s="35">
        <v>749934</v>
      </c>
      <c r="F19" s="35">
        <f t="shared" si="0"/>
        <v>2308515</v>
      </c>
      <c r="G19" s="35">
        <v>1063182</v>
      </c>
      <c r="H19" s="35">
        <v>92705</v>
      </c>
      <c r="I19" s="35">
        <v>0</v>
      </c>
      <c r="J19" s="35">
        <v>314767</v>
      </c>
      <c r="K19" s="4">
        <v>12</v>
      </c>
    </row>
    <row r="20" spans="1:11" x14ac:dyDescent="0.2">
      <c r="A20" s="4">
        <v>13</v>
      </c>
      <c r="B20" s="4" t="s">
        <v>297</v>
      </c>
      <c r="C20" s="35">
        <v>4742824</v>
      </c>
      <c r="D20" s="35">
        <v>926282</v>
      </c>
      <c r="E20" s="35">
        <v>948857</v>
      </c>
      <c r="F20" s="35">
        <f t="shared" si="0"/>
        <v>6617963</v>
      </c>
      <c r="G20" s="35">
        <v>2792868</v>
      </c>
      <c r="H20" s="35">
        <v>0</v>
      </c>
      <c r="I20" s="35">
        <v>0</v>
      </c>
      <c r="J20" s="35">
        <v>298246</v>
      </c>
      <c r="K20" s="4">
        <v>13</v>
      </c>
    </row>
    <row r="21" spans="1:11" x14ac:dyDescent="0.2">
      <c r="A21" s="4">
        <v>14</v>
      </c>
      <c r="B21" s="4" t="s">
        <v>376</v>
      </c>
      <c r="C21" s="35">
        <v>255765</v>
      </c>
      <c r="D21" s="35">
        <v>560950</v>
      </c>
      <c r="E21" s="35">
        <v>1442985</v>
      </c>
      <c r="F21" s="35">
        <f t="shared" si="0"/>
        <v>2259700</v>
      </c>
      <c r="G21" s="35">
        <v>364272</v>
      </c>
      <c r="H21" s="35">
        <v>18808</v>
      </c>
      <c r="I21" s="35">
        <v>0</v>
      </c>
      <c r="J21" s="35">
        <v>0</v>
      </c>
      <c r="K21" s="4">
        <v>14</v>
      </c>
    </row>
    <row r="22" spans="1:11" x14ac:dyDescent="0.2">
      <c r="A22" s="4">
        <v>15</v>
      </c>
      <c r="B22" s="4" t="s">
        <v>377</v>
      </c>
      <c r="C22" s="35">
        <v>3048751</v>
      </c>
      <c r="D22" s="35">
        <v>857011</v>
      </c>
      <c r="E22" s="35">
        <v>1246678</v>
      </c>
      <c r="F22" s="35">
        <f t="shared" si="0"/>
        <v>5152440</v>
      </c>
      <c r="G22" s="35">
        <v>2290448</v>
      </c>
      <c r="H22" s="35">
        <v>0</v>
      </c>
      <c r="I22" s="35">
        <v>0</v>
      </c>
      <c r="J22" s="35">
        <v>454336</v>
      </c>
      <c r="K22" s="4">
        <v>15</v>
      </c>
    </row>
    <row r="23" spans="1:11" x14ac:dyDescent="0.2">
      <c r="A23" s="4">
        <v>16</v>
      </c>
      <c r="B23" s="4" t="s">
        <v>378</v>
      </c>
      <c r="C23" s="35">
        <v>3327767</v>
      </c>
      <c r="D23" s="35">
        <v>1384666</v>
      </c>
      <c r="E23" s="35">
        <v>875106</v>
      </c>
      <c r="F23" s="35">
        <f t="shared" si="0"/>
        <v>5587539</v>
      </c>
      <c r="G23" s="35">
        <v>2950990</v>
      </c>
      <c r="H23" s="35">
        <v>81848</v>
      </c>
      <c r="I23" s="35">
        <v>0</v>
      </c>
      <c r="J23" s="35">
        <v>1672439</v>
      </c>
      <c r="K23" s="4">
        <v>16</v>
      </c>
    </row>
    <row r="24" spans="1:11" x14ac:dyDescent="0.2">
      <c r="A24" s="4">
        <v>17</v>
      </c>
      <c r="B24" s="4" t="s">
        <v>379</v>
      </c>
      <c r="C24" s="35">
        <v>4938040</v>
      </c>
      <c r="D24" s="35">
        <v>4456199</v>
      </c>
      <c r="E24" s="35">
        <v>5285624</v>
      </c>
      <c r="F24" s="35">
        <f t="shared" si="0"/>
        <v>14679863</v>
      </c>
      <c r="G24" s="35">
        <v>2795616</v>
      </c>
      <c r="H24" s="35">
        <v>0</v>
      </c>
      <c r="I24" s="35">
        <v>0</v>
      </c>
      <c r="J24" s="35">
        <v>1894802</v>
      </c>
      <c r="K24" s="4">
        <v>17</v>
      </c>
    </row>
    <row r="25" spans="1:11" x14ac:dyDescent="0.2">
      <c r="A25" s="4">
        <v>18</v>
      </c>
      <c r="B25" s="4" t="s">
        <v>380</v>
      </c>
      <c r="C25" s="35">
        <v>13759721</v>
      </c>
      <c r="D25" s="35">
        <v>5508325</v>
      </c>
      <c r="E25" s="35">
        <v>3217455</v>
      </c>
      <c r="F25" s="35">
        <f t="shared" si="0"/>
        <v>22485501</v>
      </c>
      <c r="G25" s="35">
        <v>5481217</v>
      </c>
      <c r="H25" s="35">
        <v>0</v>
      </c>
      <c r="I25" s="35">
        <v>0</v>
      </c>
      <c r="J25" s="35">
        <v>0</v>
      </c>
      <c r="K25" s="4">
        <v>18</v>
      </c>
    </row>
    <row r="26" spans="1:11" x14ac:dyDescent="0.2">
      <c r="A26" s="4">
        <v>19</v>
      </c>
      <c r="B26" s="4" t="s">
        <v>381</v>
      </c>
      <c r="C26" s="35">
        <v>2115858</v>
      </c>
      <c r="D26" s="35">
        <v>432112</v>
      </c>
      <c r="E26" s="35">
        <v>629446</v>
      </c>
      <c r="F26" s="35">
        <f t="shared" si="0"/>
        <v>3177416</v>
      </c>
      <c r="G26" s="35">
        <v>1581065</v>
      </c>
      <c r="H26" s="35">
        <v>0</v>
      </c>
      <c r="I26" s="35">
        <v>606862</v>
      </c>
      <c r="J26" s="35">
        <v>386216</v>
      </c>
      <c r="K26" s="4">
        <v>19</v>
      </c>
    </row>
    <row r="27" spans="1:11" x14ac:dyDescent="0.2">
      <c r="A27" s="4">
        <v>20</v>
      </c>
      <c r="B27" s="4" t="s">
        <v>382</v>
      </c>
      <c r="C27" s="35">
        <v>4068776</v>
      </c>
      <c r="D27" s="35">
        <v>405819</v>
      </c>
      <c r="E27" s="35">
        <v>0</v>
      </c>
      <c r="F27" s="35">
        <f t="shared" si="0"/>
        <v>4474595</v>
      </c>
      <c r="G27" s="35">
        <v>1756037</v>
      </c>
      <c r="H27" s="35">
        <v>0</v>
      </c>
      <c r="I27" s="35">
        <v>0</v>
      </c>
      <c r="J27" s="35">
        <v>434508</v>
      </c>
      <c r="K27" s="4">
        <v>20</v>
      </c>
    </row>
    <row r="28" spans="1:11" x14ac:dyDescent="0.2">
      <c r="A28" s="4">
        <v>21</v>
      </c>
      <c r="B28" s="4" t="s">
        <v>337</v>
      </c>
      <c r="C28" s="35">
        <v>1956383</v>
      </c>
      <c r="D28" s="35">
        <v>244189</v>
      </c>
      <c r="E28" s="35">
        <v>328269</v>
      </c>
      <c r="F28" s="35">
        <f t="shared" si="0"/>
        <v>2528841</v>
      </c>
      <c r="G28" s="35">
        <v>1525493</v>
      </c>
      <c r="H28" s="35">
        <v>19977</v>
      </c>
      <c r="I28" s="35">
        <v>0</v>
      </c>
      <c r="J28" s="35">
        <v>162191</v>
      </c>
      <c r="K28" s="4">
        <v>21</v>
      </c>
    </row>
    <row r="29" spans="1:11" x14ac:dyDescent="0.2">
      <c r="A29" s="4">
        <v>22</v>
      </c>
      <c r="B29" s="4" t="s">
        <v>345</v>
      </c>
      <c r="C29" s="35">
        <v>2460199</v>
      </c>
      <c r="D29" s="35">
        <v>754285</v>
      </c>
      <c r="E29" s="35">
        <v>408822</v>
      </c>
      <c r="F29" s="35">
        <f t="shared" si="0"/>
        <v>3623306</v>
      </c>
      <c r="G29" s="35">
        <v>2754664</v>
      </c>
      <c r="H29" s="35">
        <v>533304</v>
      </c>
      <c r="I29" s="35">
        <v>0</v>
      </c>
      <c r="J29" s="35">
        <v>856989</v>
      </c>
      <c r="K29" s="4">
        <v>22</v>
      </c>
    </row>
    <row r="30" spans="1:11" x14ac:dyDescent="0.2">
      <c r="A30" s="4">
        <v>23</v>
      </c>
      <c r="B30" s="6" t="s">
        <v>383</v>
      </c>
      <c r="C30" s="35">
        <v>5162111</v>
      </c>
      <c r="D30" s="35">
        <v>638961</v>
      </c>
      <c r="E30" s="35">
        <v>1046572</v>
      </c>
      <c r="F30" s="35">
        <f t="shared" si="0"/>
        <v>6847644</v>
      </c>
      <c r="G30" s="35">
        <v>1729758</v>
      </c>
      <c r="H30" s="35">
        <v>239579</v>
      </c>
      <c r="I30" s="35">
        <v>0</v>
      </c>
      <c r="J30" s="35">
        <v>0</v>
      </c>
      <c r="K30" s="4">
        <v>23</v>
      </c>
    </row>
    <row r="31" spans="1:11" x14ac:dyDescent="0.2">
      <c r="A31" s="4">
        <v>24</v>
      </c>
      <c r="B31" s="4" t="s">
        <v>384</v>
      </c>
      <c r="C31" s="35">
        <v>0</v>
      </c>
      <c r="D31" s="35">
        <v>0</v>
      </c>
      <c r="E31" s="35">
        <v>0</v>
      </c>
      <c r="F31" s="35">
        <f t="shared" si="0"/>
        <v>0</v>
      </c>
      <c r="G31" s="35">
        <v>0</v>
      </c>
      <c r="H31" s="35">
        <v>0</v>
      </c>
      <c r="I31" s="35">
        <v>0</v>
      </c>
      <c r="J31" s="35">
        <v>0</v>
      </c>
      <c r="K31" s="4">
        <v>24</v>
      </c>
    </row>
    <row r="32" spans="1:11" x14ac:dyDescent="0.2">
      <c r="A32" s="4">
        <v>25</v>
      </c>
      <c r="B32" s="4" t="s">
        <v>385</v>
      </c>
      <c r="C32" s="35">
        <v>1762826</v>
      </c>
      <c r="D32" s="35">
        <v>150623</v>
      </c>
      <c r="E32" s="35">
        <v>526640</v>
      </c>
      <c r="F32" s="35">
        <f t="shared" si="0"/>
        <v>2440089</v>
      </c>
      <c r="G32" s="35">
        <v>1955698</v>
      </c>
      <c r="H32" s="35">
        <v>0</v>
      </c>
      <c r="I32" s="35">
        <v>0</v>
      </c>
      <c r="J32" s="35">
        <v>359707</v>
      </c>
      <c r="K32" s="4">
        <v>25</v>
      </c>
    </row>
    <row r="33" spans="1:11" x14ac:dyDescent="0.2">
      <c r="A33" s="4">
        <v>26</v>
      </c>
      <c r="B33" s="4" t="s">
        <v>386</v>
      </c>
      <c r="C33" s="35">
        <v>1577414</v>
      </c>
      <c r="D33" s="35">
        <v>640782</v>
      </c>
      <c r="E33" s="35">
        <v>295622</v>
      </c>
      <c r="F33" s="35">
        <f t="shared" si="0"/>
        <v>2513818</v>
      </c>
      <c r="G33" s="35">
        <v>1717306</v>
      </c>
      <c r="H33" s="35">
        <v>112143</v>
      </c>
      <c r="I33" s="35">
        <v>0</v>
      </c>
      <c r="J33" s="35">
        <v>322530</v>
      </c>
      <c r="K33" s="4">
        <v>26</v>
      </c>
    </row>
    <row r="34" spans="1:11" x14ac:dyDescent="0.2">
      <c r="A34" s="4">
        <v>27</v>
      </c>
      <c r="B34" s="4" t="s">
        <v>387</v>
      </c>
      <c r="C34" s="35">
        <v>5165618</v>
      </c>
      <c r="D34" s="35">
        <v>213739</v>
      </c>
      <c r="E34" s="35">
        <v>415029</v>
      </c>
      <c r="F34" s="35">
        <f t="shared" si="0"/>
        <v>5794386</v>
      </c>
      <c r="G34" s="35">
        <v>3416841</v>
      </c>
      <c r="H34" s="35">
        <v>45830</v>
      </c>
      <c r="I34" s="35">
        <v>0</v>
      </c>
      <c r="J34" s="35">
        <v>7954</v>
      </c>
      <c r="K34" s="4">
        <v>27</v>
      </c>
    </row>
    <row r="35" spans="1:11" x14ac:dyDescent="0.2">
      <c r="A35" s="4">
        <v>28</v>
      </c>
      <c r="B35" s="4" t="s">
        <v>388</v>
      </c>
      <c r="C35" s="35">
        <v>3199211</v>
      </c>
      <c r="D35" s="35">
        <v>1062277</v>
      </c>
      <c r="E35" s="35">
        <v>1632540</v>
      </c>
      <c r="F35" s="35">
        <f t="shared" si="0"/>
        <v>5894028</v>
      </c>
      <c r="G35" s="35">
        <v>2088959</v>
      </c>
      <c r="H35" s="35">
        <v>21991</v>
      </c>
      <c r="I35" s="35">
        <v>0</v>
      </c>
      <c r="J35" s="35">
        <v>551075</v>
      </c>
      <c r="K35" s="4">
        <v>28</v>
      </c>
    </row>
    <row r="36" spans="1:11" x14ac:dyDescent="0.2">
      <c r="A36" s="4">
        <v>29</v>
      </c>
      <c r="B36" s="4" t="s">
        <v>389</v>
      </c>
      <c r="C36" s="35">
        <v>2410261</v>
      </c>
      <c r="D36" s="35">
        <v>584591</v>
      </c>
      <c r="E36" s="35">
        <v>0</v>
      </c>
      <c r="F36" s="35">
        <f t="shared" si="0"/>
        <v>2994852</v>
      </c>
      <c r="G36" s="35">
        <v>1436241</v>
      </c>
      <c r="H36" s="35">
        <v>0</v>
      </c>
      <c r="I36" s="35">
        <v>213543</v>
      </c>
      <c r="J36" s="35">
        <v>554407</v>
      </c>
      <c r="K36" s="4">
        <v>29</v>
      </c>
    </row>
    <row r="37" spans="1:11" x14ac:dyDescent="0.2">
      <c r="A37" s="4">
        <v>30</v>
      </c>
      <c r="B37" s="4" t="s">
        <v>358</v>
      </c>
      <c r="C37" s="35">
        <v>1577886</v>
      </c>
      <c r="D37" s="35">
        <v>523034</v>
      </c>
      <c r="E37" s="35">
        <v>154417</v>
      </c>
      <c r="F37" s="35">
        <f t="shared" si="0"/>
        <v>2255337</v>
      </c>
      <c r="G37" s="35">
        <v>1473980</v>
      </c>
      <c r="H37" s="35">
        <v>0</v>
      </c>
      <c r="I37" s="35">
        <v>0</v>
      </c>
      <c r="J37" s="35">
        <v>452319</v>
      </c>
      <c r="K37" s="4">
        <v>30</v>
      </c>
    </row>
    <row r="38" spans="1:11" x14ac:dyDescent="0.2">
      <c r="A38" s="4">
        <v>31</v>
      </c>
      <c r="B38" s="4" t="s">
        <v>390</v>
      </c>
      <c r="C38" s="35">
        <v>12196799</v>
      </c>
      <c r="D38" s="35">
        <v>5907718</v>
      </c>
      <c r="E38" s="35">
        <v>4634282</v>
      </c>
      <c r="F38" s="35">
        <f t="shared" si="0"/>
        <v>22738799</v>
      </c>
      <c r="G38" s="35">
        <v>2680716</v>
      </c>
      <c r="H38" s="35">
        <v>4192876</v>
      </c>
      <c r="I38" s="35">
        <v>0</v>
      </c>
      <c r="J38" s="35">
        <v>0</v>
      </c>
      <c r="K38" s="4">
        <v>31</v>
      </c>
    </row>
    <row r="39" spans="1:11" x14ac:dyDescent="0.2">
      <c r="A39" s="4">
        <v>32</v>
      </c>
      <c r="B39" s="4" t="s">
        <v>391</v>
      </c>
      <c r="C39" s="35">
        <v>0</v>
      </c>
      <c r="D39" s="35">
        <v>0</v>
      </c>
      <c r="E39" s="35">
        <v>0</v>
      </c>
      <c r="F39" s="35">
        <f t="shared" si="0"/>
        <v>0</v>
      </c>
      <c r="G39" s="35">
        <v>0</v>
      </c>
      <c r="H39" s="35">
        <v>0</v>
      </c>
      <c r="I39" s="35">
        <v>0</v>
      </c>
      <c r="J39" s="35">
        <v>0</v>
      </c>
      <c r="K39" s="4">
        <v>32</v>
      </c>
    </row>
    <row r="40" spans="1:11" x14ac:dyDescent="0.2">
      <c r="A40" s="4">
        <v>33</v>
      </c>
      <c r="B40" s="4" t="s">
        <v>392</v>
      </c>
      <c r="C40" s="35">
        <v>5824058</v>
      </c>
      <c r="D40" s="35">
        <v>1218322</v>
      </c>
      <c r="E40" s="35">
        <v>2269514</v>
      </c>
      <c r="F40" s="35">
        <f t="shared" si="0"/>
        <v>9311894</v>
      </c>
      <c r="G40" s="35">
        <v>2024718</v>
      </c>
      <c r="H40" s="35">
        <v>110924</v>
      </c>
      <c r="I40" s="35">
        <v>0</v>
      </c>
      <c r="J40" s="35">
        <v>741894</v>
      </c>
      <c r="K40" s="4">
        <v>33</v>
      </c>
    </row>
    <row r="41" spans="1:11" x14ac:dyDescent="0.2">
      <c r="A41" s="4">
        <v>34</v>
      </c>
      <c r="B41" s="4" t="s">
        <v>393</v>
      </c>
      <c r="C41" s="35">
        <v>0</v>
      </c>
      <c r="D41" s="35">
        <v>0</v>
      </c>
      <c r="E41" s="35">
        <v>0</v>
      </c>
      <c r="F41" s="35">
        <f t="shared" si="0"/>
        <v>0</v>
      </c>
      <c r="G41" s="35">
        <v>0</v>
      </c>
      <c r="H41" s="35">
        <v>0</v>
      </c>
      <c r="I41" s="35">
        <v>0</v>
      </c>
      <c r="J41" s="35">
        <v>0</v>
      </c>
      <c r="K41" s="4">
        <v>34</v>
      </c>
    </row>
    <row r="42" spans="1:11" x14ac:dyDescent="0.2">
      <c r="A42" s="4">
        <v>35</v>
      </c>
      <c r="B42" s="4" t="s">
        <v>362</v>
      </c>
      <c r="C42" s="35">
        <v>1353600</v>
      </c>
      <c r="D42" s="35">
        <v>392685</v>
      </c>
      <c r="E42" s="35">
        <v>120618</v>
      </c>
      <c r="F42" s="35">
        <f>(C42+D42+E42)</f>
        <v>1866903</v>
      </c>
      <c r="G42" s="35">
        <v>765815</v>
      </c>
      <c r="H42" s="35">
        <v>129045</v>
      </c>
      <c r="I42" s="35">
        <v>0</v>
      </c>
      <c r="J42" s="35">
        <v>278049</v>
      </c>
      <c r="K42" s="4">
        <v>35</v>
      </c>
    </row>
    <row r="43" spans="1:11" x14ac:dyDescent="0.2">
      <c r="A43" s="4">
        <v>36</v>
      </c>
      <c r="B43" s="4" t="s">
        <v>394</v>
      </c>
      <c r="C43" s="35">
        <v>1562333</v>
      </c>
      <c r="D43" s="35">
        <v>486912</v>
      </c>
      <c r="E43" s="35">
        <v>374691</v>
      </c>
      <c r="F43" s="35">
        <f>(C43+D43+E43)</f>
        <v>2423936</v>
      </c>
      <c r="G43" s="35">
        <v>1103388</v>
      </c>
      <c r="H43" s="35">
        <v>0</v>
      </c>
      <c r="I43" s="35">
        <v>0</v>
      </c>
      <c r="J43" s="35">
        <v>454657</v>
      </c>
      <c r="K43" s="4">
        <v>36</v>
      </c>
    </row>
    <row r="44" spans="1:11" x14ac:dyDescent="0.2">
      <c r="A44" s="4">
        <v>37</v>
      </c>
      <c r="B44" s="4" t="s">
        <v>395</v>
      </c>
      <c r="C44" s="37">
        <v>0</v>
      </c>
      <c r="D44" s="37">
        <v>0</v>
      </c>
      <c r="E44" s="37">
        <v>0</v>
      </c>
      <c r="F44" s="37">
        <f t="shared" si="0"/>
        <v>0</v>
      </c>
      <c r="G44" s="37">
        <v>0</v>
      </c>
      <c r="H44" s="37">
        <v>0</v>
      </c>
      <c r="I44" s="37">
        <v>0</v>
      </c>
      <c r="J44" s="37">
        <v>0</v>
      </c>
      <c r="K44" s="4">
        <v>37</v>
      </c>
    </row>
    <row r="45" spans="1:11" x14ac:dyDescent="0.2">
      <c r="A45" s="17">
        <f>A44</f>
        <v>37</v>
      </c>
      <c r="B45" s="9" t="s">
        <v>21</v>
      </c>
      <c r="C45" s="38">
        <f t="shared" ref="C45:J45" si="1">SUM(C8:C44)</f>
        <v>98889400</v>
      </c>
      <c r="D45" s="38">
        <f t="shared" si="1"/>
        <v>30653373</v>
      </c>
      <c r="E45" s="38">
        <f t="shared" si="1"/>
        <v>29964378</v>
      </c>
      <c r="F45" s="38">
        <f>SUM(F8:F44)</f>
        <v>159507151</v>
      </c>
      <c r="G45" s="38">
        <f t="shared" si="1"/>
        <v>55781968</v>
      </c>
      <c r="H45" s="38">
        <f t="shared" si="1"/>
        <v>7391984</v>
      </c>
      <c r="I45" s="38">
        <f t="shared" si="1"/>
        <v>820405</v>
      </c>
      <c r="J45" s="38">
        <f t="shared" si="1"/>
        <v>13908423</v>
      </c>
      <c r="K45" s="17">
        <f>K44</f>
        <v>37</v>
      </c>
    </row>
  </sheetData>
  <hyperlinks>
    <hyperlink ref="A5" location="'Table of Contents'!A1" display="Back to TOC" xr:uid="{0F8E9992-16B7-41D8-9A08-819F808E37D0}"/>
  </hyperlinks>
  <printOptions gridLines="1"/>
  <pageMargins left="0.38" right="0.61" top="0.52" bottom="0.49" header="0.41" footer="0.5"/>
  <pageSetup paperSize="5" scale="91"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0BC1-B820-4954-929C-793CB2716933}">
  <sheetPr transitionEvaluation="1">
    <pageSetUpPr fitToPage="1"/>
  </sheetPr>
  <dimension ref="A1:P48"/>
  <sheetViews>
    <sheetView zoomScale="110" zoomScaleNormal="110" workbookViewId="0"/>
  </sheetViews>
  <sheetFormatPr defaultColWidth="12.7109375" defaultRowHeight="9.75" customHeight="1" x14ac:dyDescent="0.2"/>
  <cols>
    <col min="1" max="1" width="3.7109375" style="4" customWidth="1"/>
    <col min="2" max="2" width="2.140625" style="4" customWidth="1"/>
    <col min="3" max="3" width="15.7109375" style="4" customWidth="1"/>
    <col min="4" max="4" width="14.5703125" style="4" bestFit="1" customWidth="1"/>
    <col min="5" max="5" width="15.7109375" style="4" customWidth="1"/>
    <col min="6" max="6" width="16" style="4" customWidth="1"/>
    <col min="7" max="7" width="13.140625" style="4" bestFit="1" customWidth="1"/>
    <col min="8" max="8" width="15.7109375" style="4" bestFit="1" customWidth="1"/>
    <col min="9" max="9" width="12.140625" style="4" bestFit="1" customWidth="1"/>
    <col min="10" max="10" width="13.140625" style="4" bestFit="1" customWidth="1"/>
    <col min="11" max="11" width="15.7109375" style="4" bestFit="1" customWidth="1"/>
    <col min="12" max="12" width="15.140625" style="4" customWidth="1"/>
    <col min="13" max="13" width="13.7109375" style="4" customWidth="1"/>
    <col min="14" max="14" width="13.140625" style="4" bestFit="1" customWidth="1"/>
    <col min="15" max="15" width="12.140625" style="4" bestFit="1" customWidth="1"/>
    <col min="16" max="16" width="3.5703125" style="4" bestFit="1" customWidth="1"/>
    <col min="17" max="255" width="12.7109375" style="4"/>
    <col min="256" max="256" width="3.7109375" style="4" customWidth="1"/>
    <col min="257" max="257" width="10.28515625" style="4" customWidth="1"/>
    <col min="258" max="258" width="2.140625" style="4" customWidth="1"/>
    <col min="259" max="259" width="14.140625" style="4" bestFit="1" customWidth="1"/>
    <col min="260" max="260" width="14.5703125" style="4" bestFit="1" customWidth="1"/>
    <col min="261" max="261" width="15.7109375" style="4" customWidth="1"/>
    <col min="262" max="262" width="16" style="4" customWidth="1"/>
    <col min="263" max="263" width="13.140625" style="4" bestFit="1" customWidth="1"/>
    <col min="264" max="264" width="15.7109375" style="4" bestFit="1" customWidth="1"/>
    <col min="265" max="265" width="12.140625" style="4" bestFit="1" customWidth="1"/>
    <col min="266" max="266" width="13.140625" style="4" bestFit="1" customWidth="1"/>
    <col min="267" max="267" width="15.7109375" style="4" bestFit="1" customWidth="1"/>
    <col min="268" max="268" width="15.140625" style="4" customWidth="1"/>
    <col min="269" max="269" width="13.7109375" style="4" customWidth="1"/>
    <col min="270" max="270" width="13.140625" style="4" bestFit="1" customWidth="1"/>
    <col min="271" max="271" width="12.140625" style="4" bestFit="1" customWidth="1"/>
    <col min="272" max="272" width="3.5703125" style="4" bestFit="1" customWidth="1"/>
    <col min="273" max="511" width="12.7109375" style="4"/>
    <col min="512" max="512" width="3.7109375" style="4" customWidth="1"/>
    <col min="513" max="513" width="10.28515625" style="4" customWidth="1"/>
    <col min="514" max="514" width="2.140625" style="4" customWidth="1"/>
    <col min="515" max="515" width="14.140625" style="4" bestFit="1" customWidth="1"/>
    <col min="516" max="516" width="14.5703125" style="4" bestFit="1" customWidth="1"/>
    <col min="517" max="517" width="15.7109375" style="4" customWidth="1"/>
    <col min="518" max="518" width="16" style="4" customWidth="1"/>
    <col min="519" max="519" width="13.140625" style="4" bestFit="1" customWidth="1"/>
    <col min="520" max="520" width="15.7109375" style="4" bestFit="1" customWidth="1"/>
    <col min="521" max="521" width="12.140625" style="4" bestFit="1" customWidth="1"/>
    <col min="522" max="522" width="13.140625" style="4" bestFit="1" customWidth="1"/>
    <col min="523" max="523" width="15.7109375" style="4" bestFit="1" customWidth="1"/>
    <col min="524" max="524" width="15.140625" style="4" customWidth="1"/>
    <col min="525" max="525" width="13.7109375" style="4" customWidth="1"/>
    <col min="526" max="526" width="13.140625" style="4" bestFit="1" customWidth="1"/>
    <col min="527" max="527" width="12.140625" style="4" bestFit="1" customWidth="1"/>
    <col min="528" max="528" width="3.5703125" style="4" bestFit="1" customWidth="1"/>
    <col min="529" max="767" width="12.7109375" style="4"/>
    <col min="768" max="768" width="3.7109375" style="4" customWidth="1"/>
    <col min="769" max="769" width="10.28515625" style="4" customWidth="1"/>
    <col min="770" max="770" width="2.140625" style="4" customWidth="1"/>
    <col min="771" max="771" width="14.140625" style="4" bestFit="1" customWidth="1"/>
    <col min="772" max="772" width="14.5703125" style="4" bestFit="1" customWidth="1"/>
    <col min="773" max="773" width="15.7109375" style="4" customWidth="1"/>
    <col min="774" max="774" width="16" style="4" customWidth="1"/>
    <col min="775" max="775" width="13.140625" style="4" bestFit="1" customWidth="1"/>
    <col min="776" max="776" width="15.7109375" style="4" bestFit="1" customWidth="1"/>
    <col min="777" max="777" width="12.140625" style="4" bestFit="1" customWidth="1"/>
    <col min="778" max="778" width="13.140625" style="4" bestFit="1" customWidth="1"/>
    <col min="779" max="779" width="15.7109375" style="4" bestFit="1" customWidth="1"/>
    <col min="780" max="780" width="15.140625" style="4" customWidth="1"/>
    <col min="781" max="781" width="13.7109375" style="4" customWidth="1"/>
    <col min="782" max="782" width="13.140625" style="4" bestFit="1" customWidth="1"/>
    <col min="783" max="783" width="12.140625" style="4" bestFit="1" customWidth="1"/>
    <col min="784" max="784" width="3.5703125" style="4" bestFit="1" customWidth="1"/>
    <col min="785" max="1023" width="12.7109375" style="4"/>
    <col min="1024" max="1024" width="3.7109375" style="4" customWidth="1"/>
    <col min="1025" max="1025" width="10.28515625" style="4" customWidth="1"/>
    <col min="1026" max="1026" width="2.140625" style="4" customWidth="1"/>
    <col min="1027" max="1027" width="14.140625" style="4" bestFit="1" customWidth="1"/>
    <col min="1028" max="1028" width="14.5703125" style="4" bestFit="1" customWidth="1"/>
    <col min="1029" max="1029" width="15.7109375" style="4" customWidth="1"/>
    <col min="1030" max="1030" width="16" style="4" customWidth="1"/>
    <col min="1031" max="1031" width="13.140625" style="4" bestFit="1" customWidth="1"/>
    <col min="1032" max="1032" width="15.7109375" style="4" bestFit="1" customWidth="1"/>
    <col min="1033" max="1033" width="12.140625" style="4" bestFit="1" customWidth="1"/>
    <col min="1034" max="1034" width="13.140625" style="4" bestFit="1" customWidth="1"/>
    <col min="1035" max="1035" width="15.7109375" style="4" bestFit="1" customWidth="1"/>
    <col min="1036" max="1036" width="15.140625" style="4" customWidth="1"/>
    <col min="1037" max="1037" width="13.7109375" style="4" customWidth="1"/>
    <col min="1038" max="1038" width="13.140625" style="4" bestFit="1" customWidth="1"/>
    <col min="1039" max="1039" width="12.140625" style="4" bestFit="1" customWidth="1"/>
    <col min="1040" max="1040" width="3.5703125" style="4" bestFit="1" customWidth="1"/>
    <col min="1041" max="1279" width="12.7109375" style="4"/>
    <col min="1280" max="1280" width="3.7109375" style="4" customWidth="1"/>
    <col min="1281" max="1281" width="10.28515625" style="4" customWidth="1"/>
    <col min="1282" max="1282" width="2.140625" style="4" customWidth="1"/>
    <col min="1283" max="1283" width="14.140625" style="4" bestFit="1" customWidth="1"/>
    <col min="1284" max="1284" width="14.5703125" style="4" bestFit="1" customWidth="1"/>
    <col min="1285" max="1285" width="15.7109375" style="4" customWidth="1"/>
    <col min="1286" max="1286" width="16" style="4" customWidth="1"/>
    <col min="1287" max="1287" width="13.140625" style="4" bestFit="1" customWidth="1"/>
    <col min="1288" max="1288" width="15.7109375" style="4" bestFit="1" customWidth="1"/>
    <col min="1289" max="1289" width="12.140625" style="4" bestFit="1" customWidth="1"/>
    <col min="1290" max="1290" width="13.140625" style="4" bestFit="1" customWidth="1"/>
    <col min="1291" max="1291" width="15.7109375" style="4" bestFit="1" customWidth="1"/>
    <col min="1292" max="1292" width="15.140625" style="4" customWidth="1"/>
    <col min="1293" max="1293" width="13.7109375" style="4" customWidth="1"/>
    <col min="1294" max="1294" width="13.140625" style="4" bestFit="1" customWidth="1"/>
    <col min="1295" max="1295" width="12.140625" style="4" bestFit="1" customWidth="1"/>
    <col min="1296" max="1296" width="3.5703125" style="4" bestFit="1" customWidth="1"/>
    <col min="1297" max="1535" width="12.7109375" style="4"/>
    <col min="1536" max="1536" width="3.7109375" style="4" customWidth="1"/>
    <col min="1537" max="1537" width="10.28515625" style="4" customWidth="1"/>
    <col min="1538" max="1538" width="2.140625" style="4" customWidth="1"/>
    <col min="1539" max="1539" width="14.140625" style="4" bestFit="1" customWidth="1"/>
    <col min="1540" max="1540" width="14.5703125" style="4" bestFit="1" customWidth="1"/>
    <col min="1541" max="1541" width="15.7109375" style="4" customWidth="1"/>
    <col min="1542" max="1542" width="16" style="4" customWidth="1"/>
    <col min="1543" max="1543" width="13.140625" style="4" bestFit="1" customWidth="1"/>
    <col min="1544" max="1544" width="15.7109375" style="4" bestFit="1" customWidth="1"/>
    <col min="1545" max="1545" width="12.140625" style="4" bestFit="1" customWidth="1"/>
    <col min="1546" max="1546" width="13.140625" style="4" bestFit="1" customWidth="1"/>
    <col min="1547" max="1547" width="15.7109375" style="4" bestFit="1" customWidth="1"/>
    <col min="1548" max="1548" width="15.140625" style="4" customWidth="1"/>
    <col min="1549" max="1549" width="13.7109375" style="4" customWidth="1"/>
    <col min="1550" max="1550" width="13.140625" style="4" bestFit="1" customWidth="1"/>
    <col min="1551" max="1551" width="12.140625" style="4" bestFit="1" customWidth="1"/>
    <col min="1552" max="1552" width="3.5703125" style="4" bestFit="1" customWidth="1"/>
    <col min="1553" max="1791" width="12.7109375" style="4"/>
    <col min="1792" max="1792" width="3.7109375" style="4" customWidth="1"/>
    <col min="1793" max="1793" width="10.28515625" style="4" customWidth="1"/>
    <col min="1794" max="1794" width="2.140625" style="4" customWidth="1"/>
    <col min="1795" max="1795" width="14.140625" style="4" bestFit="1" customWidth="1"/>
    <col min="1796" max="1796" width="14.5703125" style="4" bestFit="1" customWidth="1"/>
    <col min="1797" max="1797" width="15.7109375" style="4" customWidth="1"/>
    <col min="1798" max="1798" width="16" style="4" customWidth="1"/>
    <col min="1799" max="1799" width="13.140625" style="4" bestFit="1" customWidth="1"/>
    <col min="1800" max="1800" width="15.7109375" style="4" bestFit="1" customWidth="1"/>
    <col min="1801" max="1801" width="12.140625" style="4" bestFit="1" customWidth="1"/>
    <col min="1802" max="1802" width="13.140625" style="4" bestFit="1" customWidth="1"/>
    <col min="1803" max="1803" width="15.7109375" style="4" bestFit="1" customWidth="1"/>
    <col min="1804" max="1804" width="15.140625" style="4" customWidth="1"/>
    <col min="1805" max="1805" width="13.7109375" style="4" customWidth="1"/>
    <col min="1806" max="1806" width="13.140625" style="4" bestFit="1" customWidth="1"/>
    <col min="1807" max="1807" width="12.140625" style="4" bestFit="1" customWidth="1"/>
    <col min="1808" max="1808" width="3.5703125" style="4" bestFit="1" customWidth="1"/>
    <col min="1809" max="2047" width="12.7109375" style="4"/>
    <col min="2048" max="2048" width="3.7109375" style="4" customWidth="1"/>
    <col min="2049" max="2049" width="10.28515625" style="4" customWidth="1"/>
    <col min="2050" max="2050" width="2.140625" style="4" customWidth="1"/>
    <col min="2051" max="2051" width="14.140625" style="4" bestFit="1" customWidth="1"/>
    <col min="2052" max="2052" width="14.5703125" style="4" bestFit="1" customWidth="1"/>
    <col min="2053" max="2053" width="15.7109375" style="4" customWidth="1"/>
    <col min="2054" max="2054" width="16" style="4" customWidth="1"/>
    <col min="2055" max="2055" width="13.140625" style="4" bestFit="1" customWidth="1"/>
    <col min="2056" max="2056" width="15.7109375" style="4" bestFit="1" customWidth="1"/>
    <col min="2057" max="2057" width="12.140625" style="4" bestFit="1" customWidth="1"/>
    <col min="2058" max="2058" width="13.140625" style="4" bestFit="1" customWidth="1"/>
    <col min="2059" max="2059" width="15.7109375" style="4" bestFit="1" customWidth="1"/>
    <col min="2060" max="2060" width="15.140625" style="4" customWidth="1"/>
    <col min="2061" max="2061" width="13.7109375" style="4" customWidth="1"/>
    <col min="2062" max="2062" width="13.140625" style="4" bestFit="1" customWidth="1"/>
    <col min="2063" max="2063" width="12.140625" style="4" bestFit="1" customWidth="1"/>
    <col min="2064" max="2064" width="3.5703125" style="4" bestFit="1" customWidth="1"/>
    <col min="2065" max="2303" width="12.7109375" style="4"/>
    <col min="2304" max="2304" width="3.7109375" style="4" customWidth="1"/>
    <col min="2305" max="2305" width="10.28515625" style="4" customWidth="1"/>
    <col min="2306" max="2306" width="2.140625" style="4" customWidth="1"/>
    <col min="2307" max="2307" width="14.140625" style="4" bestFit="1" customWidth="1"/>
    <col min="2308" max="2308" width="14.5703125" style="4" bestFit="1" customWidth="1"/>
    <col min="2309" max="2309" width="15.7109375" style="4" customWidth="1"/>
    <col min="2310" max="2310" width="16" style="4" customWidth="1"/>
    <col min="2311" max="2311" width="13.140625" style="4" bestFit="1" customWidth="1"/>
    <col min="2312" max="2312" width="15.7109375" style="4" bestFit="1" customWidth="1"/>
    <col min="2313" max="2313" width="12.140625" style="4" bestFit="1" customWidth="1"/>
    <col min="2314" max="2314" width="13.140625" style="4" bestFit="1" customWidth="1"/>
    <col min="2315" max="2315" width="15.7109375" style="4" bestFit="1" customWidth="1"/>
    <col min="2316" max="2316" width="15.140625" style="4" customWidth="1"/>
    <col min="2317" max="2317" width="13.7109375" style="4" customWidth="1"/>
    <col min="2318" max="2318" width="13.140625" style="4" bestFit="1" customWidth="1"/>
    <col min="2319" max="2319" width="12.140625" style="4" bestFit="1" customWidth="1"/>
    <col min="2320" max="2320" width="3.5703125" style="4" bestFit="1" customWidth="1"/>
    <col min="2321" max="2559" width="12.7109375" style="4"/>
    <col min="2560" max="2560" width="3.7109375" style="4" customWidth="1"/>
    <col min="2561" max="2561" width="10.28515625" style="4" customWidth="1"/>
    <col min="2562" max="2562" width="2.140625" style="4" customWidth="1"/>
    <col min="2563" max="2563" width="14.140625" style="4" bestFit="1" customWidth="1"/>
    <col min="2564" max="2564" width="14.5703125" style="4" bestFit="1" customWidth="1"/>
    <col min="2565" max="2565" width="15.7109375" style="4" customWidth="1"/>
    <col min="2566" max="2566" width="16" style="4" customWidth="1"/>
    <col min="2567" max="2567" width="13.140625" style="4" bestFit="1" customWidth="1"/>
    <col min="2568" max="2568" width="15.7109375" style="4" bestFit="1" customWidth="1"/>
    <col min="2569" max="2569" width="12.140625" style="4" bestFit="1" customWidth="1"/>
    <col min="2570" max="2570" width="13.140625" style="4" bestFit="1" customWidth="1"/>
    <col min="2571" max="2571" width="15.7109375" style="4" bestFit="1" customWidth="1"/>
    <col min="2572" max="2572" width="15.140625" style="4" customWidth="1"/>
    <col min="2573" max="2573" width="13.7109375" style="4" customWidth="1"/>
    <col min="2574" max="2574" width="13.140625" style="4" bestFit="1" customWidth="1"/>
    <col min="2575" max="2575" width="12.140625" style="4" bestFit="1" customWidth="1"/>
    <col min="2576" max="2576" width="3.5703125" style="4" bestFit="1" customWidth="1"/>
    <col min="2577" max="2815" width="12.7109375" style="4"/>
    <col min="2816" max="2816" width="3.7109375" style="4" customWidth="1"/>
    <col min="2817" max="2817" width="10.28515625" style="4" customWidth="1"/>
    <col min="2818" max="2818" width="2.140625" style="4" customWidth="1"/>
    <col min="2819" max="2819" width="14.140625" style="4" bestFit="1" customWidth="1"/>
    <col min="2820" max="2820" width="14.5703125" style="4" bestFit="1" customWidth="1"/>
    <col min="2821" max="2821" width="15.7109375" style="4" customWidth="1"/>
    <col min="2822" max="2822" width="16" style="4" customWidth="1"/>
    <col min="2823" max="2823" width="13.140625" style="4" bestFit="1" customWidth="1"/>
    <col min="2824" max="2824" width="15.7109375" style="4" bestFit="1" customWidth="1"/>
    <col min="2825" max="2825" width="12.140625" style="4" bestFit="1" customWidth="1"/>
    <col min="2826" max="2826" width="13.140625" style="4" bestFit="1" customWidth="1"/>
    <col min="2827" max="2827" width="15.7109375" style="4" bestFit="1" customWidth="1"/>
    <col min="2828" max="2828" width="15.140625" style="4" customWidth="1"/>
    <col min="2829" max="2829" width="13.7109375" style="4" customWidth="1"/>
    <col min="2830" max="2830" width="13.140625" style="4" bestFit="1" customWidth="1"/>
    <col min="2831" max="2831" width="12.140625" style="4" bestFit="1" customWidth="1"/>
    <col min="2832" max="2832" width="3.5703125" style="4" bestFit="1" customWidth="1"/>
    <col min="2833" max="3071" width="12.7109375" style="4"/>
    <col min="3072" max="3072" width="3.7109375" style="4" customWidth="1"/>
    <col min="3073" max="3073" width="10.28515625" style="4" customWidth="1"/>
    <col min="3074" max="3074" width="2.140625" style="4" customWidth="1"/>
    <col min="3075" max="3075" width="14.140625" style="4" bestFit="1" customWidth="1"/>
    <col min="3076" max="3076" width="14.5703125" style="4" bestFit="1" customWidth="1"/>
    <col min="3077" max="3077" width="15.7109375" style="4" customWidth="1"/>
    <col min="3078" max="3078" width="16" style="4" customWidth="1"/>
    <col min="3079" max="3079" width="13.140625" style="4" bestFit="1" customWidth="1"/>
    <col min="3080" max="3080" width="15.7109375" style="4" bestFit="1" customWidth="1"/>
    <col min="3081" max="3081" width="12.140625" style="4" bestFit="1" customWidth="1"/>
    <col min="3082" max="3082" width="13.140625" style="4" bestFit="1" customWidth="1"/>
    <col min="3083" max="3083" width="15.7109375" style="4" bestFit="1" customWidth="1"/>
    <col min="3084" max="3084" width="15.140625" style="4" customWidth="1"/>
    <col min="3085" max="3085" width="13.7109375" style="4" customWidth="1"/>
    <col min="3086" max="3086" width="13.140625" style="4" bestFit="1" customWidth="1"/>
    <col min="3087" max="3087" width="12.140625" style="4" bestFit="1" customWidth="1"/>
    <col min="3088" max="3088" width="3.5703125" style="4" bestFit="1" customWidth="1"/>
    <col min="3089" max="3327" width="12.7109375" style="4"/>
    <col min="3328" max="3328" width="3.7109375" style="4" customWidth="1"/>
    <col min="3329" max="3329" width="10.28515625" style="4" customWidth="1"/>
    <col min="3330" max="3330" width="2.140625" style="4" customWidth="1"/>
    <col min="3331" max="3331" width="14.140625" style="4" bestFit="1" customWidth="1"/>
    <col min="3332" max="3332" width="14.5703125" style="4" bestFit="1" customWidth="1"/>
    <col min="3333" max="3333" width="15.7109375" style="4" customWidth="1"/>
    <col min="3334" max="3334" width="16" style="4" customWidth="1"/>
    <col min="3335" max="3335" width="13.140625" style="4" bestFit="1" customWidth="1"/>
    <col min="3336" max="3336" width="15.7109375" style="4" bestFit="1" customWidth="1"/>
    <col min="3337" max="3337" width="12.140625" style="4" bestFit="1" customWidth="1"/>
    <col min="3338" max="3338" width="13.140625" style="4" bestFit="1" customWidth="1"/>
    <col min="3339" max="3339" width="15.7109375" style="4" bestFit="1" customWidth="1"/>
    <col min="3340" max="3340" width="15.140625" style="4" customWidth="1"/>
    <col min="3341" max="3341" width="13.7109375" style="4" customWidth="1"/>
    <col min="3342" max="3342" width="13.140625" style="4" bestFit="1" customWidth="1"/>
    <col min="3343" max="3343" width="12.140625" style="4" bestFit="1" customWidth="1"/>
    <col min="3344" max="3344" width="3.5703125" style="4" bestFit="1" customWidth="1"/>
    <col min="3345" max="3583" width="12.7109375" style="4"/>
    <col min="3584" max="3584" width="3.7109375" style="4" customWidth="1"/>
    <col min="3585" max="3585" width="10.28515625" style="4" customWidth="1"/>
    <col min="3586" max="3586" width="2.140625" style="4" customWidth="1"/>
    <col min="3587" max="3587" width="14.140625" style="4" bestFit="1" customWidth="1"/>
    <col min="3588" max="3588" width="14.5703125" style="4" bestFit="1" customWidth="1"/>
    <col min="3589" max="3589" width="15.7109375" style="4" customWidth="1"/>
    <col min="3590" max="3590" width="16" style="4" customWidth="1"/>
    <col min="3591" max="3591" width="13.140625" style="4" bestFit="1" customWidth="1"/>
    <col min="3592" max="3592" width="15.7109375" style="4" bestFit="1" customWidth="1"/>
    <col min="3593" max="3593" width="12.140625" style="4" bestFit="1" customWidth="1"/>
    <col min="3594" max="3594" width="13.140625" style="4" bestFit="1" customWidth="1"/>
    <col min="3595" max="3595" width="15.7109375" style="4" bestFit="1" customWidth="1"/>
    <col min="3596" max="3596" width="15.140625" style="4" customWidth="1"/>
    <col min="3597" max="3597" width="13.7109375" style="4" customWidth="1"/>
    <col min="3598" max="3598" width="13.140625" style="4" bestFit="1" customWidth="1"/>
    <col min="3599" max="3599" width="12.140625" style="4" bestFit="1" customWidth="1"/>
    <col min="3600" max="3600" width="3.5703125" style="4" bestFit="1" customWidth="1"/>
    <col min="3601" max="3839" width="12.7109375" style="4"/>
    <col min="3840" max="3840" width="3.7109375" style="4" customWidth="1"/>
    <col min="3841" max="3841" width="10.28515625" style="4" customWidth="1"/>
    <col min="3842" max="3842" width="2.140625" style="4" customWidth="1"/>
    <col min="3843" max="3843" width="14.140625" style="4" bestFit="1" customWidth="1"/>
    <col min="3844" max="3844" width="14.5703125" style="4" bestFit="1" customWidth="1"/>
    <col min="3845" max="3845" width="15.7109375" style="4" customWidth="1"/>
    <col min="3846" max="3846" width="16" style="4" customWidth="1"/>
    <col min="3847" max="3847" width="13.140625" style="4" bestFit="1" customWidth="1"/>
    <col min="3848" max="3848" width="15.7109375" style="4" bestFit="1" customWidth="1"/>
    <col min="3849" max="3849" width="12.140625" style="4" bestFit="1" customWidth="1"/>
    <col min="3850" max="3850" width="13.140625" style="4" bestFit="1" customWidth="1"/>
    <col min="3851" max="3851" width="15.7109375" style="4" bestFit="1" customWidth="1"/>
    <col min="3852" max="3852" width="15.140625" style="4" customWidth="1"/>
    <col min="3853" max="3853" width="13.7109375" style="4" customWidth="1"/>
    <col min="3854" max="3854" width="13.140625" style="4" bestFit="1" customWidth="1"/>
    <col min="3855" max="3855" width="12.140625" style="4" bestFit="1" customWidth="1"/>
    <col min="3856" max="3856" width="3.5703125" style="4" bestFit="1" customWidth="1"/>
    <col min="3857" max="4095" width="12.7109375" style="4"/>
    <col min="4096" max="4096" width="3.7109375" style="4" customWidth="1"/>
    <col min="4097" max="4097" width="10.28515625" style="4" customWidth="1"/>
    <col min="4098" max="4098" width="2.140625" style="4" customWidth="1"/>
    <col min="4099" max="4099" width="14.140625" style="4" bestFit="1" customWidth="1"/>
    <col min="4100" max="4100" width="14.5703125" style="4" bestFit="1" customWidth="1"/>
    <col min="4101" max="4101" width="15.7109375" style="4" customWidth="1"/>
    <col min="4102" max="4102" width="16" style="4" customWidth="1"/>
    <col min="4103" max="4103" width="13.140625" style="4" bestFit="1" customWidth="1"/>
    <col min="4104" max="4104" width="15.7109375" style="4" bestFit="1" customWidth="1"/>
    <col min="4105" max="4105" width="12.140625" style="4" bestFit="1" customWidth="1"/>
    <col min="4106" max="4106" width="13.140625" style="4" bestFit="1" customWidth="1"/>
    <col min="4107" max="4107" width="15.7109375" style="4" bestFit="1" customWidth="1"/>
    <col min="4108" max="4108" width="15.140625" style="4" customWidth="1"/>
    <col min="4109" max="4109" width="13.7109375" style="4" customWidth="1"/>
    <col min="4110" max="4110" width="13.140625" style="4" bestFit="1" customWidth="1"/>
    <col min="4111" max="4111" width="12.140625" style="4" bestFit="1" customWidth="1"/>
    <col min="4112" max="4112" width="3.5703125" style="4" bestFit="1" customWidth="1"/>
    <col min="4113" max="4351" width="12.7109375" style="4"/>
    <col min="4352" max="4352" width="3.7109375" style="4" customWidth="1"/>
    <col min="4353" max="4353" width="10.28515625" style="4" customWidth="1"/>
    <col min="4354" max="4354" width="2.140625" style="4" customWidth="1"/>
    <col min="4355" max="4355" width="14.140625" style="4" bestFit="1" customWidth="1"/>
    <col min="4356" max="4356" width="14.5703125" style="4" bestFit="1" customWidth="1"/>
    <col min="4357" max="4357" width="15.7109375" style="4" customWidth="1"/>
    <col min="4358" max="4358" width="16" style="4" customWidth="1"/>
    <col min="4359" max="4359" width="13.140625" style="4" bestFit="1" customWidth="1"/>
    <col min="4360" max="4360" width="15.7109375" style="4" bestFit="1" customWidth="1"/>
    <col min="4361" max="4361" width="12.140625" style="4" bestFit="1" customWidth="1"/>
    <col min="4362" max="4362" width="13.140625" style="4" bestFit="1" customWidth="1"/>
    <col min="4363" max="4363" width="15.7109375" style="4" bestFit="1" customWidth="1"/>
    <col min="4364" max="4364" width="15.140625" style="4" customWidth="1"/>
    <col min="4365" max="4365" width="13.7109375" style="4" customWidth="1"/>
    <col min="4366" max="4366" width="13.140625" style="4" bestFit="1" customWidth="1"/>
    <col min="4367" max="4367" width="12.140625" style="4" bestFit="1" customWidth="1"/>
    <col min="4368" max="4368" width="3.5703125" style="4" bestFit="1" customWidth="1"/>
    <col min="4369" max="4607" width="12.7109375" style="4"/>
    <col min="4608" max="4608" width="3.7109375" style="4" customWidth="1"/>
    <col min="4609" max="4609" width="10.28515625" style="4" customWidth="1"/>
    <col min="4610" max="4610" width="2.140625" style="4" customWidth="1"/>
    <col min="4611" max="4611" width="14.140625" style="4" bestFit="1" customWidth="1"/>
    <col min="4612" max="4612" width="14.5703125" style="4" bestFit="1" customWidth="1"/>
    <col min="4613" max="4613" width="15.7109375" style="4" customWidth="1"/>
    <col min="4614" max="4614" width="16" style="4" customWidth="1"/>
    <col min="4615" max="4615" width="13.140625" style="4" bestFit="1" customWidth="1"/>
    <col min="4616" max="4616" width="15.7109375" style="4" bestFit="1" customWidth="1"/>
    <col min="4617" max="4617" width="12.140625" style="4" bestFit="1" customWidth="1"/>
    <col min="4618" max="4618" width="13.140625" style="4" bestFit="1" customWidth="1"/>
    <col min="4619" max="4619" width="15.7109375" style="4" bestFit="1" customWidth="1"/>
    <col min="4620" max="4620" width="15.140625" style="4" customWidth="1"/>
    <col min="4621" max="4621" width="13.7109375" style="4" customWidth="1"/>
    <col min="4622" max="4622" width="13.140625" style="4" bestFit="1" customWidth="1"/>
    <col min="4623" max="4623" width="12.140625" style="4" bestFit="1" customWidth="1"/>
    <col min="4624" max="4624" width="3.5703125" style="4" bestFit="1" customWidth="1"/>
    <col min="4625" max="4863" width="12.7109375" style="4"/>
    <col min="4864" max="4864" width="3.7109375" style="4" customWidth="1"/>
    <col min="4865" max="4865" width="10.28515625" style="4" customWidth="1"/>
    <col min="4866" max="4866" width="2.140625" style="4" customWidth="1"/>
    <col min="4867" max="4867" width="14.140625" style="4" bestFit="1" customWidth="1"/>
    <col min="4868" max="4868" width="14.5703125" style="4" bestFit="1" customWidth="1"/>
    <col min="4869" max="4869" width="15.7109375" style="4" customWidth="1"/>
    <col min="4870" max="4870" width="16" style="4" customWidth="1"/>
    <col min="4871" max="4871" width="13.140625" style="4" bestFit="1" customWidth="1"/>
    <col min="4872" max="4872" width="15.7109375" style="4" bestFit="1" customWidth="1"/>
    <col min="4873" max="4873" width="12.140625" style="4" bestFit="1" customWidth="1"/>
    <col min="4874" max="4874" width="13.140625" style="4" bestFit="1" customWidth="1"/>
    <col min="4875" max="4875" width="15.7109375" style="4" bestFit="1" customWidth="1"/>
    <col min="4876" max="4876" width="15.140625" style="4" customWidth="1"/>
    <col min="4877" max="4877" width="13.7109375" style="4" customWidth="1"/>
    <col min="4878" max="4878" width="13.140625" style="4" bestFit="1" customWidth="1"/>
    <col min="4879" max="4879" width="12.140625" style="4" bestFit="1" customWidth="1"/>
    <col min="4880" max="4880" width="3.5703125" style="4" bestFit="1" customWidth="1"/>
    <col min="4881" max="5119" width="12.7109375" style="4"/>
    <col min="5120" max="5120" width="3.7109375" style="4" customWidth="1"/>
    <col min="5121" max="5121" width="10.28515625" style="4" customWidth="1"/>
    <col min="5122" max="5122" width="2.140625" style="4" customWidth="1"/>
    <col min="5123" max="5123" width="14.140625" style="4" bestFit="1" customWidth="1"/>
    <col min="5124" max="5124" width="14.5703125" style="4" bestFit="1" customWidth="1"/>
    <col min="5125" max="5125" width="15.7109375" style="4" customWidth="1"/>
    <col min="5126" max="5126" width="16" style="4" customWidth="1"/>
    <col min="5127" max="5127" width="13.140625" style="4" bestFit="1" customWidth="1"/>
    <col min="5128" max="5128" width="15.7109375" style="4" bestFit="1" customWidth="1"/>
    <col min="5129" max="5129" width="12.140625" style="4" bestFit="1" customWidth="1"/>
    <col min="5130" max="5130" width="13.140625" style="4" bestFit="1" customWidth="1"/>
    <col min="5131" max="5131" width="15.7109375" style="4" bestFit="1" customWidth="1"/>
    <col min="5132" max="5132" width="15.140625" style="4" customWidth="1"/>
    <col min="5133" max="5133" width="13.7109375" style="4" customWidth="1"/>
    <col min="5134" max="5134" width="13.140625" style="4" bestFit="1" customWidth="1"/>
    <col min="5135" max="5135" width="12.140625" style="4" bestFit="1" customWidth="1"/>
    <col min="5136" max="5136" width="3.5703125" style="4" bestFit="1" customWidth="1"/>
    <col min="5137" max="5375" width="12.7109375" style="4"/>
    <col min="5376" max="5376" width="3.7109375" style="4" customWidth="1"/>
    <col min="5377" max="5377" width="10.28515625" style="4" customWidth="1"/>
    <col min="5378" max="5378" width="2.140625" style="4" customWidth="1"/>
    <col min="5379" max="5379" width="14.140625" style="4" bestFit="1" customWidth="1"/>
    <col min="5380" max="5380" width="14.5703125" style="4" bestFit="1" customWidth="1"/>
    <col min="5381" max="5381" width="15.7109375" style="4" customWidth="1"/>
    <col min="5382" max="5382" width="16" style="4" customWidth="1"/>
    <col min="5383" max="5383" width="13.140625" style="4" bestFit="1" customWidth="1"/>
    <col min="5384" max="5384" width="15.7109375" style="4" bestFit="1" customWidth="1"/>
    <col min="5385" max="5385" width="12.140625" style="4" bestFit="1" customWidth="1"/>
    <col min="5386" max="5386" width="13.140625" style="4" bestFit="1" customWidth="1"/>
    <col min="5387" max="5387" width="15.7109375" style="4" bestFit="1" customWidth="1"/>
    <col min="5388" max="5388" width="15.140625" style="4" customWidth="1"/>
    <col min="5389" max="5389" width="13.7109375" style="4" customWidth="1"/>
    <col min="5390" max="5390" width="13.140625" style="4" bestFit="1" customWidth="1"/>
    <col min="5391" max="5391" width="12.140625" style="4" bestFit="1" customWidth="1"/>
    <col min="5392" max="5392" width="3.5703125" style="4" bestFit="1" customWidth="1"/>
    <col min="5393" max="5631" width="12.7109375" style="4"/>
    <col min="5632" max="5632" width="3.7109375" style="4" customWidth="1"/>
    <col min="5633" max="5633" width="10.28515625" style="4" customWidth="1"/>
    <col min="5634" max="5634" width="2.140625" style="4" customWidth="1"/>
    <col min="5635" max="5635" width="14.140625" style="4" bestFit="1" customWidth="1"/>
    <col min="5636" max="5636" width="14.5703125" style="4" bestFit="1" customWidth="1"/>
    <col min="5637" max="5637" width="15.7109375" style="4" customWidth="1"/>
    <col min="5638" max="5638" width="16" style="4" customWidth="1"/>
    <col min="5639" max="5639" width="13.140625" style="4" bestFit="1" customWidth="1"/>
    <col min="5640" max="5640" width="15.7109375" style="4" bestFit="1" customWidth="1"/>
    <col min="5641" max="5641" width="12.140625" style="4" bestFit="1" customWidth="1"/>
    <col min="5642" max="5642" width="13.140625" style="4" bestFit="1" customWidth="1"/>
    <col min="5643" max="5643" width="15.7109375" style="4" bestFit="1" customWidth="1"/>
    <col min="5644" max="5644" width="15.140625" style="4" customWidth="1"/>
    <col min="5645" max="5645" width="13.7109375" style="4" customWidth="1"/>
    <col min="5646" max="5646" width="13.140625" style="4" bestFit="1" customWidth="1"/>
    <col min="5647" max="5647" width="12.140625" style="4" bestFit="1" customWidth="1"/>
    <col min="5648" max="5648" width="3.5703125" style="4" bestFit="1" customWidth="1"/>
    <col min="5649" max="5887" width="12.7109375" style="4"/>
    <col min="5888" max="5888" width="3.7109375" style="4" customWidth="1"/>
    <col min="5889" max="5889" width="10.28515625" style="4" customWidth="1"/>
    <col min="5890" max="5890" width="2.140625" style="4" customWidth="1"/>
    <col min="5891" max="5891" width="14.140625" style="4" bestFit="1" customWidth="1"/>
    <col min="5892" max="5892" width="14.5703125" style="4" bestFit="1" customWidth="1"/>
    <col min="5893" max="5893" width="15.7109375" style="4" customWidth="1"/>
    <col min="5894" max="5894" width="16" style="4" customWidth="1"/>
    <col min="5895" max="5895" width="13.140625" style="4" bestFit="1" customWidth="1"/>
    <col min="5896" max="5896" width="15.7109375" style="4" bestFit="1" customWidth="1"/>
    <col min="5897" max="5897" width="12.140625" style="4" bestFit="1" customWidth="1"/>
    <col min="5898" max="5898" width="13.140625" style="4" bestFit="1" customWidth="1"/>
    <col min="5899" max="5899" width="15.7109375" style="4" bestFit="1" customWidth="1"/>
    <col min="5900" max="5900" width="15.140625" style="4" customWidth="1"/>
    <col min="5901" max="5901" width="13.7109375" style="4" customWidth="1"/>
    <col min="5902" max="5902" width="13.140625" style="4" bestFit="1" customWidth="1"/>
    <col min="5903" max="5903" width="12.140625" style="4" bestFit="1" customWidth="1"/>
    <col min="5904" max="5904" width="3.5703125" style="4" bestFit="1" customWidth="1"/>
    <col min="5905" max="6143" width="12.7109375" style="4"/>
    <col min="6144" max="6144" width="3.7109375" style="4" customWidth="1"/>
    <col min="6145" max="6145" width="10.28515625" style="4" customWidth="1"/>
    <col min="6146" max="6146" width="2.140625" style="4" customWidth="1"/>
    <col min="6147" max="6147" width="14.140625" style="4" bestFit="1" customWidth="1"/>
    <col min="6148" max="6148" width="14.5703125" style="4" bestFit="1" customWidth="1"/>
    <col min="6149" max="6149" width="15.7109375" style="4" customWidth="1"/>
    <col min="6150" max="6150" width="16" style="4" customWidth="1"/>
    <col min="6151" max="6151" width="13.140625" style="4" bestFit="1" customWidth="1"/>
    <col min="6152" max="6152" width="15.7109375" style="4" bestFit="1" customWidth="1"/>
    <col min="6153" max="6153" width="12.140625" style="4" bestFit="1" customWidth="1"/>
    <col min="6154" max="6154" width="13.140625" style="4" bestFit="1" customWidth="1"/>
    <col min="6155" max="6155" width="15.7109375" style="4" bestFit="1" customWidth="1"/>
    <col min="6156" max="6156" width="15.140625" style="4" customWidth="1"/>
    <col min="6157" max="6157" width="13.7109375" style="4" customWidth="1"/>
    <col min="6158" max="6158" width="13.140625" style="4" bestFit="1" customWidth="1"/>
    <col min="6159" max="6159" width="12.140625" style="4" bestFit="1" customWidth="1"/>
    <col min="6160" max="6160" width="3.5703125" style="4" bestFit="1" customWidth="1"/>
    <col min="6161" max="6399" width="12.7109375" style="4"/>
    <col min="6400" max="6400" width="3.7109375" style="4" customWidth="1"/>
    <col min="6401" max="6401" width="10.28515625" style="4" customWidth="1"/>
    <col min="6402" max="6402" width="2.140625" style="4" customWidth="1"/>
    <col min="6403" max="6403" width="14.140625" style="4" bestFit="1" customWidth="1"/>
    <col min="6404" max="6404" width="14.5703125" style="4" bestFit="1" customWidth="1"/>
    <col min="6405" max="6405" width="15.7109375" style="4" customWidth="1"/>
    <col min="6406" max="6406" width="16" style="4" customWidth="1"/>
    <col min="6407" max="6407" width="13.140625" style="4" bestFit="1" customWidth="1"/>
    <col min="6408" max="6408" width="15.7109375" style="4" bestFit="1" customWidth="1"/>
    <col min="6409" max="6409" width="12.140625" style="4" bestFit="1" customWidth="1"/>
    <col min="6410" max="6410" width="13.140625" style="4" bestFit="1" customWidth="1"/>
    <col min="6411" max="6411" width="15.7109375" style="4" bestFit="1" customWidth="1"/>
    <col min="6412" max="6412" width="15.140625" style="4" customWidth="1"/>
    <col min="6413" max="6413" width="13.7109375" style="4" customWidth="1"/>
    <col min="6414" max="6414" width="13.140625" style="4" bestFit="1" customWidth="1"/>
    <col min="6415" max="6415" width="12.140625" style="4" bestFit="1" customWidth="1"/>
    <col min="6416" max="6416" width="3.5703125" style="4" bestFit="1" customWidth="1"/>
    <col min="6417" max="6655" width="12.7109375" style="4"/>
    <col min="6656" max="6656" width="3.7109375" style="4" customWidth="1"/>
    <col min="6657" max="6657" width="10.28515625" style="4" customWidth="1"/>
    <col min="6658" max="6658" width="2.140625" style="4" customWidth="1"/>
    <col min="6659" max="6659" width="14.140625" style="4" bestFit="1" customWidth="1"/>
    <col min="6660" max="6660" width="14.5703125" style="4" bestFit="1" customWidth="1"/>
    <col min="6661" max="6661" width="15.7109375" style="4" customWidth="1"/>
    <col min="6662" max="6662" width="16" style="4" customWidth="1"/>
    <col min="6663" max="6663" width="13.140625" style="4" bestFit="1" customWidth="1"/>
    <col min="6664" max="6664" width="15.7109375" style="4" bestFit="1" customWidth="1"/>
    <col min="6665" max="6665" width="12.140625" style="4" bestFit="1" customWidth="1"/>
    <col min="6666" max="6666" width="13.140625" style="4" bestFit="1" customWidth="1"/>
    <col min="6667" max="6667" width="15.7109375" style="4" bestFit="1" customWidth="1"/>
    <col min="6668" max="6668" width="15.140625" style="4" customWidth="1"/>
    <col min="6669" max="6669" width="13.7109375" style="4" customWidth="1"/>
    <col min="6670" max="6670" width="13.140625" style="4" bestFit="1" customWidth="1"/>
    <col min="6671" max="6671" width="12.140625" style="4" bestFit="1" customWidth="1"/>
    <col min="6672" max="6672" width="3.5703125" style="4" bestFit="1" customWidth="1"/>
    <col min="6673" max="6911" width="12.7109375" style="4"/>
    <col min="6912" max="6912" width="3.7109375" style="4" customWidth="1"/>
    <col min="6913" max="6913" width="10.28515625" style="4" customWidth="1"/>
    <col min="6914" max="6914" width="2.140625" style="4" customWidth="1"/>
    <col min="6915" max="6915" width="14.140625" style="4" bestFit="1" customWidth="1"/>
    <col min="6916" max="6916" width="14.5703125" style="4" bestFit="1" customWidth="1"/>
    <col min="6917" max="6917" width="15.7109375" style="4" customWidth="1"/>
    <col min="6918" max="6918" width="16" style="4" customWidth="1"/>
    <col min="6919" max="6919" width="13.140625" style="4" bestFit="1" customWidth="1"/>
    <col min="6920" max="6920" width="15.7109375" style="4" bestFit="1" customWidth="1"/>
    <col min="6921" max="6921" width="12.140625" style="4" bestFit="1" customWidth="1"/>
    <col min="6922" max="6922" width="13.140625" style="4" bestFit="1" customWidth="1"/>
    <col min="6923" max="6923" width="15.7109375" style="4" bestFit="1" customWidth="1"/>
    <col min="6924" max="6924" width="15.140625" style="4" customWidth="1"/>
    <col min="6925" max="6925" width="13.7109375" style="4" customWidth="1"/>
    <col min="6926" max="6926" width="13.140625" style="4" bestFit="1" customWidth="1"/>
    <col min="6927" max="6927" width="12.140625" style="4" bestFit="1" customWidth="1"/>
    <col min="6928" max="6928" width="3.5703125" style="4" bestFit="1" customWidth="1"/>
    <col min="6929" max="7167" width="12.7109375" style="4"/>
    <col min="7168" max="7168" width="3.7109375" style="4" customWidth="1"/>
    <col min="7169" max="7169" width="10.28515625" style="4" customWidth="1"/>
    <col min="7170" max="7170" width="2.140625" style="4" customWidth="1"/>
    <col min="7171" max="7171" width="14.140625" style="4" bestFit="1" customWidth="1"/>
    <col min="7172" max="7172" width="14.5703125" style="4" bestFit="1" customWidth="1"/>
    <col min="7173" max="7173" width="15.7109375" style="4" customWidth="1"/>
    <col min="7174" max="7174" width="16" style="4" customWidth="1"/>
    <col min="7175" max="7175" width="13.140625" style="4" bestFit="1" customWidth="1"/>
    <col min="7176" max="7176" width="15.7109375" style="4" bestFit="1" customWidth="1"/>
    <col min="7177" max="7177" width="12.140625" style="4" bestFit="1" customWidth="1"/>
    <col min="7178" max="7178" width="13.140625" style="4" bestFit="1" customWidth="1"/>
    <col min="7179" max="7179" width="15.7109375" style="4" bestFit="1" customWidth="1"/>
    <col min="7180" max="7180" width="15.140625" style="4" customWidth="1"/>
    <col min="7181" max="7181" width="13.7109375" style="4" customWidth="1"/>
    <col min="7182" max="7182" width="13.140625" style="4" bestFit="1" customWidth="1"/>
    <col min="7183" max="7183" width="12.140625" style="4" bestFit="1" customWidth="1"/>
    <col min="7184" max="7184" width="3.5703125" style="4" bestFit="1" customWidth="1"/>
    <col min="7185" max="7423" width="12.7109375" style="4"/>
    <col min="7424" max="7424" width="3.7109375" style="4" customWidth="1"/>
    <col min="7425" max="7425" width="10.28515625" style="4" customWidth="1"/>
    <col min="7426" max="7426" width="2.140625" style="4" customWidth="1"/>
    <col min="7427" max="7427" width="14.140625" style="4" bestFit="1" customWidth="1"/>
    <col min="7428" max="7428" width="14.5703125" style="4" bestFit="1" customWidth="1"/>
    <col min="7429" max="7429" width="15.7109375" style="4" customWidth="1"/>
    <col min="7430" max="7430" width="16" style="4" customWidth="1"/>
    <col min="7431" max="7431" width="13.140625" style="4" bestFit="1" customWidth="1"/>
    <col min="7432" max="7432" width="15.7109375" style="4" bestFit="1" customWidth="1"/>
    <col min="7433" max="7433" width="12.140625" style="4" bestFit="1" customWidth="1"/>
    <col min="7434" max="7434" width="13.140625" style="4" bestFit="1" customWidth="1"/>
    <col min="7435" max="7435" width="15.7109375" style="4" bestFit="1" customWidth="1"/>
    <col min="7436" max="7436" width="15.140625" style="4" customWidth="1"/>
    <col min="7437" max="7437" width="13.7109375" style="4" customWidth="1"/>
    <col min="7438" max="7438" width="13.140625" style="4" bestFit="1" customWidth="1"/>
    <col min="7439" max="7439" width="12.140625" style="4" bestFit="1" customWidth="1"/>
    <col min="7440" max="7440" width="3.5703125" style="4" bestFit="1" customWidth="1"/>
    <col min="7441" max="7679" width="12.7109375" style="4"/>
    <col min="7680" max="7680" width="3.7109375" style="4" customWidth="1"/>
    <col min="7681" max="7681" width="10.28515625" style="4" customWidth="1"/>
    <col min="7682" max="7682" width="2.140625" style="4" customWidth="1"/>
    <col min="7683" max="7683" width="14.140625" style="4" bestFit="1" customWidth="1"/>
    <col min="7684" max="7684" width="14.5703125" style="4" bestFit="1" customWidth="1"/>
    <col min="7685" max="7685" width="15.7109375" style="4" customWidth="1"/>
    <col min="7686" max="7686" width="16" style="4" customWidth="1"/>
    <col min="7687" max="7687" width="13.140625" style="4" bestFit="1" customWidth="1"/>
    <col min="7688" max="7688" width="15.7109375" style="4" bestFit="1" customWidth="1"/>
    <col min="7689" max="7689" width="12.140625" style="4" bestFit="1" customWidth="1"/>
    <col min="7690" max="7690" width="13.140625" style="4" bestFit="1" customWidth="1"/>
    <col min="7691" max="7691" width="15.7109375" style="4" bestFit="1" customWidth="1"/>
    <col min="7692" max="7692" width="15.140625" style="4" customWidth="1"/>
    <col min="7693" max="7693" width="13.7109375" style="4" customWidth="1"/>
    <col min="7694" max="7694" width="13.140625" style="4" bestFit="1" customWidth="1"/>
    <col min="7695" max="7695" width="12.140625" style="4" bestFit="1" customWidth="1"/>
    <col min="7696" max="7696" width="3.5703125" style="4" bestFit="1" customWidth="1"/>
    <col min="7697" max="7935" width="12.7109375" style="4"/>
    <col min="7936" max="7936" width="3.7109375" style="4" customWidth="1"/>
    <col min="7937" max="7937" width="10.28515625" style="4" customWidth="1"/>
    <col min="7938" max="7938" width="2.140625" style="4" customWidth="1"/>
    <col min="7939" max="7939" width="14.140625" style="4" bestFit="1" customWidth="1"/>
    <col min="7940" max="7940" width="14.5703125" style="4" bestFit="1" customWidth="1"/>
    <col min="7941" max="7941" width="15.7109375" style="4" customWidth="1"/>
    <col min="7942" max="7942" width="16" style="4" customWidth="1"/>
    <col min="7943" max="7943" width="13.140625" style="4" bestFit="1" customWidth="1"/>
    <col min="7944" max="7944" width="15.7109375" style="4" bestFit="1" customWidth="1"/>
    <col min="7945" max="7945" width="12.140625" style="4" bestFit="1" customWidth="1"/>
    <col min="7946" max="7946" width="13.140625" style="4" bestFit="1" customWidth="1"/>
    <col min="7947" max="7947" width="15.7109375" style="4" bestFit="1" customWidth="1"/>
    <col min="7948" max="7948" width="15.140625" style="4" customWidth="1"/>
    <col min="7949" max="7949" width="13.7109375" style="4" customWidth="1"/>
    <col min="7950" max="7950" width="13.140625" style="4" bestFit="1" customWidth="1"/>
    <col min="7951" max="7951" width="12.140625" style="4" bestFit="1" customWidth="1"/>
    <col min="7952" max="7952" width="3.5703125" style="4" bestFit="1" customWidth="1"/>
    <col min="7953" max="8191" width="12.7109375" style="4"/>
    <col min="8192" max="8192" width="3.7109375" style="4" customWidth="1"/>
    <col min="8193" max="8193" width="10.28515625" style="4" customWidth="1"/>
    <col min="8194" max="8194" width="2.140625" style="4" customWidth="1"/>
    <col min="8195" max="8195" width="14.140625" style="4" bestFit="1" customWidth="1"/>
    <col min="8196" max="8196" width="14.5703125" style="4" bestFit="1" customWidth="1"/>
    <col min="8197" max="8197" width="15.7109375" style="4" customWidth="1"/>
    <col min="8198" max="8198" width="16" style="4" customWidth="1"/>
    <col min="8199" max="8199" width="13.140625" style="4" bestFit="1" customWidth="1"/>
    <col min="8200" max="8200" width="15.7109375" style="4" bestFit="1" customWidth="1"/>
    <col min="8201" max="8201" width="12.140625" style="4" bestFit="1" customWidth="1"/>
    <col min="8202" max="8202" width="13.140625" style="4" bestFit="1" customWidth="1"/>
    <col min="8203" max="8203" width="15.7109375" style="4" bestFit="1" customWidth="1"/>
    <col min="8204" max="8204" width="15.140625" style="4" customWidth="1"/>
    <col min="8205" max="8205" width="13.7109375" style="4" customWidth="1"/>
    <col min="8206" max="8206" width="13.140625" style="4" bestFit="1" customWidth="1"/>
    <col min="8207" max="8207" width="12.140625" style="4" bestFit="1" customWidth="1"/>
    <col min="8208" max="8208" width="3.5703125" style="4" bestFit="1" customWidth="1"/>
    <col min="8209" max="8447" width="12.7109375" style="4"/>
    <col min="8448" max="8448" width="3.7109375" style="4" customWidth="1"/>
    <col min="8449" max="8449" width="10.28515625" style="4" customWidth="1"/>
    <col min="8450" max="8450" width="2.140625" style="4" customWidth="1"/>
    <col min="8451" max="8451" width="14.140625" style="4" bestFit="1" customWidth="1"/>
    <col min="8452" max="8452" width="14.5703125" style="4" bestFit="1" customWidth="1"/>
    <col min="8453" max="8453" width="15.7109375" style="4" customWidth="1"/>
    <col min="8454" max="8454" width="16" style="4" customWidth="1"/>
    <col min="8455" max="8455" width="13.140625" style="4" bestFit="1" customWidth="1"/>
    <col min="8456" max="8456" width="15.7109375" style="4" bestFit="1" customWidth="1"/>
    <col min="8457" max="8457" width="12.140625" style="4" bestFit="1" customWidth="1"/>
    <col min="8458" max="8458" width="13.140625" style="4" bestFit="1" customWidth="1"/>
    <col min="8459" max="8459" width="15.7109375" style="4" bestFit="1" customWidth="1"/>
    <col min="8460" max="8460" width="15.140625" style="4" customWidth="1"/>
    <col min="8461" max="8461" width="13.7109375" style="4" customWidth="1"/>
    <col min="8462" max="8462" width="13.140625" style="4" bestFit="1" customWidth="1"/>
    <col min="8463" max="8463" width="12.140625" style="4" bestFit="1" customWidth="1"/>
    <col min="8464" max="8464" width="3.5703125" style="4" bestFit="1" customWidth="1"/>
    <col min="8465" max="8703" width="12.7109375" style="4"/>
    <col min="8704" max="8704" width="3.7109375" style="4" customWidth="1"/>
    <col min="8705" max="8705" width="10.28515625" style="4" customWidth="1"/>
    <col min="8706" max="8706" width="2.140625" style="4" customWidth="1"/>
    <col min="8707" max="8707" width="14.140625" style="4" bestFit="1" customWidth="1"/>
    <col min="8708" max="8708" width="14.5703125" style="4" bestFit="1" customWidth="1"/>
    <col min="8709" max="8709" width="15.7109375" style="4" customWidth="1"/>
    <col min="8710" max="8710" width="16" style="4" customWidth="1"/>
    <col min="8711" max="8711" width="13.140625" style="4" bestFit="1" customWidth="1"/>
    <col min="8712" max="8712" width="15.7109375" style="4" bestFit="1" customWidth="1"/>
    <col min="8713" max="8713" width="12.140625" style="4" bestFit="1" customWidth="1"/>
    <col min="8714" max="8714" width="13.140625" style="4" bestFit="1" customWidth="1"/>
    <col min="8715" max="8715" width="15.7109375" style="4" bestFit="1" customWidth="1"/>
    <col min="8716" max="8716" width="15.140625" style="4" customWidth="1"/>
    <col min="8717" max="8717" width="13.7109375" style="4" customWidth="1"/>
    <col min="8718" max="8718" width="13.140625" style="4" bestFit="1" customWidth="1"/>
    <col min="8719" max="8719" width="12.140625" style="4" bestFit="1" customWidth="1"/>
    <col min="8720" max="8720" width="3.5703125" style="4" bestFit="1" customWidth="1"/>
    <col min="8721" max="8959" width="12.7109375" style="4"/>
    <col min="8960" max="8960" width="3.7109375" style="4" customWidth="1"/>
    <col min="8961" max="8961" width="10.28515625" style="4" customWidth="1"/>
    <col min="8962" max="8962" width="2.140625" style="4" customWidth="1"/>
    <col min="8963" max="8963" width="14.140625" style="4" bestFit="1" customWidth="1"/>
    <col min="8964" max="8964" width="14.5703125" style="4" bestFit="1" customWidth="1"/>
    <col min="8965" max="8965" width="15.7109375" style="4" customWidth="1"/>
    <col min="8966" max="8966" width="16" style="4" customWidth="1"/>
    <col min="8967" max="8967" width="13.140625" style="4" bestFit="1" customWidth="1"/>
    <col min="8968" max="8968" width="15.7109375" style="4" bestFit="1" customWidth="1"/>
    <col min="8969" max="8969" width="12.140625" style="4" bestFit="1" customWidth="1"/>
    <col min="8970" max="8970" width="13.140625" style="4" bestFit="1" customWidth="1"/>
    <col min="8971" max="8971" width="15.7109375" style="4" bestFit="1" customWidth="1"/>
    <col min="8972" max="8972" width="15.140625" style="4" customWidth="1"/>
    <col min="8973" max="8973" width="13.7109375" style="4" customWidth="1"/>
    <col min="8974" max="8974" width="13.140625" style="4" bestFit="1" customWidth="1"/>
    <col min="8975" max="8975" width="12.140625" style="4" bestFit="1" customWidth="1"/>
    <col min="8976" max="8976" width="3.5703125" style="4" bestFit="1" customWidth="1"/>
    <col min="8977" max="9215" width="12.7109375" style="4"/>
    <col min="9216" max="9216" width="3.7109375" style="4" customWidth="1"/>
    <col min="9217" max="9217" width="10.28515625" style="4" customWidth="1"/>
    <col min="9218" max="9218" width="2.140625" style="4" customWidth="1"/>
    <col min="9219" max="9219" width="14.140625" style="4" bestFit="1" customWidth="1"/>
    <col min="9220" max="9220" width="14.5703125" style="4" bestFit="1" customWidth="1"/>
    <col min="9221" max="9221" width="15.7109375" style="4" customWidth="1"/>
    <col min="9222" max="9222" width="16" style="4" customWidth="1"/>
    <col min="9223" max="9223" width="13.140625" style="4" bestFit="1" customWidth="1"/>
    <col min="9224" max="9224" width="15.7109375" style="4" bestFit="1" customWidth="1"/>
    <col min="9225" max="9225" width="12.140625" style="4" bestFit="1" customWidth="1"/>
    <col min="9226" max="9226" width="13.140625" style="4" bestFit="1" customWidth="1"/>
    <col min="9227" max="9227" width="15.7109375" style="4" bestFit="1" customWidth="1"/>
    <col min="9228" max="9228" width="15.140625" style="4" customWidth="1"/>
    <col min="9229" max="9229" width="13.7109375" style="4" customWidth="1"/>
    <col min="9230" max="9230" width="13.140625" style="4" bestFit="1" customWidth="1"/>
    <col min="9231" max="9231" width="12.140625" style="4" bestFit="1" customWidth="1"/>
    <col min="9232" max="9232" width="3.5703125" style="4" bestFit="1" customWidth="1"/>
    <col min="9233" max="9471" width="12.7109375" style="4"/>
    <col min="9472" max="9472" width="3.7109375" style="4" customWidth="1"/>
    <col min="9473" max="9473" width="10.28515625" style="4" customWidth="1"/>
    <col min="9474" max="9474" width="2.140625" style="4" customWidth="1"/>
    <col min="9475" max="9475" width="14.140625" style="4" bestFit="1" customWidth="1"/>
    <col min="9476" max="9476" width="14.5703125" style="4" bestFit="1" customWidth="1"/>
    <col min="9477" max="9477" width="15.7109375" style="4" customWidth="1"/>
    <col min="9478" max="9478" width="16" style="4" customWidth="1"/>
    <col min="9479" max="9479" width="13.140625" style="4" bestFit="1" customWidth="1"/>
    <col min="9480" max="9480" width="15.7109375" style="4" bestFit="1" customWidth="1"/>
    <col min="9481" max="9481" width="12.140625" style="4" bestFit="1" customWidth="1"/>
    <col min="9482" max="9482" width="13.140625" style="4" bestFit="1" customWidth="1"/>
    <col min="9483" max="9483" width="15.7109375" style="4" bestFit="1" customWidth="1"/>
    <col min="9484" max="9484" width="15.140625" style="4" customWidth="1"/>
    <col min="9485" max="9485" width="13.7109375" style="4" customWidth="1"/>
    <col min="9486" max="9486" width="13.140625" style="4" bestFit="1" customWidth="1"/>
    <col min="9487" max="9487" width="12.140625" style="4" bestFit="1" customWidth="1"/>
    <col min="9488" max="9488" width="3.5703125" style="4" bestFit="1" customWidth="1"/>
    <col min="9489" max="9727" width="12.7109375" style="4"/>
    <col min="9728" max="9728" width="3.7109375" style="4" customWidth="1"/>
    <col min="9729" max="9729" width="10.28515625" style="4" customWidth="1"/>
    <col min="9730" max="9730" width="2.140625" style="4" customWidth="1"/>
    <col min="9731" max="9731" width="14.140625" style="4" bestFit="1" customWidth="1"/>
    <col min="9732" max="9732" width="14.5703125" style="4" bestFit="1" customWidth="1"/>
    <col min="9733" max="9733" width="15.7109375" style="4" customWidth="1"/>
    <col min="9734" max="9734" width="16" style="4" customWidth="1"/>
    <col min="9735" max="9735" width="13.140625" style="4" bestFit="1" customWidth="1"/>
    <col min="9736" max="9736" width="15.7109375" style="4" bestFit="1" customWidth="1"/>
    <col min="9737" max="9737" width="12.140625" style="4" bestFit="1" customWidth="1"/>
    <col min="9738" max="9738" width="13.140625" style="4" bestFit="1" customWidth="1"/>
    <col min="9739" max="9739" width="15.7109375" style="4" bestFit="1" customWidth="1"/>
    <col min="9740" max="9740" width="15.140625" style="4" customWidth="1"/>
    <col min="9741" max="9741" width="13.7109375" style="4" customWidth="1"/>
    <col min="9742" max="9742" width="13.140625" style="4" bestFit="1" customWidth="1"/>
    <col min="9743" max="9743" width="12.140625" style="4" bestFit="1" customWidth="1"/>
    <col min="9744" max="9744" width="3.5703125" style="4" bestFit="1" customWidth="1"/>
    <col min="9745" max="9983" width="12.7109375" style="4"/>
    <col min="9984" max="9984" width="3.7109375" style="4" customWidth="1"/>
    <col min="9985" max="9985" width="10.28515625" style="4" customWidth="1"/>
    <col min="9986" max="9986" width="2.140625" style="4" customWidth="1"/>
    <col min="9987" max="9987" width="14.140625" style="4" bestFit="1" customWidth="1"/>
    <col min="9988" max="9988" width="14.5703125" style="4" bestFit="1" customWidth="1"/>
    <col min="9989" max="9989" width="15.7109375" style="4" customWidth="1"/>
    <col min="9990" max="9990" width="16" style="4" customWidth="1"/>
    <col min="9991" max="9991" width="13.140625" style="4" bestFit="1" customWidth="1"/>
    <col min="9992" max="9992" width="15.7109375" style="4" bestFit="1" customWidth="1"/>
    <col min="9993" max="9993" width="12.140625" style="4" bestFit="1" customWidth="1"/>
    <col min="9994" max="9994" width="13.140625" style="4" bestFit="1" customWidth="1"/>
    <col min="9995" max="9995" width="15.7109375" style="4" bestFit="1" customWidth="1"/>
    <col min="9996" max="9996" width="15.140625" style="4" customWidth="1"/>
    <col min="9997" max="9997" width="13.7109375" style="4" customWidth="1"/>
    <col min="9998" max="9998" width="13.140625" style="4" bestFit="1" customWidth="1"/>
    <col min="9999" max="9999" width="12.140625" style="4" bestFit="1" customWidth="1"/>
    <col min="10000" max="10000" width="3.5703125" style="4" bestFit="1" customWidth="1"/>
    <col min="10001" max="10239" width="12.7109375" style="4"/>
    <col min="10240" max="10240" width="3.7109375" style="4" customWidth="1"/>
    <col min="10241" max="10241" width="10.28515625" style="4" customWidth="1"/>
    <col min="10242" max="10242" width="2.140625" style="4" customWidth="1"/>
    <col min="10243" max="10243" width="14.140625" style="4" bestFit="1" customWidth="1"/>
    <col min="10244" max="10244" width="14.5703125" style="4" bestFit="1" customWidth="1"/>
    <col min="10245" max="10245" width="15.7109375" style="4" customWidth="1"/>
    <col min="10246" max="10246" width="16" style="4" customWidth="1"/>
    <col min="10247" max="10247" width="13.140625" style="4" bestFit="1" customWidth="1"/>
    <col min="10248" max="10248" width="15.7109375" style="4" bestFit="1" customWidth="1"/>
    <col min="10249" max="10249" width="12.140625" style="4" bestFit="1" customWidth="1"/>
    <col min="10250" max="10250" width="13.140625" style="4" bestFit="1" customWidth="1"/>
    <col min="10251" max="10251" width="15.7109375" style="4" bestFit="1" customWidth="1"/>
    <col min="10252" max="10252" width="15.140625" style="4" customWidth="1"/>
    <col min="10253" max="10253" width="13.7109375" style="4" customWidth="1"/>
    <col min="10254" max="10254" width="13.140625" style="4" bestFit="1" customWidth="1"/>
    <col min="10255" max="10255" width="12.140625" style="4" bestFit="1" customWidth="1"/>
    <col min="10256" max="10256" width="3.5703125" style="4" bestFit="1" customWidth="1"/>
    <col min="10257" max="10495" width="12.7109375" style="4"/>
    <col min="10496" max="10496" width="3.7109375" style="4" customWidth="1"/>
    <col min="10497" max="10497" width="10.28515625" style="4" customWidth="1"/>
    <col min="10498" max="10498" width="2.140625" style="4" customWidth="1"/>
    <col min="10499" max="10499" width="14.140625" style="4" bestFit="1" customWidth="1"/>
    <col min="10500" max="10500" width="14.5703125" style="4" bestFit="1" customWidth="1"/>
    <col min="10501" max="10501" width="15.7109375" style="4" customWidth="1"/>
    <col min="10502" max="10502" width="16" style="4" customWidth="1"/>
    <col min="10503" max="10503" width="13.140625" style="4" bestFit="1" customWidth="1"/>
    <col min="10504" max="10504" width="15.7109375" style="4" bestFit="1" customWidth="1"/>
    <col min="10505" max="10505" width="12.140625" style="4" bestFit="1" customWidth="1"/>
    <col min="10506" max="10506" width="13.140625" style="4" bestFit="1" customWidth="1"/>
    <col min="10507" max="10507" width="15.7109375" style="4" bestFit="1" customWidth="1"/>
    <col min="10508" max="10508" width="15.140625" style="4" customWidth="1"/>
    <col min="10509" max="10509" width="13.7109375" style="4" customWidth="1"/>
    <col min="10510" max="10510" width="13.140625" style="4" bestFit="1" customWidth="1"/>
    <col min="10511" max="10511" width="12.140625" style="4" bestFit="1" customWidth="1"/>
    <col min="10512" max="10512" width="3.5703125" style="4" bestFit="1" customWidth="1"/>
    <col min="10513" max="10751" width="12.7109375" style="4"/>
    <col min="10752" max="10752" width="3.7109375" style="4" customWidth="1"/>
    <col min="10753" max="10753" width="10.28515625" style="4" customWidth="1"/>
    <col min="10754" max="10754" width="2.140625" style="4" customWidth="1"/>
    <col min="10755" max="10755" width="14.140625" style="4" bestFit="1" customWidth="1"/>
    <col min="10756" max="10756" width="14.5703125" style="4" bestFit="1" customWidth="1"/>
    <col min="10757" max="10757" width="15.7109375" style="4" customWidth="1"/>
    <col min="10758" max="10758" width="16" style="4" customWidth="1"/>
    <col min="10759" max="10759" width="13.140625" style="4" bestFit="1" customWidth="1"/>
    <col min="10760" max="10760" width="15.7109375" style="4" bestFit="1" customWidth="1"/>
    <col min="10761" max="10761" width="12.140625" style="4" bestFit="1" customWidth="1"/>
    <col min="10762" max="10762" width="13.140625" style="4" bestFit="1" customWidth="1"/>
    <col min="10763" max="10763" width="15.7109375" style="4" bestFit="1" customWidth="1"/>
    <col min="10764" max="10764" width="15.140625" style="4" customWidth="1"/>
    <col min="10765" max="10765" width="13.7109375" style="4" customWidth="1"/>
    <col min="10766" max="10766" width="13.140625" style="4" bestFit="1" customWidth="1"/>
    <col min="10767" max="10767" width="12.140625" style="4" bestFit="1" customWidth="1"/>
    <col min="10768" max="10768" width="3.5703125" style="4" bestFit="1" customWidth="1"/>
    <col min="10769" max="11007" width="12.7109375" style="4"/>
    <col min="11008" max="11008" width="3.7109375" style="4" customWidth="1"/>
    <col min="11009" max="11009" width="10.28515625" style="4" customWidth="1"/>
    <col min="11010" max="11010" width="2.140625" style="4" customWidth="1"/>
    <col min="11011" max="11011" width="14.140625" style="4" bestFit="1" customWidth="1"/>
    <col min="11012" max="11012" width="14.5703125" style="4" bestFit="1" customWidth="1"/>
    <col min="11013" max="11013" width="15.7109375" style="4" customWidth="1"/>
    <col min="11014" max="11014" width="16" style="4" customWidth="1"/>
    <col min="11015" max="11015" width="13.140625" style="4" bestFit="1" customWidth="1"/>
    <col min="11016" max="11016" width="15.7109375" style="4" bestFit="1" customWidth="1"/>
    <col min="11017" max="11017" width="12.140625" style="4" bestFit="1" customWidth="1"/>
    <col min="11018" max="11018" width="13.140625" style="4" bestFit="1" customWidth="1"/>
    <col min="11019" max="11019" width="15.7109375" style="4" bestFit="1" customWidth="1"/>
    <col min="11020" max="11020" width="15.140625" style="4" customWidth="1"/>
    <col min="11021" max="11021" width="13.7109375" style="4" customWidth="1"/>
    <col min="11022" max="11022" width="13.140625" style="4" bestFit="1" customWidth="1"/>
    <col min="11023" max="11023" width="12.140625" style="4" bestFit="1" customWidth="1"/>
    <col min="11024" max="11024" width="3.5703125" style="4" bestFit="1" customWidth="1"/>
    <col min="11025" max="11263" width="12.7109375" style="4"/>
    <col min="11264" max="11264" width="3.7109375" style="4" customWidth="1"/>
    <col min="11265" max="11265" width="10.28515625" style="4" customWidth="1"/>
    <col min="11266" max="11266" width="2.140625" style="4" customWidth="1"/>
    <col min="11267" max="11267" width="14.140625" style="4" bestFit="1" customWidth="1"/>
    <col min="11268" max="11268" width="14.5703125" style="4" bestFit="1" customWidth="1"/>
    <col min="11269" max="11269" width="15.7109375" style="4" customWidth="1"/>
    <col min="11270" max="11270" width="16" style="4" customWidth="1"/>
    <col min="11271" max="11271" width="13.140625" style="4" bestFit="1" customWidth="1"/>
    <col min="11272" max="11272" width="15.7109375" style="4" bestFit="1" customWidth="1"/>
    <col min="11273" max="11273" width="12.140625" style="4" bestFit="1" customWidth="1"/>
    <col min="11274" max="11274" width="13.140625" style="4" bestFit="1" customWidth="1"/>
    <col min="11275" max="11275" width="15.7109375" style="4" bestFit="1" customWidth="1"/>
    <col min="11276" max="11276" width="15.140625" style="4" customWidth="1"/>
    <col min="11277" max="11277" width="13.7109375" style="4" customWidth="1"/>
    <col min="11278" max="11278" width="13.140625" style="4" bestFit="1" customWidth="1"/>
    <col min="11279" max="11279" width="12.140625" style="4" bestFit="1" customWidth="1"/>
    <col min="11280" max="11280" width="3.5703125" style="4" bestFit="1" customWidth="1"/>
    <col min="11281" max="11519" width="12.7109375" style="4"/>
    <col min="11520" max="11520" width="3.7109375" style="4" customWidth="1"/>
    <col min="11521" max="11521" width="10.28515625" style="4" customWidth="1"/>
    <col min="11522" max="11522" width="2.140625" style="4" customWidth="1"/>
    <col min="11523" max="11523" width="14.140625" style="4" bestFit="1" customWidth="1"/>
    <col min="11524" max="11524" width="14.5703125" style="4" bestFit="1" customWidth="1"/>
    <col min="11525" max="11525" width="15.7109375" style="4" customWidth="1"/>
    <col min="11526" max="11526" width="16" style="4" customWidth="1"/>
    <col min="11527" max="11527" width="13.140625" style="4" bestFit="1" customWidth="1"/>
    <col min="11528" max="11528" width="15.7109375" style="4" bestFit="1" customWidth="1"/>
    <col min="11529" max="11529" width="12.140625" style="4" bestFit="1" customWidth="1"/>
    <col min="11530" max="11530" width="13.140625" style="4" bestFit="1" customWidth="1"/>
    <col min="11531" max="11531" width="15.7109375" style="4" bestFit="1" customWidth="1"/>
    <col min="11532" max="11532" width="15.140625" style="4" customWidth="1"/>
    <col min="11533" max="11533" width="13.7109375" style="4" customWidth="1"/>
    <col min="11534" max="11534" width="13.140625" style="4" bestFit="1" customWidth="1"/>
    <col min="11535" max="11535" width="12.140625" style="4" bestFit="1" customWidth="1"/>
    <col min="11536" max="11536" width="3.5703125" style="4" bestFit="1" customWidth="1"/>
    <col min="11537" max="11775" width="12.7109375" style="4"/>
    <col min="11776" max="11776" width="3.7109375" style="4" customWidth="1"/>
    <col min="11777" max="11777" width="10.28515625" style="4" customWidth="1"/>
    <col min="11778" max="11778" width="2.140625" style="4" customWidth="1"/>
    <col min="11779" max="11779" width="14.140625" style="4" bestFit="1" customWidth="1"/>
    <col min="11780" max="11780" width="14.5703125" style="4" bestFit="1" customWidth="1"/>
    <col min="11781" max="11781" width="15.7109375" style="4" customWidth="1"/>
    <col min="11782" max="11782" width="16" style="4" customWidth="1"/>
    <col min="11783" max="11783" width="13.140625" style="4" bestFit="1" customWidth="1"/>
    <col min="11784" max="11784" width="15.7109375" style="4" bestFit="1" customWidth="1"/>
    <col min="11785" max="11785" width="12.140625" style="4" bestFit="1" customWidth="1"/>
    <col min="11786" max="11786" width="13.140625" style="4" bestFit="1" customWidth="1"/>
    <col min="11787" max="11787" width="15.7109375" style="4" bestFit="1" customWidth="1"/>
    <col min="11788" max="11788" width="15.140625" style="4" customWidth="1"/>
    <col min="11789" max="11789" width="13.7109375" style="4" customWidth="1"/>
    <col min="11790" max="11790" width="13.140625" style="4" bestFit="1" customWidth="1"/>
    <col min="11791" max="11791" width="12.140625" style="4" bestFit="1" customWidth="1"/>
    <col min="11792" max="11792" width="3.5703125" style="4" bestFit="1" customWidth="1"/>
    <col min="11793" max="12031" width="12.7109375" style="4"/>
    <col min="12032" max="12032" width="3.7109375" style="4" customWidth="1"/>
    <col min="12033" max="12033" width="10.28515625" style="4" customWidth="1"/>
    <col min="12034" max="12034" width="2.140625" style="4" customWidth="1"/>
    <col min="12035" max="12035" width="14.140625" style="4" bestFit="1" customWidth="1"/>
    <col min="12036" max="12036" width="14.5703125" style="4" bestFit="1" customWidth="1"/>
    <col min="12037" max="12037" width="15.7109375" style="4" customWidth="1"/>
    <col min="12038" max="12038" width="16" style="4" customWidth="1"/>
    <col min="12039" max="12039" width="13.140625" style="4" bestFit="1" customWidth="1"/>
    <col min="12040" max="12040" width="15.7109375" style="4" bestFit="1" customWidth="1"/>
    <col min="12041" max="12041" width="12.140625" style="4" bestFit="1" customWidth="1"/>
    <col min="12042" max="12042" width="13.140625" style="4" bestFit="1" customWidth="1"/>
    <col min="12043" max="12043" width="15.7109375" style="4" bestFit="1" customWidth="1"/>
    <col min="12044" max="12044" width="15.140625" style="4" customWidth="1"/>
    <col min="12045" max="12045" width="13.7109375" style="4" customWidth="1"/>
    <col min="12046" max="12046" width="13.140625" style="4" bestFit="1" customWidth="1"/>
    <col min="12047" max="12047" width="12.140625" style="4" bestFit="1" customWidth="1"/>
    <col min="12048" max="12048" width="3.5703125" style="4" bestFit="1" customWidth="1"/>
    <col min="12049" max="12287" width="12.7109375" style="4"/>
    <col min="12288" max="12288" width="3.7109375" style="4" customWidth="1"/>
    <col min="12289" max="12289" width="10.28515625" style="4" customWidth="1"/>
    <col min="12290" max="12290" width="2.140625" style="4" customWidth="1"/>
    <col min="12291" max="12291" width="14.140625" style="4" bestFit="1" customWidth="1"/>
    <col min="12292" max="12292" width="14.5703125" style="4" bestFit="1" customWidth="1"/>
    <col min="12293" max="12293" width="15.7109375" style="4" customWidth="1"/>
    <col min="12294" max="12294" width="16" style="4" customWidth="1"/>
    <col min="12295" max="12295" width="13.140625" style="4" bestFit="1" customWidth="1"/>
    <col min="12296" max="12296" width="15.7109375" style="4" bestFit="1" customWidth="1"/>
    <col min="12297" max="12297" width="12.140625" style="4" bestFit="1" customWidth="1"/>
    <col min="12298" max="12298" width="13.140625" style="4" bestFit="1" customWidth="1"/>
    <col min="12299" max="12299" width="15.7109375" style="4" bestFit="1" customWidth="1"/>
    <col min="12300" max="12300" width="15.140625" style="4" customWidth="1"/>
    <col min="12301" max="12301" width="13.7109375" style="4" customWidth="1"/>
    <col min="12302" max="12302" width="13.140625" style="4" bestFit="1" customWidth="1"/>
    <col min="12303" max="12303" width="12.140625" style="4" bestFit="1" customWidth="1"/>
    <col min="12304" max="12304" width="3.5703125" style="4" bestFit="1" customWidth="1"/>
    <col min="12305" max="12543" width="12.7109375" style="4"/>
    <col min="12544" max="12544" width="3.7109375" style="4" customWidth="1"/>
    <col min="12545" max="12545" width="10.28515625" style="4" customWidth="1"/>
    <col min="12546" max="12546" width="2.140625" style="4" customWidth="1"/>
    <col min="12547" max="12547" width="14.140625" style="4" bestFit="1" customWidth="1"/>
    <col min="12548" max="12548" width="14.5703125" style="4" bestFit="1" customWidth="1"/>
    <col min="12549" max="12549" width="15.7109375" style="4" customWidth="1"/>
    <col min="12550" max="12550" width="16" style="4" customWidth="1"/>
    <col min="12551" max="12551" width="13.140625" style="4" bestFit="1" customWidth="1"/>
    <col min="12552" max="12552" width="15.7109375" style="4" bestFit="1" customWidth="1"/>
    <col min="12553" max="12553" width="12.140625" style="4" bestFit="1" customWidth="1"/>
    <col min="12554" max="12554" width="13.140625" style="4" bestFit="1" customWidth="1"/>
    <col min="12555" max="12555" width="15.7109375" style="4" bestFit="1" customWidth="1"/>
    <col min="12556" max="12556" width="15.140625" style="4" customWidth="1"/>
    <col min="12557" max="12557" width="13.7109375" style="4" customWidth="1"/>
    <col min="12558" max="12558" width="13.140625" style="4" bestFit="1" customWidth="1"/>
    <col min="12559" max="12559" width="12.140625" style="4" bestFit="1" customWidth="1"/>
    <col min="12560" max="12560" width="3.5703125" style="4" bestFit="1" customWidth="1"/>
    <col min="12561" max="12799" width="12.7109375" style="4"/>
    <col min="12800" max="12800" width="3.7109375" style="4" customWidth="1"/>
    <col min="12801" max="12801" width="10.28515625" style="4" customWidth="1"/>
    <col min="12802" max="12802" width="2.140625" style="4" customWidth="1"/>
    <col min="12803" max="12803" width="14.140625" style="4" bestFit="1" customWidth="1"/>
    <col min="12804" max="12804" width="14.5703125" style="4" bestFit="1" customWidth="1"/>
    <col min="12805" max="12805" width="15.7109375" style="4" customWidth="1"/>
    <col min="12806" max="12806" width="16" style="4" customWidth="1"/>
    <col min="12807" max="12807" width="13.140625" style="4" bestFit="1" customWidth="1"/>
    <col min="12808" max="12808" width="15.7109375" style="4" bestFit="1" customWidth="1"/>
    <col min="12809" max="12809" width="12.140625" style="4" bestFit="1" customWidth="1"/>
    <col min="12810" max="12810" width="13.140625" style="4" bestFit="1" customWidth="1"/>
    <col min="12811" max="12811" width="15.7109375" style="4" bestFit="1" customWidth="1"/>
    <col min="12812" max="12812" width="15.140625" style="4" customWidth="1"/>
    <col min="12813" max="12813" width="13.7109375" style="4" customWidth="1"/>
    <col min="12814" max="12814" width="13.140625" style="4" bestFit="1" customWidth="1"/>
    <col min="12815" max="12815" width="12.140625" style="4" bestFit="1" customWidth="1"/>
    <col min="12816" max="12816" width="3.5703125" style="4" bestFit="1" customWidth="1"/>
    <col min="12817" max="13055" width="12.7109375" style="4"/>
    <col min="13056" max="13056" width="3.7109375" style="4" customWidth="1"/>
    <col min="13057" max="13057" width="10.28515625" style="4" customWidth="1"/>
    <col min="13058" max="13058" width="2.140625" style="4" customWidth="1"/>
    <col min="13059" max="13059" width="14.140625" style="4" bestFit="1" customWidth="1"/>
    <col min="13060" max="13060" width="14.5703125" style="4" bestFit="1" customWidth="1"/>
    <col min="13061" max="13061" width="15.7109375" style="4" customWidth="1"/>
    <col min="13062" max="13062" width="16" style="4" customWidth="1"/>
    <col min="13063" max="13063" width="13.140625" style="4" bestFit="1" customWidth="1"/>
    <col min="13064" max="13064" width="15.7109375" style="4" bestFit="1" customWidth="1"/>
    <col min="13065" max="13065" width="12.140625" style="4" bestFit="1" customWidth="1"/>
    <col min="13066" max="13066" width="13.140625" style="4" bestFit="1" customWidth="1"/>
    <col min="13067" max="13067" width="15.7109375" style="4" bestFit="1" customWidth="1"/>
    <col min="13068" max="13068" width="15.140625" style="4" customWidth="1"/>
    <col min="13069" max="13069" width="13.7109375" style="4" customWidth="1"/>
    <col min="13070" max="13070" width="13.140625" style="4" bestFit="1" customWidth="1"/>
    <col min="13071" max="13071" width="12.140625" style="4" bestFit="1" customWidth="1"/>
    <col min="13072" max="13072" width="3.5703125" style="4" bestFit="1" customWidth="1"/>
    <col min="13073" max="13311" width="12.7109375" style="4"/>
    <col min="13312" max="13312" width="3.7109375" style="4" customWidth="1"/>
    <col min="13313" max="13313" width="10.28515625" style="4" customWidth="1"/>
    <col min="13314" max="13314" width="2.140625" style="4" customWidth="1"/>
    <col min="13315" max="13315" width="14.140625" style="4" bestFit="1" customWidth="1"/>
    <col min="13316" max="13316" width="14.5703125" style="4" bestFit="1" customWidth="1"/>
    <col min="13317" max="13317" width="15.7109375" style="4" customWidth="1"/>
    <col min="13318" max="13318" width="16" style="4" customWidth="1"/>
    <col min="13319" max="13319" width="13.140625" style="4" bestFit="1" customWidth="1"/>
    <col min="13320" max="13320" width="15.7109375" style="4" bestFit="1" customWidth="1"/>
    <col min="13321" max="13321" width="12.140625" style="4" bestFit="1" customWidth="1"/>
    <col min="13322" max="13322" width="13.140625" style="4" bestFit="1" customWidth="1"/>
    <col min="13323" max="13323" width="15.7109375" style="4" bestFit="1" customWidth="1"/>
    <col min="13324" max="13324" width="15.140625" style="4" customWidth="1"/>
    <col min="13325" max="13325" width="13.7109375" style="4" customWidth="1"/>
    <col min="13326" max="13326" width="13.140625" style="4" bestFit="1" customWidth="1"/>
    <col min="13327" max="13327" width="12.140625" style="4" bestFit="1" customWidth="1"/>
    <col min="13328" max="13328" width="3.5703125" style="4" bestFit="1" customWidth="1"/>
    <col min="13329" max="13567" width="12.7109375" style="4"/>
    <col min="13568" max="13568" width="3.7109375" style="4" customWidth="1"/>
    <col min="13569" max="13569" width="10.28515625" style="4" customWidth="1"/>
    <col min="13570" max="13570" width="2.140625" style="4" customWidth="1"/>
    <col min="13571" max="13571" width="14.140625" style="4" bestFit="1" customWidth="1"/>
    <col min="13572" max="13572" width="14.5703125" style="4" bestFit="1" customWidth="1"/>
    <col min="13573" max="13573" width="15.7109375" style="4" customWidth="1"/>
    <col min="13574" max="13574" width="16" style="4" customWidth="1"/>
    <col min="13575" max="13575" width="13.140625" style="4" bestFit="1" customWidth="1"/>
    <col min="13576" max="13576" width="15.7109375" style="4" bestFit="1" customWidth="1"/>
    <col min="13577" max="13577" width="12.140625" style="4" bestFit="1" customWidth="1"/>
    <col min="13578" max="13578" width="13.140625" style="4" bestFit="1" customWidth="1"/>
    <col min="13579" max="13579" width="15.7109375" style="4" bestFit="1" customWidth="1"/>
    <col min="13580" max="13580" width="15.140625" style="4" customWidth="1"/>
    <col min="13581" max="13581" width="13.7109375" style="4" customWidth="1"/>
    <col min="13582" max="13582" width="13.140625" style="4" bestFit="1" customWidth="1"/>
    <col min="13583" max="13583" width="12.140625" style="4" bestFit="1" customWidth="1"/>
    <col min="13584" max="13584" width="3.5703125" style="4" bestFit="1" customWidth="1"/>
    <col min="13585" max="13823" width="12.7109375" style="4"/>
    <col min="13824" max="13824" width="3.7109375" style="4" customWidth="1"/>
    <col min="13825" max="13825" width="10.28515625" style="4" customWidth="1"/>
    <col min="13826" max="13826" width="2.140625" style="4" customWidth="1"/>
    <col min="13827" max="13827" width="14.140625" style="4" bestFit="1" customWidth="1"/>
    <col min="13828" max="13828" width="14.5703125" style="4" bestFit="1" customWidth="1"/>
    <col min="13829" max="13829" width="15.7109375" style="4" customWidth="1"/>
    <col min="13830" max="13830" width="16" style="4" customWidth="1"/>
    <col min="13831" max="13831" width="13.140625" style="4" bestFit="1" customWidth="1"/>
    <col min="13832" max="13832" width="15.7109375" style="4" bestFit="1" customWidth="1"/>
    <col min="13833" max="13833" width="12.140625" style="4" bestFit="1" customWidth="1"/>
    <col min="13834" max="13834" width="13.140625" style="4" bestFit="1" customWidth="1"/>
    <col min="13835" max="13835" width="15.7109375" style="4" bestFit="1" customWidth="1"/>
    <col min="13836" max="13836" width="15.140625" style="4" customWidth="1"/>
    <col min="13837" max="13837" width="13.7109375" style="4" customWidth="1"/>
    <col min="13838" max="13838" width="13.140625" style="4" bestFit="1" customWidth="1"/>
    <col min="13839" max="13839" width="12.140625" style="4" bestFit="1" customWidth="1"/>
    <col min="13840" max="13840" width="3.5703125" style="4" bestFit="1" customWidth="1"/>
    <col min="13841" max="14079" width="12.7109375" style="4"/>
    <col min="14080" max="14080" width="3.7109375" style="4" customWidth="1"/>
    <col min="14081" max="14081" width="10.28515625" style="4" customWidth="1"/>
    <col min="14082" max="14082" width="2.140625" style="4" customWidth="1"/>
    <col min="14083" max="14083" width="14.140625" style="4" bestFit="1" customWidth="1"/>
    <col min="14084" max="14084" width="14.5703125" style="4" bestFit="1" customWidth="1"/>
    <col min="14085" max="14085" width="15.7109375" style="4" customWidth="1"/>
    <col min="14086" max="14086" width="16" style="4" customWidth="1"/>
    <col min="14087" max="14087" width="13.140625" style="4" bestFit="1" customWidth="1"/>
    <col min="14088" max="14088" width="15.7109375" style="4" bestFit="1" customWidth="1"/>
    <col min="14089" max="14089" width="12.140625" style="4" bestFit="1" customWidth="1"/>
    <col min="14090" max="14090" width="13.140625" style="4" bestFit="1" customWidth="1"/>
    <col min="14091" max="14091" width="15.7109375" style="4" bestFit="1" customWidth="1"/>
    <col min="14092" max="14092" width="15.140625" style="4" customWidth="1"/>
    <col min="14093" max="14093" width="13.7109375" style="4" customWidth="1"/>
    <col min="14094" max="14094" width="13.140625" style="4" bestFit="1" customWidth="1"/>
    <col min="14095" max="14095" width="12.140625" style="4" bestFit="1" customWidth="1"/>
    <col min="14096" max="14096" width="3.5703125" style="4" bestFit="1" customWidth="1"/>
    <col min="14097" max="14335" width="12.7109375" style="4"/>
    <col min="14336" max="14336" width="3.7109375" style="4" customWidth="1"/>
    <col min="14337" max="14337" width="10.28515625" style="4" customWidth="1"/>
    <col min="14338" max="14338" width="2.140625" style="4" customWidth="1"/>
    <col min="14339" max="14339" width="14.140625" style="4" bestFit="1" customWidth="1"/>
    <col min="14340" max="14340" width="14.5703125" style="4" bestFit="1" customWidth="1"/>
    <col min="14341" max="14341" width="15.7109375" style="4" customWidth="1"/>
    <col min="14342" max="14342" width="16" style="4" customWidth="1"/>
    <col min="14343" max="14343" width="13.140625" style="4" bestFit="1" customWidth="1"/>
    <col min="14344" max="14344" width="15.7109375" style="4" bestFit="1" customWidth="1"/>
    <col min="14345" max="14345" width="12.140625" style="4" bestFit="1" customWidth="1"/>
    <col min="14346" max="14346" width="13.140625" style="4" bestFit="1" customWidth="1"/>
    <col min="14347" max="14347" width="15.7109375" style="4" bestFit="1" customWidth="1"/>
    <col min="14348" max="14348" width="15.140625" style="4" customWidth="1"/>
    <col min="14349" max="14349" width="13.7109375" style="4" customWidth="1"/>
    <col min="14350" max="14350" width="13.140625" style="4" bestFit="1" customWidth="1"/>
    <col min="14351" max="14351" width="12.140625" style="4" bestFit="1" customWidth="1"/>
    <col min="14352" max="14352" width="3.5703125" style="4" bestFit="1" customWidth="1"/>
    <col min="14353" max="14591" width="12.7109375" style="4"/>
    <col min="14592" max="14592" width="3.7109375" style="4" customWidth="1"/>
    <col min="14593" max="14593" width="10.28515625" style="4" customWidth="1"/>
    <col min="14594" max="14594" width="2.140625" style="4" customWidth="1"/>
    <col min="14595" max="14595" width="14.140625" style="4" bestFit="1" customWidth="1"/>
    <col min="14596" max="14596" width="14.5703125" style="4" bestFit="1" customWidth="1"/>
    <col min="14597" max="14597" width="15.7109375" style="4" customWidth="1"/>
    <col min="14598" max="14598" width="16" style="4" customWidth="1"/>
    <col min="14599" max="14599" width="13.140625" style="4" bestFit="1" customWidth="1"/>
    <col min="14600" max="14600" width="15.7109375" style="4" bestFit="1" customWidth="1"/>
    <col min="14601" max="14601" width="12.140625" style="4" bestFit="1" customWidth="1"/>
    <col min="14602" max="14602" width="13.140625" style="4" bestFit="1" customWidth="1"/>
    <col min="14603" max="14603" width="15.7109375" style="4" bestFit="1" customWidth="1"/>
    <col min="14604" max="14604" width="15.140625" style="4" customWidth="1"/>
    <col min="14605" max="14605" width="13.7109375" style="4" customWidth="1"/>
    <col min="14606" max="14606" width="13.140625" style="4" bestFit="1" customWidth="1"/>
    <col min="14607" max="14607" width="12.140625" style="4" bestFit="1" customWidth="1"/>
    <col min="14608" max="14608" width="3.5703125" style="4" bestFit="1" customWidth="1"/>
    <col min="14609" max="14847" width="12.7109375" style="4"/>
    <col min="14848" max="14848" width="3.7109375" style="4" customWidth="1"/>
    <col min="14849" max="14849" width="10.28515625" style="4" customWidth="1"/>
    <col min="14850" max="14850" width="2.140625" style="4" customWidth="1"/>
    <col min="14851" max="14851" width="14.140625" style="4" bestFit="1" customWidth="1"/>
    <col min="14852" max="14852" width="14.5703125" style="4" bestFit="1" customWidth="1"/>
    <col min="14853" max="14853" width="15.7109375" style="4" customWidth="1"/>
    <col min="14854" max="14854" width="16" style="4" customWidth="1"/>
    <col min="14855" max="14855" width="13.140625" style="4" bestFit="1" customWidth="1"/>
    <col min="14856" max="14856" width="15.7109375" style="4" bestFit="1" customWidth="1"/>
    <col min="14857" max="14857" width="12.140625" style="4" bestFit="1" customWidth="1"/>
    <col min="14858" max="14858" width="13.140625" style="4" bestFit="1" customWidth="1"/>
    <col min="14859" max="14859" width="15.7109375" style="4" bestFit="1" customWidth="1"/>
    <col min="14860" max="14860" width="15.140625" style="4" customWidth="1"/>
    <col min="14861" max="14861" width="13.7109375" style="4" customWidth="1"/>
    <col min="14862" max="14862" width="13.140625" style="4" bestFit="1" customWidth="1"/>
    <col min="14863" max="14863" width="12.140625" style="4" bestFit="1" customWidth="1"/>
    <col min="14864" max="14864" width="3.5703125" style="4" bestFit="1" customWidth="1"/>
    <col min="14865" max="15103" width="12.7109375" style="4"/>
    <col min="15104" max="15104" width="3.7109375" style="4" customWidth="1"/>
    <col min="15105" max="15105" width="10.28515625" style="4" customWidth="1"/>
    <col min="15106" max="15106" width="2.140625" style="4" customWidth="1"/>
    <col min="15107" max="15107" width="14.140625" style="4" bestFit="1" customWidth="1"/>
    <col min="15108" max="15108" width="14.5703125" style="4" bestFit="1" customWidth="1"/>
    <col min="15109" max="15109" width="15.7109375" style="4" customWidth="1"/>
    <col min="15110" max="15110" width="16" style="4" customWidth="1"/>
    <col min="15111" max="15111" width="13.140625" style="4" bestFit="1" customWidth="1"/>
    <col min="15112" max="15112" width="15.7109375" style="4" bestFit="1" customWidth="1"/>
    <col min="15113" max="15113" width="12.140625" style="4" bestFit="1" customWidth="1"/>
    <col min="15114" max="15114" width="13.140625" style="4" bestFit="1" customWidth="1"/>
    <col min="15115" max="15115" width="15.7109375" style="4" bestFit="1" customWidth="1"/>
    <col min="15116" max="15116" width="15.140625" style="4" customWidth="1"/>
    <col min="15117" max="15117" width="13.7109375" style="4" customWidth="1"/>
    <col min="15118" max="15118" width="13.140625" style="4" bestFit="1" customWidth="1"/>
    <col min="15119" max="15119" width="12.140625" style="4" bestFit="1" customWidth="1"/>
    <col min="15120" max="15120" width="3.5703125" style="4" bestFit="1" customWidth="1"/>
    <col min="15121" max="15359" width="12.7109375" style="4"/>
    <col min="15360" max="15360" width="3.7109375" style="4" customWidth="1"/>
    <col min="15361" max="15361" width="10.28515625" style="4" customWidth="1"/>
    <col min="15362" max="15362" width="2.140625" style="4" customWidth="1"/>
    <col min="15363" max="15363" width="14.140625" style="4" bestFit="1" customWidth="1"/>
    <col min="15364" max="15364" width="14.5703125" style="4" bestFit="1" customWidth="1"/>
    <col min="15365" max="15365" width="15.7109375" style="4" customWidth="1"/>
    <col min="15366" max="15366" width="16" style="4" customWidth="1"/>
    <col min="15367" max="15367" width="13.140625" style="4" bestFit="1" customWidth="1"/>
    <col min="15368" max="15368" width="15.7109375" style="4" bestFit="1" customWidth="1"/>
    <col min="15369" max="15369" width="12.140625" style="4" bestFit="1" customWidth="1"/>
    <col min="15370" max="15370" width="13.140625" style="4" bestFit="1" customWidth="1"/>
    <col min="15371" max="15371" width="15.7109375" style="4" bestFit="1" customWidth="1"/>
    <col min="15372" max="15372" width="15.140625" style="4" customWidth="1"/>
    <col min="15373" max="15373" width="13.7109375" style="4" customWidth="1"/>
    <col min="15374" max="15374" width="13.140625" style="4" bestFit="1" customWidth="1"/>
    <col min="15375" max="15375" width="12.140625" style="4" bestFit="1" customWidth="1"/>
    <col min="15376" max="15376" width="3.5703125" style="4" bestFit="1" customWidth="1"/>
    <col min="15377" max="15615" width="12.7109375" style="4"/>
    <col min="15616" max="15616" width="3.7109375" style="4" customWidth="1"/>
    <col min="15617" max="15617" width="10.28515625" style="4" customWidth="1"/>
    <col min="15618" max="15618" width="2.140625" style="4" customWidth="1"/>
    <col min="15619" max="15619" width="14.140625" style="4" bestFit="1" customWidth="1"/>
    <col min="15620" max="15620" width="14.5703125" style="4" bestFit="1" customWidth="1"/>
    <col min="15621" max="15621" width="15.7109375" style="4" customWidth="1"/>
    <col min="15622" max="15622" width="16" style="4" customWidth="1"/>
    <col min="15623" max="15623" width="13.140625" style="4" bestFit="1" customWidth="1"/>
    <col min="15624" max="15624" width="15.7109375" style="4" bestFit="1" customWidth="1"/>
    <col min="15625" max="15625" width="12.140625" style="4" bestFit="1" customWidth="1"/>
    <col min="15626" max="15626" width="13.140625" style="4" bestFit="1" customWidth="1"/>
    <col min="15627" max="15627" width="15.7109375" style="4" bestFit="1" customWidth="1"/>
    <col min="15628" max="15628" width="15.140625" style="4" customWidth="1"/>
    <col min="15629" max="15629" width="13.7109375" style="4" customWidth="1"/>
    <col min="15630" max="15630" width="13.140625" style="4" bestFit="1" customWidth="1"/>
    <col min="15631" max="15631" width="12.140625" style="4" bestFit="1" customWidth="1"/>
    <col min="15632" max="15632" width="3.5703125" style="4" bestFit="1" customWidth="1"/>
    <col min="15633" max="15871" width="12.7109375" style="4"/>
    <col min="15872" max="15872" width="3.7109375" style="4" customWidth="1"/>
    <col min="15873" max="15873" width="10.28515625" style="4" customWidth="1"/>
    <col min="15874" max="15874" width="2.140625" style="4" customWidth="1"/>
    <col min="15875" max="15875" width="14.140625" style="4" bestFit="1" customWidth="1"/>
    <col min="15876" max="15876" width="14.5703125" style="4" bestFit="1" customWidth="1"/>
    <col min="15877" max="15877" width="15.7109375" style="4" customWidth="1"/>
    <col min="15878" max="15878" width="16" style="4" customWidth="1"/>
    <col min="15879" max="15879" width="13.140625" style="4" bestFit="1" customWidth="1"/>
    <col min="15880" max="15880" width="15.7109375" style="4" bestFit="1" customWidth="1"/>
    <col min="15881" max="15881" width="12.140625" style="4" bestFit="1" customWidth="1"/>
    <col min="15882" max="15882" width="13.140625" style="4" bestFit="1" customWidth="1"/>
    <col min="15883" max="15883" width="15.7109375" style="4" bestFit="1" customWidth="1"/>
    <col min="15884" max="15884" width="15.140625" style="4" customWidth="1"/>
    <col min="15885" max="15885" width="13.7109375" style="4" customWidth="1"/>
    <col min="15886" max="15886" width="13.140625" style="4" bestFit="1" customWidth="1"/>
    <col min="15887" max="15887" width="12.140625" style="4" bestFit="1" customWidth="1"/>
    <col min="15888" max="15888" width="3.5703125" style="4" bestFit="1" customWidth="1"/>
    <col min="15889" max="16127" width="12.7109375" style="4"/>
    <col min="16128" max="16128" width="3.7109375" style="4" customWidth="1"/>
    <col min="16129" max="16129" width="10.28515625" style="4" customWidth="1"/>
    <col min="16130" max="16130" width="2.140625" style="4" customWidth="1"/>
    <col min="16131" max="16131" width="14.140625" style="4" bestFit="1" customWidth="1"/>
    <col min="16132" max="16132" width="14.5703125" style="4" bestFit="1" customWidth="1"/>
    <col min="16133" max="16133" width="15.7109375" style="4" customWidth="1"/>
    <col min="16134" max="16134" width="16" style="4" customWidth="1"/>
    <col min="16135" max="16135" width="13.140625" style="4" bestFit="1" customWidth="1"/>
    <col min="16136" max="16136" width="15.7109375" style="4" bestFit="1" customWidth="1"/>
    <col min="16137" max="16137" width="12.140625" style="4" bestFit="1" customWidth="1"/>
    <col min="16138" max="16138" width="13.140625" style="4" bestFit="1" customWidth="1"/>
    <col min="16139" max="16139" width="15.7109375" style="4" bestFit="1" customWidth="1"/>
    <col min="16140" max="16140" width="15.140625" style="4" customWidth="1"/>
    <col min="16141" max="16141" width="13.7109375" style="4" customWidth="1"/>
    <col min="16142" max="16142" width="13.140625" style="4" bestFit="1" customWidth="1"/>
    <col min="16143" max="16143" width="12.140625" style="4" bestFit="1" customWidth="1"/>
    <col min="16144" max="16144" width="3.5703125" style="4" bestFit="1" customWidth="1"/>
    <col min="16145" max="16384" width="12.7109375" style="4"/>
  </cols>
  <sheetData>
    <row r="1" spans="1:16" ht="12.75" x14ac:dyDescent="0.2">
      <c r="A1" s="4" t="s">
        <v>1</v>
      </c>
      <c r="C1" s="5"/>
    </row>
    <row r="2" spans="1:16" ht="12.75" x14ac:dyDescent="0.2">
      <c r="A2" s="4" t="s">
        <v>160</v>
      </c>
      <c r="D2" s="6" t="s">
        <v>159</v>
      </c>
      <c r="P2" s="5"/>
    </row>
    <row r="3" spans="1:16" ht="12.75" x14ac:dyDescent="0.2">
      <c r="A3" s="4" t="s">
        <v>426</v>
      </c>
      <c r="D3" s="5"/>
      <c r="P3" s="5"/>
    </row>
    <row r="4" spans="1:16" ht="15.75" x14ac:dyDescent="0.25">
      <c r="A4" s="82" t="s">
        <v>273</v>
      </c>
      <c r="L4" s="7"/>
      <c r="M4" s="7"/>
      <c r="N4" s="7"/>
      <c r="O4" s="7"/>
    </row>
    <row r="5" spans="1:16" ht="12.75" x14ac:dyDescent="0.2">
      <c r="A5" s="100" t="s">
        <v>452</v>
      </c>
      <c r="D5" s="8" t="s">
        <v>2</v>
      </c>
      <c r="E5" s="8"/>
      <c r="F5" s="8"/>
      <c r="G5" s="8"/>
      <c r="J5" s="9"/>
      <c r="L5" s="8" t="s">
        <v>3</v>
      </c>
      <c r="M5" s="8"/>
      <c r="N5" s="8"/>
      <c r="O5" s="8"/>
    </row>
    <row r="6" spans="1:16" ht="12.75" x14ac:dyDescent="0.2">
      <c r="D6" s="8" t="s">
        <v>4</v>
      </c>
      <c r="E6" s="8" t="s">
        <v>5</v>
      </c>
      <c r="F6" s="8" t="s">
        <v>5</v>
      </c>
      <c r="G6" s="8"/>
      <c r="H6" s="9"/>
      <c r="I6" s="9"/>
      <c r="J6" s="9"/>
      <c r="K6" s="9"/>
      <c r="L6" s="8" t="s">
        <v>6</v>
      </c>
      <c r="M6" s="8" t="s">
        <v>7</v>
      </c>
      <c r="N6" s="8"/>
      <c r="O6" s="8"/>
    </row>
    <row r="7" spans="1:16" ht="42.75" customHeight="1" x14ac:dyDescent="0.2">
      <c r="A7" s="10" t="s">
        <v>8</v>
      </c>
      <c r="B7" s="10"/>
      <c r="C7" s="10" t="s">
        <v>9</v>
      </c>
      <c r="D7" s="11" t="s">
        <v>0</v>
      </c>
      <c r="E7" s="12" t="s">
        <v>10</v>
      </c>
      <c r="F7" s="13" t="s">
        <v>11</v>
      </c>
      <c r="G7" s="13" t="s">
        <v>12</v>
      </c>
      <c r="H7" s="10" t="s">
        <v>13</v>
      </c>
      <c r="I7" s="13" t="s">
        <v>14</v>
      </c>
      <c r="J7" s="13" t="s">
        <v>15</v>
      </c>
      <c r="K7" s="13" t="s">
        <v>16</v>
      </c>
      <c r="L7" s="13" t="s">
        <v>17</v>
      </c>
      <c r="M7" s="13" t="s">
        <v>18</v>
      </c>
      <c r="N7" s="13" t="s">
        <v>19</v>
      </c>
      <c r="O7" s="13" t="s">
        <v>20</v>
      </c>
      <c r="P7" s="14" t="s">
        <v>8</v>
      </c>
    </row>
    <row r="8" spans="1:16" ht="12.75" x14ac:dyDescent="0.2">
      <c r="A8" s="4">
        <v>1</v>
      </c>
      <c r="B8" s="16"/>
      <c r="C8" s="4" t="s">
        <v>234</v>
      </c>
      <c r="D8" s="15">
        <v>908281777</v>
      </c>
      <c r="E8" s="15">
        <v>161472430</v>
      </c>
      <c r="F8" s="15">
        <v>86182081</v>
      </c>
      <c r="G8" s="15">
        <v>33236462</v>
      </c>
      <c r="H8" s="15">
        <f t="shared" ref="H8:H45" si="0">(D8+E8+F8+G8)</f>
        <v>1189172750</v>
      </c>
      <c r="I8" s="15">
        <v>313160</v>
      </c>
      <c r="J8" s="15">
        <v>-5387146</v>
      </c>
      <c r="K8" s="15">
        <f t="shared" ref="K8:K45" si="1">(H8+I8+J8)</f>
        <v>1184098764</v>
      </c>
      <c r="L8" s="15">
        <v>921707890</v>
      </c>
      <c r="M8" s="15">
        <v>83195619</v>
      </c>
      <c r="N8" s="15">
        <v>116616222</v>
      </c>
      <c r="O8" s="15">
        <v>34433498</v>
      </c>
      <c r="P8" s="4">
        <v>1</v>
      </c>
    </row>
    <row r="9" spans="1:16" ht="12.75" x14ac:dyDescent="0.2">
      <c r="A9" s="4">
        <v>2</v>
      </c>
      <c r="B9" s="16"/>
      <c r="C9" s="4" t="s">
        <v>235</v>
      </c>
      <c r="D9" s="16">
        <v>73300735</v>
      </c>
      <c r="E9" s="16">
        <v>71168540</v>
      </c>
      <c r="F9" s="16">
        <v>12714699</v>
      </c>
      <c r="G9" s="16">
        <v>124231</v>
      </c>
      <c r="H9" s="16">
        <f t="shared" si="0"/>
        <v>157308205</v>
      </c>
      <c r="I9" s="16">
        <v>619539</v>
      </c>
      <c r="J9" s="16">
        <v>0</v>
      </c>
      <c r="K9" s="16">
        <f t="shared" si="1"/>
        <v>157927744</v>
      </c>
      <c r="L9" s="16">
        <v>122238625</v>
      </c>
      <c r="M9" s="16">
        <v>1023325</v>
      </c>
      <c r="N9" s="16">
        <v>0</v>
      </c>
      <c r="O9" s="16">
        <v>277</v>
      </c>
      <c r="P9" s="4">
        <v>2</v>
      </c>
    </row>
    <row r="10" spans="1:16" ht="12.75" x14ac:dyDescent="0.2">
      <c r="A10" s="4">
        <v>3</v>
      </c>
      <c r="C10" s="4" t="s">
        <v>237</v>
      </c>
      <c r="D10" s="16">
        <v>12050544</v>
      </c>
      <c r="E10" s="16">
        <v>22205068</v>
      </c>
      <c r="F10" s="16">
        <v>3341112</v>
      </c>
      <c r="G10" s="16">
        <v>3144223</v>
      </c>
      <c r="H10" s="16">
        <f t="shared" si="0"/>
        <v>40740947</v>
      </c>
      <c r="I10" s="16">
        <v>624522</v>
      </c>
      <c r="J10" s="16">
        <v>0</v>
      </c>
      <c r="K10" s="16">
        <f t="shared" si="1"/>
        <v>41365469</v>
      </c>
      <c r="L10" s="16">
        <v>38887556</v>
      </c>
      <c r="M10" s="16">
        <v>0</v>
      </c>
      <c r="N10" s="16">
        <v>0</v>
      </c>
      <c r="O10" s="16">
        <v>179778</v>
      </c>
      <c r="P10" s="4">
        <v>3</v>
      </c>
    </row>
    <row r="11" spans="1:16" ht="12.75" x14ac:dyDescent="0.2">
      <c r="A11" s="4">
        <v>4</v>
      </c>
      <c r="B11" s="81" t="s">
        <v>236</v>
      </c>
      <c r="C11" s="4" t="s">
        <v>238</v>
      </c>
      <c r="D11" s="16">
        <v>0</v>
      </c>
      <c r="E11" s="16">
        <v>0</v>
      </c>
      <c r="F11" s="16">
        <v>0</v>
      </c>
      <c r="G11" s="16">
        <v>0</v>
      </c>
      <c r="H11" s="16">
        <f t="shared" si="0"/>
        <v>0</v>
      </c>
      <c r="I11" s="16">
        <v>0</v>
      </c>
      <c r="J11" s="16">
        <v>0</v>
      </c>
      <c r="K11" s="16">
        <f t="shared" si="1"/>
        <v>0</v>
      </c>
      <c r="L11" s="16">
        <v>0</v>
      </c>
      <c r="M11" s="16">
        <v>0</v>
      </c>
      <c r="N11" s="16">
        <v>0</v>
      </c>
      <c r="O11" s="16">
        <v>0</v>
      </c>
      <c r="P11" s="4">
        <v>4</v>
      </c>
    </row>
    <row r="12" spans="1:16" ht="12.75" x14ac:dyDescent="0.2">
      <c r="A12" s="4">
        <v>5</v>
      </c>
      <c r="B12" s="16"/>
      <c r="C12" s="4" t="s">
        <v>239</v>
      </c>
      <c r="D12" s="16">
        <v>838456226</v>
      </c>
      <c r="E12" s="16">
        <v>537256176</v>
      </c>
      <c r="F12" s="16">
        <v>58049332</v>
      </c>
      <c r="G12" s="16">
        <v>9675057</v>
      </c>
      <c r="H12" s="16">
        <f t="shared" si="0"/>
        <v>1443436791</v>
      </c>
      <c r="I12" s="16">
        <v>2376095</v>
      </c>
      <c r="J12" s="16">
        <v>8225409</v>
      </c>
      <c r="K12" s="16">
        <f t="shared" si="1"/>
        <v>1454038295</v>
      </c>
      <c r="L12" s="16">
        <v>1238030115</v>
      </c>
      <c r="M12" s="16">
        <v>68941960</v>
      </c>
      <c r="N12" s="16">
        <v>39892695</v>
      </c>
      <c r="O12" s="16">
        <v>0</v>
      </c>
      <c r="P12" s="4">
        <v>5</v>
      </c>
    </row>
    <row r="13" spans="1:16" ht="12.75" x14ac:dyDescent="0.2">
      <c r="A13" s="4">
        <v>6</v>
      </c>
      <c r="B13" s="81" t="s">
        <v>236</v>
      </c>
      <c r="C13" s="4" t="s">
        <v>240</v>
      </c>
      <c r="D13" s="16">
        <v>0</v>
      </c>
      <c r="E13" s="16">
        <v>0</v>
      </c>
      <c r="F13" s="16">
        <v>0</v>
      </c>
      <c r="G13" s="16">
        <v>0</v>
      </c>
      <c r="H13" s="16">
        <f t="shared" si="0"/>
        <v>0</v>
      </c>
      <c r="I13" s="16">
        <v>0</v>
      </c>
      <c r="J13" s="16">
        <v>0</v>
      </c>
      <c r="K13" s="16">
        <f t="shared" si="1"/>
        <v>0</v>
      </c>
      <c r="L13" s="16">
        <v>0</v>
      </c>
      <c r="M13" s="16">
        <v>0</v>
      </c>
      <c r="N13" s="16">
        <v>0</v>
      </c>
      <c r="O13" s="16">
        <v>0</v>
      </c>
      <c r="P13" s="4">
        <v>6</v>
      </c>
    </row>
    <row r="14" spans="1:16" ht="12.75" x14ac:dyDescent="0.2">
      <c r="A14" s="4">
        <v>7</v>
      </c>
      <c r="B14" s="16"/>
      <c r="C14" s="4" t="s">
        <v>241</v>
      </c>
      <c r="D14" s="16">
        <v>22004098</v>
      </c>
      <c r="E14" s="16">
        <v>7022780</v>
      </c>
      <c r="F14" s="16">
        <v>813688</v>
      </c>
      <c r="G14" s="16">
        <v>137407</v>
      </c>
      <c r="H14" s="16">
        <f t="shared" si="0"/>
        <v>29977973</v>
      </c>
      <c r="I14" s="16">
        <v>895517</v>
      </c>
      <c r="J14" s="16">
        <v>446010</v>
      </c>
      <c r="K14" s="16">
        <f t="shared" si="1"/>
        <v>31319500</v>
      </c>
      <c r="L14" s="16">
        <v>30337431</v>
      </c>
      <c r="M14" s="16">
        <v>0</v>
      </c>
      <c r="N14" s="16">
        <v>2307309</v>
      </c>
      <c r="O14" s="16">
        <v>174195</v>
      </c>
      <c r="P14" s="4">
        <v>7</v>
      </c>
    </row>
    <row r="15" spans="1:16" ht="12.75" x14ac:dyDescent="0.2">
      <c r="A15" s="4">
        <v>8</v>
      </c>
      <c r="B15" s="81" t="s">
        <v>236</v>
      </c>
      <c r="C15" s="4" t="s">
        <v>242</v>
      </c>
      <c r="D15" s="16">
        <v>0</v>
      </c>
      <c r="E15" s="16">
        <v>0</v>
      </c>
      <c r="F15" s="16">
        <v>0</v>
      </c>
      <c r="G15" s="16">
        <v>0</v>
      </c>
      <c r="H15" s="16">
        <f t="shared" si="0"/>
        <v>0</v>
      </c>
      <c r="I15" s="16">
        <v>0</v>
      </c>
      <c r="J15" s="16">
        <v>0</v>
      </c>
      <c r="K15" s="16">
        <f t="shared" si="1"/>
        <v>0</v>
      </c>
      <c r="L15" s="16">
        <v>0</v>
      </c>
      <c r="M15" s="16">
        <v>0</v>
      </c>
      <c r="N15" s="16">
        <v>0</v>
      </c>
      <c r="O15" s="16">
        <v>0</v>
      </c>
      <c r="P15" s="4">
        <v>8</v>
      </c>
    </row>
    <row r="16" spans="1:16" ht="12.75" x14ac:dyDescent="0.2">
      <c r="A16" s="4">
        <v>9</v>
      </c>
      <c r="B16" s="81" t="s">
        <v>236</v>
      </c>
      <c r="C16" s="4" t="s">
        <v>243</v>
      </c>
      <c r="D16" s="16">
        <v>0</v>
      </c>
      <c r="E16" s="16">
        <v>0</v>
      </c>
      <c r="F16" s="16">
        <v>0</v>
      </c>
      <c r="G16" s="16">
        <v>0</v>
      </c>
      <c r="H16" s="16">
        <f t="shared" si="0"/>
        <v>0</v>
      </c>
      <c r="I16" s="16">
        <v>0</v>
      </c>
      <c r="J16" s="16">
        <v>0</v>
      </c>
      <c r="K16" s="16">
        <f t="shared" si="1"/>
        <v>0</v>
      </c>
      <c r="L16" s="16">
        <v>0</v>
      </c>
      <c r="M16" s="16">
        <v>0</v>
      </c>
      <c r="N16" s="16">
        <v>0</v>
      </c>
      <c r="O16" s="16">
        <v>0</v>
      </c>
      <c r="P16" s="4">
        <v>9</v>
      </c>
    </row>
    <row r="17" spans="1:16" ht="12.75" x14ac:dyDescent="0.2">
      <c r="A17" s="4">
        <v>10</v>
      </c>
      <c r="B17" s="16"/>
      <c r="C17" s="4" t="s">
        <v>244</v>
      </c>
      <c r="D17" s="16">
        <v>174750158</v>
      </c>
      <c r="E17" s="16">
        <v>25375853</v>
      </c>
      <c r="F17" s="16">
        <v>11879538</v>
      </c>
      <c r="G17" s="16">
        <v>21983</v>
      </c>
      <c r="H17" s="16">
        <f t="shared" si="0"/>
        <v>212027532</v>
      </c>
      <c r="I17" s="16">
        <v>345533</v>
      </c>
      <c r="J17" s="16">
        <v>11155344</v>
      </c>
      <c r="K17" s="16">
        <f t="shared" si="1"/>
        <v>223528409</v>
      </c>
      <c r="L17" s="16">
        <v>195378309</v>
      </c>
      <c r="M17" s="16">
        <v>332080</v>
      </c>
      <c r="N17" s="16">
        <v>0</v>
      </c>
      <c r="O17" s="16">
        <v>0</v>
      </c>
      <c r="P17" s="4">
        <v>10</v>
      </c>
    </row>
    <row r="18" spans="1:16" ht="12.75" x14ac:dyDescent="0.2">
      <c r="A18" s="4">
        <v>11</v>
      </c>
      <c r="B18" s="16"/>
      <c r="C18" s="4" t="s">
        <v>245</v>
      </c>
      <c r="D18" s="16">
        <v>119629845</v>
      </c>
      <c r="E18" s="16">
        <v>17764388</v>
      </c>
      <c r="F18" s="16">
        <v>1544227</v>
      </c>
      <c r="G18" s="16">
        <v>4568017</v>
      </c>
      <c r="H18" s="16">
        <f t="shared" si="0"/>
        <v>143506477</v>
      </c>
      <c r="I18" s="16">
        <v>1184856</v>
      </c>
      <c r="J18" s="16">
        <v>3324654</v>
      </c>
      <c r="K18" s="16">
        <f t="shared" si="1"/>
        <v>148015987</v>
      </c>
      <c r="L18" s="16">
        <v>126322059</v>
      </c>
      <c r="M18" s="16">
        <v>16029587</v>
      </c>
      <c r="N18" s="16">
        <v>13807806</v>
      </c>
      <c r="O18" s="16">
        <v>0</v>
      </c>
      <c r="P18" s="4">
        <v>11</v>
      </c>
    </row>
    <row r="19" spans="1:16" ht="12.75" x14ac:dyDescent="0.2">
      <c r="A19" s="4">
        <v>12</v>
      </c>
      <c r="B19" s="81" t="s">
        <v>236</v>
      </c>
      <c r="C19" s="4" t="s">
        <v>246</v>
      </c>
      <c r="D19" s="16">
        <v>0</v>
      </c>
      <c r="E19" s="16">
        <v>0</v>
      </c>
      <c r="F19" s="16">
        <v>0</v>
      </c>
      <c r="G19" s="16">
        <v>0</v>
      </c>
      <c r="H19" s="16">
        <f t="shared" si="0"/>
        <v>0</v>
      </c>
      <c r="I19" s="16">
        <v>0</v>
      </c>
      <c r="J19" s="16">
        <v>0</v>
      </c>
      <c r="K19" s="16">
        <f t="shared" si="1"/>
        <v>0</v>
      </c>
      <c r="L19" s="16">
        <v>0</v>
      </c>
      <c r="M19" s="16">
        <v>0</v>
      </c>
      <c r="N19" s="16">
        <v>0</v>
      </c>
      <c r="O19" s="16">
        <v>0</v>
      </c>
      <c r="P19" s="4">
        <v>12</v>
      </c>
    </row>
    <row r="20" spans="1:16" ht="12.75" x14ac:dyDescent="0.2">
      <c r="A20" s="4">
        <v>13</v>
      </c>
      <c r="B20" s="16"/>
      <c r="C20" s="4" t="s">
        <v>247</v>
      </c>
      <c r="D20" s="16">
        <v>120735594</v>
      </c>
      <c r="E20" s="16">
        <v>48440896</v>
      </c>
      <c r="F20" s="16">
        <v>11341753</v>
      </c>
      <c r="G20" s="16">
        <v>2026840</v>
      </c>
      <c r="H20" s="16">
        <f t="shared" si="0"/>
        <v>182545083</v>
      </c>
      <c r="I20" s="16">
        <v>400509</v>
      </c>
      <c r="J20" s="16">
        <v>0</v>
      </c>
      <c r="K20" s="16">
        <f t="shared" si="1"/>
        <v>182945592</v>
      </c>
      <c r="L20" s="16">
        <v>165158654</v>
      </c>
      <c r="M20" s="16">
        <v>6903160</v>
      </c>
      <c r="N20" s="16">
        <v>11822965</v>
      </c>
      <c r="O20" s="16">
        <v>0</v>
      </c>
      <c r="P20" s="4">
        <v>13</v>
      </c>
    </row>
    <row r="21" spans="1:16" ht="12.75" x14ac:dyDescent="0.2">
      <c r="A21" s="4">
        <v>14</v>
      </c>
      <c r="B21" s="16"/>
      <c r="C21" s="4" t="s">
        <v>248</v>
      </c>
      <c r="D21" s="16">
        <v>31368065</v>
      </c>
      <c r="E21" s="16">
        <v>25805784</v>
      </c>
      <c r="F21" s="16">
        <v>5441664</v>
      </c>
      <c r="G21" s="16">
        <v>453159</v>
      </c>
      <c r="H21" s="16">
        <f t="shared" si="0"/>
        <v>63068672</v>
      </c>
      <c r="I21" s="16">
        <v>1127</v>
      </c>
      <c r="J21" s="16">
        <v>160584</v>
      </c>
      <c r="K21" s="16">
        <f t="shared" si="1"/>
        <v>63230383</v>
      </c>
      <c r="L21" s="16">
        <v>60185151</v>
      </c>
      <c r="M21" s="16">
        <v>831799</v>
      </c>
      <c r="N21" s="16">
        <v>1290278</v>
      </c>
      <c r="O21" s="16">
        <v>616962</v>
      </c>
      <c r="P21" s="4">
        <v>14</v>
      </c>
    </row>
    <row r="22" spans="1:16" ht="12.75" x14ac:dyDescent="0.2">
      <c r="A22" s="4">
        <v>15</v>
      </c>
      <c r="B22" s="16"/>
      <c r="C22" s="4" t="s">
        <v>249</v>
      </c>
      <c r="D22" s="16">
        <v>449047306</v>
      </c>
      <c r="E22" s="16">
        <v>314011342</v>
      </c>
      <c r="F22" s="16">
        <v>60313214</v>
      </c>
      <c r="G22" s="16">
        <v>5974770</v>
      </c>
      <c r="H22" s="16">
        <f t="shared" si="0"/>
        <v>829346632</v>
      </c>
      <c r="I22" s="16">
        <v>4756644</v>
      </c>
      <c r="J22" s="16">
        <v>49902646</v>
      </c>
      <c r="K22" s="16">
        <f t="shared" si="1"/>
        <v>884005922</v>
      </c>
      <c r="L22" s="16">
        <v>776090059</v>
      </c>
      <c r="M22" s="16">
        <v>49829217</v>
      </c>
      <c r="N22" s="16">
        <v>33382806</v>
      </c>
      <c r="O22" s="16">
        <v>0</v>
      </c>
      <c r="P22" s="4">
        <v>15</v>
      </c>
    </row>
    <row r="23" spans="1:16" ht="12.75" x14ac:dyDescent="0.2">
      <c r="A23" s="4">
        <v>16</v>
      </c>
      <c r="B23" s="16"/>
      <c r="C23" s="4" t="s">
        <v>250</v>
      </c>
      <c r="D23" s="16">
        <v>158367288</v>
      </c>
      <c r="E23" s="16">
        <v>93189439</v>
      </c>
      <c r="F23" s="16">
        <v>16589946</v>
      </c>
      <c r="G23" s="16">
        <v>3910623</v>
      </c>
      <c r="H23" s="16">
        <f t="shared" si="0"/>
        <v>272057296</v>
      </c>
      <c r="I23" s="16">
        <v>300128</v>
      </c>
      <c r="J23" s="16">
        <v>3460204</v>
      </c>
      <c r="K23" s="16">
        <f t="shared" si="1"/>
        <v>275817628</v>
      </c>
      <c r="L23" s="16">
        <v>245646448</v>
      </c>
      <c r="M23" s="16">
        <v>12479954</v>
      </c>
      <c r="N23" s="16">
        <v>20019388</v>
      </c>
      <c r="O23" s="16">
        <v>1520230</v>
      </c>
      <c r="P23" s="4">
        <v>16</v>
      </c>
    </row>
    <row r="24" spans="1:16" ht="12.75" x14ac:dyDescent="0.2">
      <c r="A24" s="4">
        <v>17</v>
      </c>
      <c r="B24" s="81" t="s">
        <v>236</v>
      </c>
      <c r="C24" s="4" t="s">
        <v>251</v>
      </c>
      <c r="D24" s="16">
        <v>0</v>
      </c>
      <c r="E24" s="16">
        <v>0</v>
      </c>
      <c r="F24" s="16">
        <v>0</v>
      </c>
      <c r="G24" s="16">
        <v>0</v>
      </c>
      <c r="H24" s="16">
        <f t="shared" si="0"/>
        <v>0</v>
      </c>
      <c r="I24" s="16">
        <v>0</v>
      </c>
      <c r="J24" s="16">
        <v>0</v>
      </c>
      <c r="K24" s="16">
        <f t="shared" si="1"/>
        <v>0</v>
      </c>
      <c r="L24" s="16">
        <v>0</v>
      </c>
      <c r="M24" s="16">
        <v>0</v>
      </c>
      <c r="N24" s="16">
        <v>0</v>
      </c>
      <c r="O24" s="16">
        <v>0</v>
      </c>
      <c r="P24" s="4">
        <v>17</v>
      </c>
    </row>
    <row r="25" spans="1:16" ht="12.75" x14ac:dyDescent="0.2">
      <c r="A25" s="4">
        <v>18</v>
      </c>
      <c r="B25" s="16"/>
      <c r="C25" s="4" t="s">
        <v>252</v>
      </c>
      <c r="D25" s="16">
        <v>21753276</v>
      </c>
      <c r="E25" s="16">
        <v>10965116</v>
      </c>
      <c r="F25" s="16">
        <v>1121252</v>
      </c>
      <c r="G25" s="16">
        <v>1692</v>
      </c>
      <c r="H25" s="16">
        <f t="shared" si="0"/>
        <v>33841336</v>
      </c>
      <c r="I25" s="16">
        <v>256587</v>
      </c>
      <c r="J25" s="16">
        <v>0</v>
      </c>
      <c r="K25" s="16">
        <f t="shared" si="1"/>
        <v>34097923</v>
      </c>
      <c r="L25" s="16">
        <v>30809137</v>
      </c>
      <c r="M25" s="16">
        <v>0</v>
      </c>
      <c r="N25" s="16">
        <v>2924060</v>
      </c>
      <c r="O25" s="16">
        <v>0</v>
      </c>
      <c r="P25" s="4">
        <v>18</v>
      </c>
    </row>
    <row r="26" spans="1:16" ht="12.75" x14ac:dyDescent="0.2">
      <c r="A26" s="4">
        <v>19</v>
      </c>
      <c r="B26" s="16"/>
      <c r="C26" s="4" t="s">
        <v>253</v>
      </c>
      <c r="D26" s="16">
        <v>223260031</v>
      </c>
      <c r="E26" s="16">
        <v>146298982</v>
      </c>
      <c r="F26" s="16">
        <v>38949943</v>
      </c>
      <c r="G26" s="16">
        <v>13836386</v>
      </c>
      <c r="H26" s="16">
        <f t="shared" si="0"/>
        <v>422345342</v>
      </c>
      <c r="I26" s="16">
        <v>1123477</v>
      </c>
      <c r="J26" s="16">
        <v>0</v>
      </c>
      <c r="K26" s="16">
        <f t="shared" si="1"/>
        <v>423468819</v>
      </c>
      <c r="L26" s="16">
        <v>381978932</v>
      </c>
      <c r="M26" s="16">
        <v>8155397</v>
      </c>
      <c r="N26" s="16">
        <v>19295515</v>
      </c>
      <c r="O26" s="16">
        <v>1863272</v>
      </c>
      <c r="P26" s="4">
        <v>19</v>
      </c>
    </row>
    <row r="27" spans="1:16" ht="12.75" x14ac:dyDescent="0.2">
      <c r="A27" s="4">
        <v>20</v>
      </c>
      <c r="B27" s="16"/>
      <c r="C27" s="4" t="s">
        <v>254</v>
      </c>
      <c r="D27" s="16">
        <v>181200969</v>
      </c>
      <c r="E27" s="16">
        <v>105421098</v>
      </c>
      <c r="F27" s="16">
        <v>18010257</v>
      </c>
      <c r="G27" s="16">
        <v>369946</v>
      </c>
      <c r="H27" s="16">
        <f t="shared" si="0"/>
        <v>305002270</v>
      </c>
      <c r="I27" s="16">
        <v>2958099</v>
      </c>
      <c r="J27" s="16">
        <v>11160915</v>
      </c>
      <c r="K27" s="16">
        <f t="shared" si="1"/>
        <v>319121284</v>
      </c>
      <c r="L27" s="16">
        <v>264943848</v>
      </c>
      <c r="M27" s="16">
        <v>35113264</v>
      </c>
      <c r="N27" s="16">
        <v>14130020</v>
      </c>
      <c r="O27" s="16">
        <v>15468</v>
      </c>
      <c r="P27" s="4">
        <v>20</v>
      </c>
    </row>
    <row r="28" spans="1:16" ht="12.75" x14ac:dyDescent="0.2">
      <c r="A28" s="4">
        <v>21</v>
      </c>
      <c r="B28" s="81" t="s">
        <v>236</v>
      </c>
      <c r="C28" s="4" t="s">
        <v>255</v>
      </c>
      <c r="D28" s="16">
        <v>0</v>
      </c>
      <c r="E28" s="16">
        <v>0</v>
      </c>
      <c r="F28" s="16">
        <v>0</v>
      </c>
      <c r="G28" s="16">
        <v>0</v>
      </c>
      <c r="H28" s="16">
        <f t="shared" si="0"/>
        <v>0</v>
      </c>
      <c r="I28" s="16">
        <v>0</v>
      </c>
      <c r="J28" s="16">
        <v>0</v>
      </c>
      <c r="K28" s="16">
        <f t="shared" si="1"/>
        <v>0</v>
      </c>
      <c r="L28" s="16">
        <v>0</v>
      </c>
      <c r="M28" s="16">
        <v>0</v>
      </c>
      <c r="N28" s="16">
        <v>0</v>
      </c>
      <c r="O28" s="16">
        <v>0</v>
      </c>
      <c r="P28" s="4">
        <v>21</v>
      </c>
    </row>
    <row r="29" spans="1:16" ht="12.75" x14ac:dyDescent="0.2">
      <c r="A29" s="4">
        <v>22</v>
      </c>
      <c r="B29" s="81" t="s">
        <v>236</v>
      </c>
      <c r="C29" s="4" t="s">
        <v>256</v>
      </c>
      <c r="D29" s="16">
        <v>0</v>
      </c>
      <c r="E29" s="16">
        <v>0</v>
      </c>
      <c r="F29" s="16">
        <v>0</v>
      </c>
      <c r="G29" s="16">
        <v>0</v>
      </c>
      <c r="H29" s="16">
        <f t="shared" si="0"/>
        <v>0</v>
      </c>
      <c r="I29" s="16">
        <v>0</v>
      </c>
      <c r="J29" s="16">
        <v>0</v>
      </c>
      <c r="K29" s="16">
        <f t="shared" si="1"/>
        <v>0</v>
      </c>
      <c r="L29" s="16">
        <v>0</v>
      </c>
      <c r="M29" s="16">
        <v>0</v>
      </c>
      <c r="N29" s="16">
        <v>0</v>
      </c>
      <c r="O29" s="16">
        <v>0</v>
      </c>
      <c r="P29" s="4">
        <v>22</v>
      </c>
    </row>
    <row r="30" spans="1:16" ht="12.75" x14ac:dyDescent="0.2">
      <c r="A30" s="4">
        <v>23</v>
      </c>
      <c r="B30" s="16"/>
      <c r="C30" s="4" t="s">
        <v>257</v>
      </c>
      <c r="D30" s="16">
        <v>629991634</v>
      </c>
      <c r="E30" s="16">
        <v>394010161</v>
      </c>
      <c r="F30" s="16">
        <v>84211044</v>
      </c>
      <c r="G30" s="16">
        <v>7643223</v>
      </c>
      <c r="H30" s="16">
        <f t="shared" si="0"/>
        <v>1115856062</v>
      </c>
      <c r="I30" s="16">
        <v>13959204</v>
      </c>
      <c r="J30" s="16">
        <v>57417622</v>
      </c>
      <c r="K30" s="16">
        <f t="shared" si="1"/>
        <v>1187232888</v>
      </c>
      <c r="L30" s="16">
        <v>1022937499</v>
      </c>
      <c r="M30" s="16">
        <v>70175455</v>
      </c>
      <c r="N30" s="16">
        <v>58198685</v>
      </c>
      <c r="O30" s="16">
        <v>21148</v>
      </c>
      <c r="P30" s="4">
        <v>23</v>
      </c>
    </row>
    <row r="31" spans="1:16" ht="12.75" x14ac:dyDescent="0.2">
      <c r="A31" s="4">
        <v>24</v>
      </c>
      <c r="B31" s="16"/>
      <c r="C31" s="4" t="s">
        <v>258</v>
      </c>
      <c r="D31" s="16">
        <v>758354095</v>
      </c>
      <c r="E31" s="16">
        <v>463757349</v>
      </c>
      <c r="F31" s="16">
        <v>108594246</v>
      </c>
      <c r="G31" s="16">
        <v>22834648</v>
      </c>
      <c r="H31" s="16">
        <f t="shared" si="0"/>
        <v>1353540338</v>
      </c>
      <c r="I31" s="16">
        <v>7214227</v>
      </c>
      <c r="J31" s="16">
        <v>11314439</v>
      </c>
      <c r="K31" s="16">
        <f t="shared" si="1"/>
        <v>1372069004</v>
      </c>
      <c r="L31" s="16">
        <v>1184813817</v>
      </c>
      <c r="M31" s="16">
        <v>14648097</v>
      </c>
      <c r="N31" s="16">
        <v>105591781</v>
      </c>
      <c r="O31" s="16">
        <v>0</v>
      </c>
      <c r="P31" s="4">
        <v>24</v>
      </c>
    </row>
    <row r="32" spans="1:16" ht="12.75" x14ac:dyDescent="0.2">
      <c r="A32" s="4">
        <v>25</v>
      </c>
      <c r="B32" s="81" t="s">
        <v>236</v>
      </c>
      <c r="C32" s="4" t="s">
        <v>259</v>
      </c>
      <c r="D32" s="16">
        <v>0</v>
      </c>
      <c r="E32" s="16">
        <v>0</v>
      </c>
      <c r="F32" s="16">
        <v>0</v>
      </c>
      <c r="G32" s="16">
        <v>0</v>
      </c>
      <c r="H32" s="16">
        <f t="shared" si="0"/>
        <v>0</v>
      </c>
      <c r="I32" s="16">
        <v>0</v>
      </c>
      <c r="J32" s="16">
        <v>0</v>
      </c>
      <c r="K32" s="16">
        <f t="shared" si="1"/>
        <v>0</v>
      </c>
      <c r="L32" s="16">
        <v>0</v>
      </c>
      <c r="M32" s="16">
        <v>0</v>
      </c>
      <c r="N32" s="16">
        <v>0</v>
      </c>
      <c r="O32" s="16">
        <v>0</v>
      </c>
      <c r="P32" s="4">
        <v>25</v>
      </c>
    </row>
    <row r="33" spans="1:16" ht="12.75" x14ac:dyDescent="0.2">
      <c r="A33" s="4">
        <v>26</v>
      </c>
      <c r="C33" s="4" t="s">
        <v>260</v>
      </c>
      <c r="D33" s="16">
        <v>94022691</v>
      </c>
      <c r="E33" s="16">
        <v>98332218</v>
      </c>
      <c r="F33" s="16">
        <v>28433161</v>
      </c>
      <c r="G33" s="16">
        <v>0</v>
      </c>
      <c r="H33" s="16">
        <f t="shared" si="0"/>
        <v>220788070</v>
      </c>
      <c r="I33" s="16">
        <v>0</v>
      </c>
      <c r="J33" s="16">
        <v>0</v>
      </c>
      <c r="K33" s="16">
        <f t="shared" si="1"/>
        <v>220788070</v>
      </c>
      <c r="L33" s="16">
        <v>180958357</v>
      </c>
      <c r="M33" s="16">
        <v>0</v>
      </c>
      <c r="N33" s="16">
        <v>0</v>
      </c>
      <c r="O33" s="16">
        <v>0</v>
      </c>
      <c r="P33" s="4">
        <v>26</v>
      </c>
    </row>
    <row r="34" spans="1:16" ht="12.75" x14ac:dyDescent="0.2">
      <c r="A34" s="4">
        <v>27</v>
      </c>
      <c r="B34" s="16"/>
      <c r="C34" s="4" t="s">
        <v>261</v>
      </c>
      <c r="D34" s="16">
        <v>39633216</v>
      </c>
      <c r="E34" s="16">
        <v>24110007</v>
      </c>
      <c r="F34" s="16">
        <v>956453</v>
      </c>
      <c r="G34" s="16">
        <v>6717406</v>
      </c>
      <c r="H34" s="16">
        <f t="shared" si="0"/>
        <v>71417082</v>
      </c>
      <c r="I34" s="16">
        <v>0</v>
      </c>
      <c r="J34" s="16">
        <v>300000</v>
      </c>
      <c r="K34" s="16">
        <f t="shared" si="1"/>
        <v>71717082</v>
      </c>
      <c r="L34" s="16">
        <v>58475148</v>
      </c>
      <c r="M34" s="16">
        <v>4</v>
      </c>
      <c r="N34" s="16">
        <v>14790</v>
      </c>
      <c r="O34" s="16">
        <v>0</v>
      </c>
      <c r="P34" s="4">
        <v>27</v>
      </c>
    </row>
    <row r="35" spans="1:16" ht="12.75" x14ac:dyDescent="0.2">
      <c r="A35" s="4">
        <v>28</v>
      </c>
      <c r="B35" s="81" t="s">
        <v>236</v>
      </c>
      <c r="C35" s="4" t="s">
        <v>262</v>
      </c>
      <c r="D35" s="16">
        <v>0</v>
      </c>
      <c r="E35" s="16">
        <v>0</v>
      </c>
      <c r="F35" s="16">
        <v>0</v>
      </c>
      <c r="G35" s="16">
        <v>0</v>
      </c>
      <c r="H35" s="16">
        <f t="shared" si="0"/>
        <v>0</v>
      </c>
      <c r="I35" s="16">
        <v>0</v>
      </c>
      <c r="J35" s="16">
        <v>0</v>
      </c>
      <c r="K35" s="16">
        <f t="shared" si="1"/>
        <v>0</v>
      </c>
      <c r="L35" s="16">
        <v>0</v>
      </c>
      <c r="M35" s="16">
        <v>0</v>
      </c>
      <c r="N35" s="16">
        <v>0</v>
      </c>
      <c r="O35" s="16">
        <v>0</v>
      </c>
      <c r="P35" s="4">
        <v>28</v>
      </c>
    </row>
    <row r="36" spans="1:16" ht="12.75" x14ac:dyDescent="0.2">
      <c r="A36" s="4">
        <v>29</v>
      </c>
      <c r="B36" s="81" t="s">
        <v>236</v>
      </c>
      <c r="C36" s="4" t="s">
        <v>263</v>
      </c>
      <c r="D36" s="16">
        <v>0</v>
      </c>
      <c r="E36" s="16">
        <v>0</v>
      </c>
      <c r="F36" s="16">
        <v>0</v>
      </c>
      <c r="G36" s="16">
        <v>0</v>
      </c>
      <c r="H36" s="16">
        <f t="shared" si="0"/>
        <v>0</v>
      </c>
      <c r="I36" s="16">
        <v>0</v>
      </c>
      <c r="J36" s="16">
        <v>0</v>
      </c>
      <c r="K36" s="16">
        <f t="shared" si="1"/>
        <v>0</v>
      </c>
      <c r="L36" s="16">
        <v>0</v>
      </c>
      <c r="M36" s="16">
        <v>0</v>
      </c>
      <c r="N36" s="16">
        <v>0</v>
      </c>
      <c r="O36" s="16">
        <v>0</v>
      </c>
      <c r="P36" s="4">
        <v>29</v>
      </c>
    </row>
    <row r="37" spans="1:16" ht="12.75" x14ac:dyDescent="0.2">
      <c r="A37" s="4">
        <v>30</v>
      </c>
      <c r="B37" s="81" t="s">
        <v>236</v>
      </c>
      <c r="C37" s="4" t="s">
        <v>264</v>
      </c>
      <c r="D37" s="16">
        <v>0</v>
      </c>
      <c r="E37" s="16">
        <v>0</v>
      </c>
      <c r="F37" s="16">
        <v>0</v>
      </c>
      <c r="G37" s="16">
        <v>0</v>
      </c>
      <c r="H37" s="16">
        <f t="shared" si="0"/>
        <v>0</v>
      </c>
      <c r="I37" s="16">
        <v>0</v>
      </c>
      <c r="J37" s="16">
        <v>0</v>
      </c>
      <c r="K37" s="16">
        <f t="shared" si="1"/>
        <v>0</v>
      </c>
      <c r="L37" s="16">
        <v>0</v>
      </c>
      <c r="M37" s="16">
        <v>0</v>
      </c>
      <c r="N37" s="16">
        <v>0</v>
      </c>
      <c r="O37" s="16">
        <v>0</v>
      </c>
      <c r="P37" s="4">
        <v>30</v>
      </c>
    </row>
    <row r="38" spans="1:16" ht="12.75" x14ac:dyDescent="0.2">
      <c r="A38" s="4">
        <v>31</v>
      </c>
      <c r="B38" s="81" t="s">
        <v>236</v>
      </c>
      <c r="C38" s="4" t="s">
        <v>265</v>
      </c>
      <c r="D38" s="16">
        <v>0</v>
      </c>
      <c r="E38" s="16">
        <v>0</v>
      </c>
      <c r="F38" s="16">
        <v>0</v>
      </c>
      <c r="G38" s="16">
        <v>0</v>
      </c>
      <c r="H38" s="16">
        <f t="shared" si="0"/>
        <v>0</v>
      </c>
      <c r="I38" s="16">
        <v>0</v>
      </c>
      <c r="J38" s="16">
        <v>0</v>
      </c>
      <c r="K38" s="16">
        <f t="shared" si="1"/>
        <v>0</v>
      </c>
      <c r="L38" s="16">
        <v>0</v>
      </c>
      <c r="M38" s="16">
        <v>0</v>
      </c>
      <c r="N38" s="16">
        <v>0</v>
      </c>
      <c r="O38" s="16">
        <v>0</v>
      </c>
      <c r="P38" s="4">
        <v>31</v>
      </c>
    </row>
    <row r="39" spans="1:16" ht="12.75" x14ac:dyDescent="0.2">
      <c r="A39" s="4">
        <v>32</v>
      </c>
      <c r="B39" s="16"/>
      <c r="C39" s="4" t="s">
        <v>266</v>
      </c>
      <c r="D39" s="16">
        <v>105763450</v>
      </c>
      <c r="E39" s="16">
        <v>55740126</v>
      </c>
      <c r="F39" s="16">
        <v>4215145</v>
      </c>
      <c r="G39" s="16">
        <v>39798</v>
      </c>
      <c r="H39" s="16">
        <f t="shared" si="0"/>
        <v>165758519</v>
      </c>
      <c r="I39" s="16">
        <v>2105857</v>
      </c>
      <c r="J39" s="16">
        <v>3310575</v>
      </c>
      <c r="K39" s="16">
        <f t="shared" si="1"/>
        <v>171174951</v>
      </c>
      <c r="L39" s="16">
        <v>148478308</v>
      </c>
      <c r="M39" s="16">
        <v>10251546</v>
      </c>
      <c r="N39" s="16">
        <v>5609171</v>
      </c>
      <c r="O39" s="16">
        <v>2561785</v>
      </c>
      <c r="P39" s="4">
        <v>32</v>
      </c>
    </row>
    <row r="40" spans="1:16" ht="12.75" x14ac:dyDescent="0.2">
      <c r="A40" s="4">
        <v>33</v>
      </c>
      <c r="B40" s="16"/>
      <c r="C40" s="4" t="s">
        <v>267</v>
      </c>
      <c r="D40" s="16">
        <v>77201490</v>
      </c>
      <c r="E40" s="16">
        <v>54553292</v>
      </c>
      <c r="F40" s="16">
        <v>6565294</v>
      </c>
      <c r="G40" s="16">
        <v>2510585</v>
      </c>
      <c r="H40" s="16">
        <f t="shared" si="0"/>
        <v>140830661</v>
      </c>
      <c r="I40" s="16">
        <v>1510540</v>
      </c>
      <c r="J40" s="16">
        <v>8112896</v>
      </c>
      <c r="K40" s="16">
        <f t="shared" si="1"/>
        <v>150454097</v>
      </c>
      <c r="L40" s="16">
        <v>123948051</v>
      </c>
      <c r="M40" s="16">
        <v>8012551</v>
      </c>
      <c r="N40" s="16">
        <v>6130294</v>
      </c>
      <c r="O40" s="16">
        <v>0</v>
      </c>
      <c r="P40" s="4">
        <v>33</v>
      </c>
    </row>
    <row r="41" spans="1:16" ht="12.75" x14ac:dyDescent="0.2">
      <c r="A41" s="4">
        <v>34</v>
      </c>
      <c r="B41" s="16"/>
      <c r="C41" s="4" t="s">
        <v>268</v>
      </c>
      <c r="D41" s="16">
        <v>364616675</v>
      </c>
      <c r="E41" s="16">
        <v>191993243</v>
      </c>
      <c r="F41" s="16">
        <v>26717674</v>
      </c>
      <c r="G41" s="16">
        <v>12582422</v>
      </c>
      <c r="H41" s="16">
        <f t="shared" si="0"/>
        <v>595910014</v>
      </c>
      <c r="I41" s="16">
        <v>4328274</v>
      </c>
      <c r="J41" s="16">
        <v>8654016</v>
      </c>
      <c r="K41" s="16">
        <f t="shared" si="1"/>
        <v>608892304</v>
      </c>
      <c r="L41" s="16">
        <v>497193722</v>
      </c>
      <c r="M41" s="16">
        <v>25686971</v>
      </c>
      <c r="N41" s="16">
        <v>32941937</v>
      </c>
      <c r="O41" s="16">
        <v>8138143</v>
      </c>
      <c r="P41" s="4">
        <v>34</v>
      </c>
    </row>
    <row r="42" spans="1:16" ht="12.75" x14ac:dyDescent="0.2">
      <c r="A42" s="4">
        <v>35</v>
      </c>
      <c r="B42" s="16"/>
      <c r="C42" s="4" t="s">
        <v>269</v>
      </c>
      <c r="D42" s="16">
        <v>1620636601</v>
      </c>
      <c r="E42" s="16">
        <v>746479253</v>
      </c>
      <c r="F42" s="16">
        <v>116556272</v>
      </c>
      <c r="G42" s="16">
        <v>117314906</v>
      </c>
      <c r="H42" s="16">
        <f t="shared" si="0"/>
        <v>2600987032</v>
      </c>
      <c r="I42" s="16">
        <v>6154843</v>
      </c>
      <c r="J42" s="16">
        <v>2942859</v>
      </c>
      <c r="K42" s="16">
        <f t="shared" si="1"/>
        <v>2610084734</v>
      </c>
      <c r="L42" s="16">
        <v>2144929407</v>
      </c>
      <c r="M42" s="16">
        <v>120858594</v>
      </c>
      <c r="N42" s="16">
        <v>162049424</v>
      </c>
      <c r="O42" s="16">
        <v>72000</v>
      </c>
      <c r="P42" s="4">
        <v>35</v>
      </c>
    </row>
    <row r="43" spans="1:16" ht="12.75" x14ac:dyDescent="0.2">
      <c r="A43" s="4">
        <v>36</v>
      </c>
      <c r="B43" s="16"/>
      <c r="C43" s="4" t="s">
        <v>270</v>
      </c>
      <c r="D43" s="16">
        <v>70121538</v>
      </c>
      <c r="E43" s="16">
        <v>54142887</v>
      </c>
      <c r="F43" s="16">
        <v>8008950</v>
      </c>
      <c r="G43" s="16">
        <v>5483980</v>
      </c>
      <c r="H43" s="16">
        <f t="shared" si="0"/>
        <v>137757355</v>
      </c>
      <c r="I43" s="16">
        <v>683615</v>
      </c>
      <c r="J43" s="16">
        <v>0</v>
      </c>
      <c r="K43" s="16">
        <f t="shared" si="1"/>
        <v>138440970</v>
      </c>
      <c r="L43" s="16">
        <v>128473723</v>
      </c>
      <c r="M43" s="16">
        <v>0</v>
      </c>
      <c r="N43" s="16">
        <v>0</v>
      </c>
      <c r="O43" s="16">
        <v>0</v>
      </c>
      <c r="P43" s="4">
        <v>36</v>
      </c>
    </row>
    <row r="44" spans="1:16" ht="12.75" x14ac:dyDescent="0.2">
      <c r="A44" s="4">
        <v>37</v>
      </c>
      <c r="C44" s="4" t="s">
        <v>271</v>
      </c>
      <c r="D44" s="16">
        <v>57477758</v>
      </c>
      <c r="E44" s="16">
        <v>13241362</v>
      </c>
      <c r="F44" s="16">
        <v>1978386</v>
      </c>
      <c r="G44" s="16">
        <v>127520</v>
      </c>
      <c r="H44" s="16">
        <f t="shared" si="0"/>
        <v>72825026</v>
      </c>
      <c r="I44" s="16">
        <v>174131</v>
      </c>
      <c r="J44" s="16">
        <v>0</v>
      </c>
      <c r="K44" s="16">
        <f t="shared" si="1"/>
        <v>72999157</v>
      </c>
      <c r="L44" s="16">
        <v>65673667</v>
      </c>
      <c r="M44" s="16">
        <v>2406981</v>
      </c>
      <c r="N44" s="16">
        <v>0</v>
      </c>
      <c r="O44" s="16">
        <v>0</v>
      </c>
      <c r="P44" s="4">
        <v>37</v>
      </c>
    </row>
    <row r="45" spans="1:16" ht="12.75" x14ac:dyDescent="0.2">
      <c r="A45" s="17">
        <v>38</v>
      </c>
      <c r="B45" s="16"/>
      <c r="C45" s="4" t="s">
        <v>272</v>
      </c>
      <c r="D45" s="18">
        <v>116911241</v>
      </c>
      <c r="E45" s="18">
        <v>63696401</v>
      </c>
      <c r="F45" s="18">
        <v>12703785</v>
      </c>
      <c r="G45" s="18">
        <v>3714774</v>
      </c>
      <c r="H45" s="18">
        <f t="shared" si="0"/>
        <v>197026201</v>
      </c>
      <c r="I45" s="18">
        <v>783998</v>
      </c>
      <c r="J45" s="18">
        <v>1370000</v>
      </c>
      <c r="K45" s="18">
        <f t="shared" si="1"/>
        <v>199180199</v>
      </c>
      <c r="L45" s="18">
        <v>177257469</v>
      </c>
      <c r="M45" s="18">
        <v>1242373</v>
      </c>
      <c r="N45" s="18">
        <v>0</v>
      </c>
      <c r="O45" s="18">
        <v>0</v>
      </c>
      <c r="P45" s="17">
        <v>38</v>
      </c>
    </row>
    <row r="46" spans="1:16" ht="12.75" x14ac:dyDescent="0.2">
      <c r="A46" s="17">
        <f>A45</f>
        <v>38</v>
      </c>
      <c r="B46" s="19"/>
      <c r="C46" s="9" t="s">
        <v>21</v>
      </c>
      <c r="D46" s="20">
        <f t="shared" ref="D46:O46" si="2">SUM(D8:D45)</f>
        <v>7268936301</v>
      </c>
      <c r="E46" s="20">
        <f t="shared" si="2"/>
        <v>3746454191</v>
      </c>
      <c r="F46" s="20">
        <f t="shared" si="2"/>
        <v>725233116</v>
      </c>
      <c r="G46" s="20">
        <f t="shared" si="2"/>
        <v>256450058</v>
      </c>
      <c r="H46" s="20">
        <f t="shared" si="2"/>
        <v>11997073666</v>
      </c>
      <c r="I46" s="20">
        <f t="shared" si="2"/>
        <v>53070482</v>
      </c>
      <c r="J46" s="20">
        <f t="shared" si="2"/>
        <v>175871027</v>
      </c>
      <c r="K46" s="20">
        <f t="shared" si="2"/>
        <v>12226015175</v>
      </c>
      <c r="L46" s="20">
        <f t="shared" si="2"/>
        <v>10330853382</v>
      </c>
      <c r="M46" s="20">
        <f t="shared" si="2"/>
        <v>536117934</v>
      </c>
      <c r="N46" s="20">
        <f t="shared" si="2"/>
        <v>646025146</v>
      </c>
      <c r="O46" s="20">
        <f t="shared" si="2"/>
        <v>49596756</v>
      </c>
      <c r="P46" s="17">
        <f>P45</f>
        <v>38</v>
      </c>
    </row>
    <row r="47" spans="1:16" s="21" customFormat="1" ht="8.1" customHeight="1" x14ac:dyDescent="0.2"/>
    <row r="48" spans="1:16" ht="12.75" customHeight="1" x14ac:dyDescent="0.2">
      <c r="C48" s="77" t="s">
        <v>430</v>
      </c>
    </row>
  </sheetData>
  <hyperlinks>
    <hyperlink ref="A5" location="'Table of Contents'!A1" display="Back to TOC" xr:uid="{9CE8CE19-0FE9-4E87-A957-6462EE344E1D}"/>
  </hyperlinks>
  <printOptions gridLines="1"/>
  <pageMargins left="0.5" right="0.3" top="0.31" bottom="0.22" header="0.5" footer="0.5"/>
  <pageSetup paperSize="5" scale="90" fitToHeight="0" pageOrder="overThenDown"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2FB7-CAA5-4B0C-A9B7-A68E77DD14DE}">
  <sheetPr transitionEvaluation="1" transitionEntry="1">
    <pageSetUpPr fitToPage="1"/>
  </sheetPr>
  <dimension ref="A1:L124"/>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3.28515625" style="4" customWidth="1"/>
    <col min="4" max="4" width="16.7109375" style="4" customWidth="1"/>
    <col min="5" max="5" width="13.85546875" style="4" customWidth="1"/>
    <col min="6" max="6" width="17.5703125" style="4" customWidth="1"/>
    <col min="7" max="7" width="14.42578125" style="4" customWidth="1"/>
    <col min="8" max="8" width="13.7109375" style="4" customWidth="1"/>
    <col min="9" max="9" width="16.85546875" style="4" bestFit="1" customWidth="1"/>
    <col min="10" max="10" width="13.85546875" style="4" bestFit="1" customWidth="1"/>
    <col min="11" max="11" width="13.140625" style="4" bestFit="1" customWidth="1"/>
    <col min="12" max="12" width="3.5703125" style="4" bestFit="1" customWidth="1"/>
    <col min="13" max="254" width="12.7109375" style="4"/>
    <col min="255" max="255" width="3.5703125" style="4" bestFit="1" customWidth="1"/>
    <col min="256" max="256" width="14.140625" style="4" bestFit="1" customWidth="1"/>
    <col min="257" max="257" width="13.28515625" style="4" customWidth="1"/>
    <col min="258" max="258" width="16.7109375" style="4" customWidth="1"/>
    <col min="259" max="259" width="13.85546875" style="4" customWidth="1"/>
    <col min="260" max="260" width="17.28515625" style="4" customWidth="1"/>
    <col min="261" max="261" width="14.42578125" style="4" customWidth="1"/>
    <col min="262" max="262" width="13.140625" style="4" customWidth="1"/>
    <col min="263" max="263" width="16.85546875" style="4" bestFit="1" customWidth="1"/>
    <col min="264" max="264" width="13.85546875" style="4" bestFit="1" customWidth="1"/>
    <col min="265" max="265" width="13.140625" style="4" bestFit="1" customWidth="1"/>
    <col min="266" max="267" width="12.140625" style="4" bestFit="1" customWidth="1"/>
    <col min="268" max="268" width="3.5703125" style="4" bestFit="1" customWidth="1"/>
    <col min="269" max="510" width="12.7109375" style="4"/>
    <col min="511" max="511" width="3.5703125" style="4" bestFit="1" customWidth="1"/>
    <col min="512" max="512" width="14.140625" style="4" bestFit="1" customWidth="1"/>
    <col min="513" max="513" width="13.28515625" style="4" customWidth="1"/>
    <col min="514" max="514" width="16.7109375" style="4" customWidth="1"/>
    <col min="515" max="515" width="13.85546875" style="4" customWidth="1"/>
    <col min="516" max="516" width="17.28515625" style="4" customWidth="1"/>
    <col min="517" max="517" width="14.42578125" style="4" customWidth="1"/>
    <col min="518" max="518" width="13.140625" style="4" customWidth="1"/>
    <col min="519" max="519" width="16.85546875" style="4" bestFit="1" customWidth="1"/>
    <col min="520" max="520" width="13.85546875" style="4" bestFit="1" customWidth="1"/>
    <col min="521" max="521" width="13.140625" style="4" bestFit="1" customWidth="1"/>
    <col min="522" max="523" width="12.140625" style="4" bestFit="1" customWidth="1"/>
    <col min="524" max="524" width="3.5703125" style="4" bestFit="1" customWidth="1"/>
    <col min="525" max="766" width="12.7109375" style="4"/>
    <col min="767" max="767" width="3.5703125" style="4" bestFit="1" customWidth="1"/>
    <col min="768" max="768" width="14.140625" style="4" bestFit="1" customWidth="1"/>
    <col min="769" max="769" width="13.28515625" style="4" customWidth="1"/>
    <col min="770" max="770" width="16.7109375" style="4" customWidth="1"/>
    <col min="771" max="771" width="13.85546875" style="4" customWidth="1"/>
    <col min="772" max="772" width="17.28515625" style="4" customWidth="1"/>
    <col min="773" max="773" width="14.42578125" style="4" customWidth="1"/>
    <col min="774" max="774" width="13.140625" style="4" customWidth="1"/>
    <col min="775" max="775" width="16.85546875" style="4" bestFit="1" customWidth="1"/>
    <col min="776" max="776" width="13.85546875" style="4" bestFit="1" customWidth="1"/>
    <col min="777" max="777" width="13.140625" style="4" bestFit="1" customWidth="1"/>
    <col min="778" max="779" width="12.140625" style="4" bestFit="1" customWidth="1"/>
    <col min="780" max="780" width="3.5703125" style="4" bestFit="1" customWidth="1"/>
    <col min="781" max="1022" width="12.7109375" style="4"/>
    <col min="1023" max="1023" width="3.5703125" style="4" bestFit="1" customWidth="1"/>
    <col min="1024" max="1024" width="14.140625" style="4" bestFit="1" customWidth="1"/>
    <col min="1025" max="1025" width="13.28515625" style="4" customWidth="1"/>
    <col min="1026" max="1026" width="16.7109375" style="4" customWidth="1"/>
    <col min="1027" max="1027" width="13.85546875" style="4" customWidth="1"/>
    <col min="1028" max="1028" width="17.28515625" style="4" customWidth="1"/>
    <col min="1029" max="1029" width="14.42578125" style="4" customWidth="1"/>
    <col min="1030" max="1030" width="13.140625" style="4" customWidth="1"/>
    <col min="1031" max="1031" width="16.85546875" style="4" bestFit="1" customWidth="1"/>
    <col min="1032" max="1032" width="13.85546875" style="4" bestFit="1" customWidth="1"/>
    <col min="1033" max="1033" width="13.140625" style="4" bestFit="1" customWidth="1"/>
    <col min="1034" max="1035" width="12.140625" style="4" bestFit="1" customWidth="1"/>
    <col min="1036" max="1036" width="3.5703125" style="4" bestFit="1" customWidth="1"/>
    <col min="1037" max="1278" width="12.7109375" style="4"/>
    <col min="1279" max="1279" width="3.5703125" style="4" bestFit="1" customWidth="1"/>
    <col min="1280" max="1280" width="14.140625" style="4" bestFit="1" customWidth="1"/>
    <col min="1281" max="1281" width="13.28515625" style="4" customWidth="1"/>
    <col min="1282" max="1282" width="16.7109375" style="4" customWidth="1"/>
    <col min="1283" max="1283" width="13.85546875" style="4" customWidth="1"/>
    <col min="1284" max="1284" width="17.28515625" style="4" customWidth="1"/>
    <col min="1285" max="1285" width="14.42578125" style="4" customWidth="1"/>
    <col min="1286" max="1286" width="13.140625" style="4" customWidth="1"/>
    <col min="1287" max="1287" width="16.85546875" style="4" bestFit="1" customWidth="1"/>
    <col min="1288" max="1288" width="13.85546875" style="4" bestFit="1" customWidth="1"/>
    <col min="1289" max="1289" width="13.140625" style="4" bestFit="1" customWidth="1"/>
    <col min="1290" max="1291" width="12.140625" style="4" bestFit="1" customWidth="1"/>
    <col min="1292" max="1292" width="3.5703125" style="4" bestFit="1" customWidth="1"/>
    <col min="1293" max="1534" width="12.7109375" style="4"/>
    <col min="1535" max="1535" width="3.5703125" style="4" bestFit="1" customWidth="1"/>
    <col min="1536" max="1536" width="14.140625" style="4" bestFit="1" customWidth="1"/>
    <col min="1537" max="1537" width="13.28515625" style="4" customWidth="1"/>
    <col min="1538" max="1538" width="16.7109375" style="4" customWidth="1"/>
    <col min="1539" max="1539" width="13.85546875" style="4" customWidth="1"/>
    <col min="1540" max="1540" width="17.28515625" style="4" customWidth="1"/>
    <col min="1541" max="1541" width="14.42578125" style="4" customWidth="1"/>
    <col min="1542" max="1542" width="13.140625" style="4" customWidth="1"/>
    <col min="1543" max="1543" width="16.85546875" style="4" bestFit="1" customWidth="1"/>
    <col min="1544" max="1544" width="13.85546875" style="4" bestFit="1" customWidth="1"/>
    <col min="1545" max="1545" width="13.140625" style="4" bestFit="1" customWidth="1"/>
    <col min="1546" max="1547" width="12.140625" style="4" bestFit="1" customWidth="1"/>
    <col min="1548" max="1548" width="3.5703125" style="4" bestFit="1" customWidth="1"/>
    <col min="1549" max="1790" width="12.7109375" style="4"/>
    <col min="1791" max="1791" width="3.5703125" style="4" bestFit="1" customWidth="1"/>
    <col min="1792" max="1792" width="14.140625" style="4" bestFit="1" customWidth="1"/>
    <col min="1793" max="1793" width="13.28515625" style="4" customWidth="1"/>
    <col min="1794" max="1794" width="16.7109375" style="4" customWidth="1"/>
    <col min="1795" max="1795" width="13.85546875" style="4" customWidth="1"/>
    <col min="1796" max="1796" width="17.28515625" style="4" customWidth="1"/>
    <col min="1797" max="1797" width="14.42578125" style="4" customWidth="1"/>
    <col min="1798" max="1798" width="13.140625" style="4" customWidth="1"/>
    <col min="1799" max="1799" width="16.85546875" style="4" bestFit="1" customWidth="1"/>
    <col min="1800" max="1800" width="13.85546875" style="4" bestFit="1" customWidth="1"/>
    <col min="1801" max="1801" width="13.140625" style="4" bestFit="1" customWidth="1"/>
    <col min="1802" max="1803" width="12.140625" style="4" bestFit="1" customWidth="1"/>
    <col min="1804" max="1804" width="3.5703125" style="4" bestFit="1" customWidth="1"/>
    <col min="1805" max="2046" width="12.7109375" style="4"/>
    <col min="2047" max="2047" width="3.5703125" style="4" bestFit="1" customWidth="1"/>
    <col min="2048" max="2048" width="14.140625" style="4" bestFit="1" customWidth="1"/>
    <col min="2049" max="2049" width="13.28515625" style="4" customWidth="1"/>
    <col min="2050" max="2050" width="16.7109375" style="4" customWidth="1"/>
    <col min="2051" max="2051" width="13.85546875" style="4" customWidth="1"/>
    <col min="2052" max="2052" width="17.28515625" style="4" customWidth="1"/>
    <col min="2053" max="2053" width="14.42578125" style="4" customWidth="1"/>
    <col min="2054" max="2054" width="13.140625" style="4" customWidth="1"/>
    <col min="2055" max="2055" width="16.85546875" style="4" bestFit="1" customWidth="1"/>
    <col min="2056" max="2056" width="13.85546875" style="4" bestFit="1" customWidth="1"/>
    <col min="2057" max="2057" width="13.140625" style="4" bestFit="1" customWidth="1"/>
    <col min="2058" max="2059" width="12.140625" style="4" bestFit="1" customWidth="1"/>
    <col min="2060" max="2060" width="3.5703125" style="4" bestFit="1" customWidth="1"/>
    <col min="2061" max="2302" width="12.7109375" style="4"/>
    <col min="2303" max="2303" width="3.5703125" style="4" bestFit="1" customWidth="1"/>
    <col min="2304" max="2304" width="14.140625" style="4" bestFit="1" customWidth="1"/>
    <col min="2305" max="2305" width="13.28515625" style="4" customWidth="1"/>
    <col min="2306" max="2306" width="16.7109375" style="4" customWidth="1"/>
    <col min="2307" max="2307" width="13.85546875" style="4" customWidth="1"/>
    <col min="2308" max="2308" width="17.28515625" style="4" customWidth="1"/>
    <col min="2309" max="2309" width="14.42578125" style="4" customWidth="1"/>
    <col min="2310" max="2310" width="13.140625" style="4" customWidth="1"/>
    <col min="2311" max="2311" width="16.85546875" style="4" bestFit="1" customWidth="1"/>
    <col min="2312" max="2312" width="13.85546875" style="4" bestFit="1" customWidth="1"/>
    <col min="2313" max="2313" width="13.140625" style="4" bestFit="1" customWidth="1"/>
    <col min="2314" max="2315" width="12.140625" style="4" bestFit="1" customWidth="1"/>
    <col min="2316" max="2316" width="3.5703125" style="4" bestFit="1" customWidth="1"/>
    <col min="2317" max="2558" width="12.7109375" style="4"/>
    <col min="2559" max="2559" width="3.5703125" style="4" bestFit="1" customWidth="1"/>
    <col min="2560" max="2560" width="14.140625" style="4" bestFit="1" customWidth="1"/>
    <col min="2561" max="2561" width="13.28515625" style="4" customWidth="1"/>
    <col min="2562" max="2562" width="16.7109375" style="4" customWidth="1"/>
    <col min="2563" max="2563" width="13.85546875" style="4" customWidth="1"/>
    <col min="2564" max="2564" width="17.28515625" style="4" customWidth="1"/>
    <col min="2565" max="2565" width="14.42578125" style="4" customWidth="1"/>
    <col min="2566" max="2566" width="13.140625" style="4" customWidth="1"/>
    <col min="2567" max="2567" width="16.85546875" style="4" bestFit="1" customWidth="1"/>
    <col min="2568" max="2568" width="13.85546875" style="4" bestFit="1" customWidth="1"/>
    <col min="2569" max="2569" width="13.140625" style="4" bestFit="1" customWidth="1"/>
    <col min="2570" max="2571" width="12.140625" style="4" bestFit="1" customWidth="1"/>
    <col min="2572" max="2572" width="3.5703125" style="4" bestFit="1" customWidth="1"/>
    <col min="2573" max="2814" width="12.7109375" style="4"/>
    <col min="2815" max="2815" width="3.5703125" style="4" bestFit="1" customWidth="1"/>
    <col min="2816" max="2816" width="14.140625" style="4" bestFit="1" customWidth="1"/>
    <col min="2817" max="2817" width="13.28515625" style="4" customWidth="1"/>
    <col min="2818" max="2818" width="16.7109375" style="4" customWidth="1"/>
    <col min="2819" max="2819" width="13.85546875" style="4" customWidth="1"/>
    <col min="2820" max="2820" width="17.28515625" style="4" customWidth="1"/>
    <col min="2821" max="2821" width="14.42578125" style="4" customWidth="1"/>
    <col min="2822" max="2822" width="13.140625" style="4" customWidth="1"/>
    <col min="2823" max="2823" width="16.85546875" style="4" bestFit="1" customWidth="1"/>
    <col min="2824" max="2824" width="13.85546875" style="4" bestFit="1" customWidth="1"/>
    <col min="2825" max="2825" width="13.140625" style="4" bestFit="1" customWidth="1"/>
    <col min="2826" max="2827" width="12.140625" style="4" bestFit="1" customWidth="1"/>
    <col min="2828" max="2828" width="3.5703125" style="4" bestFit="1" customWidth="1"/>
    <col min="2829" max="3070" width="12.7109375" style="4"/>
    <col min="3071" max="3071" width="3.5703125" style="4" bestFit="1" customWidth="1"/>
    <col min="3072" max="3072" width="14.140625" style="4" bestFit="1" customWidth="1"/>
    <col min="3073" max="3073" width="13.28515625" style="4" customWidth="1"/>
    <col min="3074" max="3074" width="16.7109375" style="4" customWidth="1"/>
    <col min="3075" max="3075" width="13.85546875" style="4" customWidth="1"/>
    <col min="3076" max="3076" width="17.28515625" style="4" customWidth="1"/>
    <col min="3077" max="3077" width="14.42578125" style="4" customWidth="1"/>
    <col min="3078" max="3078" width="13.140625" style="4" customWidth="1"/>
    <col min="3079" max="3079" width="16.85546875" style="4" bestFit="1" customWidth="1"/>
    <col min="3080" max="3080" width="13.85546875" style="4" bestFit="1" customWidth="1"/>
    <col min="3081" max="3081" width="13.140625" style="4" bestFit="1" customWidth="1"/>
    <col min="3082" max="3083" width="12.140625" style="4" bestFit="1" customWidth="1"/>
    <col min="3084" max="3084" width="3.5703125" style="4" bestFit="1" customWidth="1"/>
    <col min="3085" max="3326" width="12.7109375" style="4"/>
    <col min="3327" max="3327" width="3.5703125" style="4" bestFit="1" customWidth="1"/>
    <col min="3328" max="3328" width="14.140625" style="4" bestFit="1" customWidth="1"/>
    <col min="3329" max="3329" width="13.28515625" style="4" customWidth="1"/>
    <col min="3330" max="3330" width="16.7109375" style="4" customWidth="1"/>
    <col min="3331" max="3331" width="13.85546875" style="4" customWidth="1"/>
    <col min="3332" max="3332" width="17.28515625" style="4" customWidth="1"/>
    <col min="3333" max="3333" width="14.42578125" style="4" customWidth="1"/>
    <col min="3334" max="3334" width="13.140625" style="4" customWidth="1"/>
    <col min="3335" max="3335" width="16.85546875" style="4" bestFit="1" customWidth="1"/>
    <col min="3336" max="3336" width="13.85546875" style="4" bestFit="1" customWidth="1"/>
    <col min="3337" max="3337" width="13.140625" style="4" bestFit="1" customWidth="1"/>
    <col min="3338" max="3339" width="12.140625" style="4" bestFit="1" customWidth="1"/>
    <col min="3340" max="3340" width="3.5703125" style="4" bestFit="1" customWidth="1"/>
    <col min="3341" max="3582" width="12.7109375" style="4"/>
    <col min="3583" max="3583" width="3.5703125" style="4" bestFit="1" customWidth="1"/>
    <col min="3584" max="3584" width="14.140625" style="4" bestFit="1" customWidth="1"/>
    <col min="3585" max="3585" width="13.28515625" style="4" customWidth="1"/>
    <col min="3586" max="3586" width="16.7109375" style="4" customWidth="1"/>
    <col min="3587" max="3587" width="13.85546875" style="4" customWidth="1"/>
    <col min="3588" max="3588" width="17.28515625" style="4" customWidth="1"/>
    <col min="3589" max="3589" width="14.42578125" style="4" customWidth="1"/>
    <col min="3590" max="3590" width="13.140625" style="4" customWidth="1"/>
    <col min="3591" max="3591" width="16.85546875" style="4" bestFit="1" customWidth="1"/>
    <col min="3592" max="3592" width="13.85546875" style="4" bestFit="1" customWidth="1"/>
    <col min="3593" max="3593" width="13.140625" style="4" bestFit="1" customWidth="1"/>
    <col min="3594" max="3595" width="12.140625" style="4" bestFit="1" customWidth="1"/>
    <col min="3596" max="3596" width="3.5703125" style="4" bestFit="1" customWidth="1"/>
    <col min="3597" max="3838" width="12.7109375" style="4"/>
    <col min="3839" max="3839" width="3.5703125" style="4" bestFit="1" customWidth="1"/>
    <col min="3840" max="3840" width="14.140625" style="4" bestFit="1" customWidth="1"/>
    <col min="3841" max="3841" width="13.28515625" style="4" customWidth="1"/>
    <col min="3842" max="3842" width="16.7109375" style="4" customWidth="1"/>
    <col min="3843" max="3843" width="13.85546875" style="4" customWidth="1"/>
    <col min="3844" max="3844" width="17.28515625" style="4" customWidth="1"/>
    <col min="3845" max="3845" width="14.42578125" style="4" customWidth="1"/>
    <col min="3846" max="3846" width="13.140625" style="4" customWidth="1"/>
    <col min="3847" max="3847" width="16.85546875" style="4" bestFit="1" customWidth="1"/>
    <col min="3848" max="3848" width="13.85546875" style="4" bestFit="1" customWidth="1"/>
    <col min="3849" max="3849" width="13.140625" style="4" bestFit="1" customWidth="1"/>
    <col min="3850" max="3851" width="12.140625" style="4" bestFit="1" customWidth="1"/>
    <col min="3852" max="3852" width="3.5703125" style="4" bestFit="1" customWidth="1"/>
    <col min="3853" max="4094" width="12.7109375" style="4"/>
    <col min="4095" max="4095" width="3.5703125" style="4" bestFit="1" customWidth="1"/>
    <col min="4096" max="4096" width="14.140625" style="4" bestFit="1" customWidth="1"/>
    <col min="4097" max="4097" width="13.28515625" style="4" customWidth="1"/>
    <col min="4098" max="4098" width="16.7109375" style="4" customWidth="1"/>
    <col min="4099" max="4099" width="13.85546875" style="4" customWidth="1"/>
    <col min="4100" max="4100" width="17.28515625" style="4" customWidth="1"/>
    <col min="4101" max="4101" width="14.42578125" style="4" customWidth="1"/>
    <col min="4102" max="4102" width="13.140625" style="4" customWidth="1"/>
    <col min="4103" max="4103" width="16.85546875" style="4" bestFit="1" customWidth="1"/>
    <col min="4104" max="4104" width="13.85546875" style="4" bestFit="1" customWidth="1"/>
    <col min="4105" max="4105" width="13.140625" style="4" bestFit="1" customWidth="1"/>
    <col min="4106" max="4107" width="12.140625" style="4" bestFit="1" customWidth="1"/>
    <col min="4108" max="4108" width="3.5703125" style="4" bestFit="1" customWidth="1"/>
    <col min="4109" max="4350" width="12.7109375" style="4"/>
    <col min="4351" max="4351" width="3.5703125" style="4" bestFit="1" customWidth="1"/>
    <col min="4352" max="4352" width="14.140625" style="4" bestFit="1" customWidth="1"/>
    <col min="4353" max="4353" width="13.28515625" style="4" customWidth="1"/>
    <col min="4354" max="4354" width="16.7109375" style="4" customWidth="1"/>
    <col min="4355" max="4355" width="13.85546875" style="4" customWidth="1"/>
    <col min="4356" max="4356" width="17.28515625" style="4" customWidth="1"/>
    <col min="4357" max="4357" width="14.42578125" style="4" customWidth="1"/>
    <col min="4358" max="4358" width="13.140625" style="4" customWidth="1"/>
    <col min="4359" max="4359" width="16.85546875" style="4" bestFit="1" customWidth="1"/>
    <col min="4360" max="4360" width="13.85546875" style="4" bestFit="1" customWidth="1"/>
    <col min="4361" max="4361" width="13.140625" style="4" bestFit="1" customWidth="1"/>
    <col min="4362" max="4363" width="12.140625" style="4" bestFit="1" customWidth="1"/>
    <col min="4364" max="4364" width="3.5703125" style="4" bestFit="1" customWidth="1"/>
    <col min="4365" max="4606" width="12.7109375" style="4"/>
    <col min="4607" max="4607" width="3.5703125" style="4" bestFit="1" customWidth="1"/>
    <col min="4608" max="4608" width="14.140625" style="4" bestFit="1" customWidth="1"/>
    <col min="4609" max="4609" width="13.28515625" style="4" customWidth="1"/>
    <col min="4610" max="4610" width="16.7109375" style="4" customWidth="1"/>
    <col min="4611" max="4611" width="13.85546875" style="4" customWidth="1"/>
    <col min="4612" max="4612" width="17.28515625" style="4" customWidth="1"/>
    <col min="4613" max="4613" width="14.42578125" style="4" customWidth="1"/>
    <col min="4614" max="4614" width="13.140625" style="4" customWidth="1"/>
    <col min="4615" max="4615" width="16.85546875" style="4" bestFit="1" customWidth="1"/>
    <col min="4616" max="4616" width="13.85546875" style="4" bestFit="1" customWidth="1"/>
    <col min="4617" max="4617" width="13.140625" style="4" bestFit="1" customWidth="1"/>
    <col min="4618" max="4619" width="12.140625" style="4" bestFit="1" customWidth="1"/>
    <col min="4620" max="4620" width="3.5703125" style="4" bestFit="1" customWidth="1"/>
    <col min="4621" max="4862" width="12.7109375" style="4"/>
    <col min="4863" max="4863" width="3.5703125" style="4" bestFit="1" customWidth="1"/>
    <col min="4864" max="4864" width="14.140625" style="4" bestFit="1" customWidth="1"/>
    <col min="4865" max="4865" width="13.28515625" style="4" customWidth="1"/>
    <col min="4866" max="4866" width="16.7109375" style="4" customWidth="1"/>
    <col min="4867" max="4867" width="13.85546875" style="4" customWidth="1"/>
    <col min="4868" max="4868" width="17.28515625" style="4" customWidth="1"/>
    <col min="4869" max="4869" width="14.42578125" style="4" customWidth="1"/>
    <col min="4870" max="4870" width="13.140625" style="4" customWidth="1"/>
    <col min="4871" max="4871" width="16.85546875" style="4" bestFit="1" customWidth="1"/>
    <col min="4872" max="4872" width="13.85546875" style="4" bestFit="1" customWidth="1"/>
    <col min="4873" max="4873" width="13.140625" style="4" bestFit="1" customWidth="1"/>
    <col min="4874" max="4875" width="12.140625" style="4" bestFit="1" customWidth="1"/>
    <col min="4876" max="4876" width="3.5703125" style="4" bestFit="1" customWidth="1"/>
    <col min="4877" max="5118" width="12.7109375" style="4"/>
    <col min="5119" max="5119" width="3.5703125" style="4" bestFit="1" customWidth="1"/>
    <col min="5120" max="5120" width="14.140625" style="4" bestFit="1" customWidth="1"/>
    <col min="5121" max="5121" width="13.28515625" style="4" customWidth="1"/>
    <col min="5122" max="5122" width="16.7109375" style="4" customWidth="1"/>
    <col min="5123" max="5123" width="13.85546875" style="4" customWidth="1"/>
    <col min="5124" max="5124" width="17.28515625" style="4" customWidth="1"/>
    <col min="5125" max="5125" width="14.42578125" style="4" customWidth="1"/>
    <col min="5126" max="5126" width="13.140625" style="4" customWidth="1"/>
    <col min="5127" max="5127" width="16.85546875" style="4" bestFit="1" customWidth="1"/>
    <col min="5128" max="5128" width="13.85546875" style="4" bestFit="1" customWidth="1"/>
    <col min="5129" max="5129" width="13.140625" style="4" bestFit="1" customWidth="1"/>
    <col min="5130" max="5131" width="12.140625" style="4" bestFit="1" customWidth="1"/>
    <col min="5132" max="5132" width="3.5703125" style="4" bestFit="1" customWidth="1"/>
    <col min="5133" max="5374" width="12.7109375" style="4"/>
    <col min="5375" max="5375" width="3.5703125" style="4" bestFit="1" customWidth="1"/>
    <col min="5376" max="5376" width="14.140625" style="4" bestFit="1" customWidth="1"/>
    <col min="5377" max="5377" width="13.28515625" style="4" customWidth="1"/>
    <col min="5378" max="5378" width="16.7109375" style="4" customWidth="1"/>
    <col min="5379" max="5379" width="13.85546875" style="4" customWidth="1"/>
    <col min="5380" max="5380" width="17.28515625" style="4" customWidth="1"/>
    <col min="5381" max="5381" width="14.42578125" style="4" customWidth="1"/>
    <col min="5382" max="5382" width="13.140625" style="4" customWidth="1"/>
    <col min="5383" max="5383" width="16.85546875" style="4" bestFit="1" customWidth="1"/>
    <col min="5384" max="5384" width="13.85546875" style="4" bestFit="1" customWidth="1"/>
    <col min="5385" max="5385" width="13.140625" style="4" bestFit="1" customWidth="1"/>
    <col min="5386" max="5387" width="12.140625" style="4" bestFit="1" customWidth="1"/>
    <col min="5388" max="5388" width="3.5703125" style="4" bestFit="1" customWidth="1"/>
    <col min="5389" max="5630" width="12.7109375" style="4"/>
    <col min="5631" max="5631" width="3.5703125" style="4" bestFit="1" customWidth="1"/>
    <col min="5632" max="5632" width="14.140625" style="4" bestFit="1" customWidth="1"/>
    <col min="5633" max="5633" width="13.28515625" style="4" customWidth="1"/>
    <col min="5634" max="5634" width="16.7109375" style="4" customWidth="1"/>
    <col min="5635" max="5635" width="13.85546875" style="4" customWidth="1"/>
    <col min="5636" max="5636" width="17.28515625" style="4" customWidth="1"/>
    <col min="5637" max="5637" width="14.42578125" style="4" customWidth="1"/>
    <col min="5638" max="5638" width="13.140625" style="4" customWidth="1"/>
    <col min="5639" max="5639" width="16.85546875" style="4" bestFit="1" customWidth="1"/>
    <col min="5640" max="5640" width="13.85546875" style="4" bestFit="1" customWidth="1"/>
    <col min="5641" max="5641" width="13.140625" style="4" bestFit="1" customWidth="1"/>
    <col min="5642" max="5643" width="12.140625" style="4" bestFit="1" customWidth="1"/>
    <col min="5644" max="5644" width="3.5703125" style="4" bestFit="1" customWidth="1"/>
    <col min="5645" max="5886" width="12.7109375" style="4"/>
    <col min="5887" max="5887" width="3.5703125" style="4" bestFit="1" customWidth="1"/>
    <col min="5888" max="5888" width="14.140625" style="4" bestFit="1" customWidth="1"/>
    <col min="5889" max="5889" width="13.28515625" style="4" customWidth="1"/>
    <col min="5890" max="5890" width="16.7109375" style="4" customWidth="1"/>
    <col min="5891" max="5891" width="13.85546875" style="4" customWidth="1"/>
    <col min="5892" max="5892" width="17.28515625" style="4" customWidth="1"/>
    <col min="5893" max="5893" width="14.42578125" style="4" customWidth="1"/>
    <col min="5894" max="5894" width="13.140625" style="4" customWidth="1"/>
    <col min="5895" max="5895" width="16.85546875" style="4" bestFit="1" customWidth="1"/>
    <col min="5896" max="5896" width="13.85546875" style="4" bestFit="1" customWidth="1"/>
    <col min="5897" max="5897" width="13.140625" style="4" bestFit="1" customWidth="1"/>
    <col min="5898" max="5899" width="12.140625" style="4" bestFit="1" customWidth="1"/>
    <col min="5900" max="5900" width="3.5703125" style="4" bestFit="1" customWidth="1"/>
    <col min="5901" max="6142" width="12.7109375" style="4"/>
    <col min="6143" max="6143" width="3.5703125" style="4" bestFit="1" customWidth="1"/>
    <col min="6144" max="6144" width="14.140625" style="4" bestFit="1" customWidth="1"/>
    <col min="6145" max="6145" width="13.28515625" style="4" customWidth="1"/>
    <col min="6146" max="6146" width="16.7109375" style="4" customWidth="1"/>
    <col min="6147" max="6147" width="13.85546875" style="4" customWidth="1"/>
    <col min="6148" max="6148" width="17.28515625" style="4" customWidth="1"/>
    <col min="6149" max="6149" width="14.42578125" style="4" customWidth="1"/>
    <col min="6150" max="6150" width="13.140625" style="4" customWidth="1"/>
    <col min="6151" max="6151" width="16.85546875" style="4" bestFit="1" customWidth="1"/>
    <col min="6152" max="6152" width="13.85546875" style="4" bestFit="1" customWidth="1"/>
    <col min="6153" max="6153" width="13.140625" style="4" bestFit="1" customWidth="1"/>
    <col min="6154" max="6155" width="12.140625" style="4" bestFit="1" customWidth="1"/>
    <col min="6156" max="6156" width="3.5703125" style="4" bestFit="1" customWidth="1"/>
    <col min="6157" max="6398" width="12.7109375" style="4"/>
    <col min="6399" max="6399" width="3.5703125" style="4" bestFit="1" customWidth="1"/>
    <col min="6400" max="6400" width="14.140625" style="4" bestFit="1" customWidth="1"/>
    <col min="6401" max="6401" width="13.28515625" style="4" customWidth="1"/>
    <col min="6402" max="6402" width="16.7109375" style="4" customWidth="1"/>
    <col min="6403" max="6403" width="13.85546875" style="4" customWidth="1"/>
    <col min="6404" max="6404" width="17.28515625" style="4" customWidth="1"/>
    <col min="6405" max="6405" width="14.42578125" style="4" customWidth="1"/>
    <col min="6406" max="6406" width="13.140625" style="4" customWidth="1"/>
    <col min="6407" max="6407" width="16.85546875" style="4" bestFit="1" customWidth="1"/>
    <col min="6408" max="6408" width="13.85546875" style="4" bestFit="1" customWidth="1"/>
    <col min="6409" max="6409" width="13.140625" style="4" bestFit="1" customWidth="1"/>
    <col min="6410" max="6411" width="12.140625" style="4" bestFit="1" customWidth="1"/>
    <col min="6412" max="6412" width="3.5703125" style="4" bestFit="1" customWidth="1"/>
    <col min="6413" max="6654" width="12.7109375" style="4"/>
    <col min="6655" max="6655" width="3.5703125" style="4" bestFit="1" customWidth="1"/>
    <col min="6656" max="6656" width="14.140625" style="4" bestFit="1" customWidth="1"/>
    <col min="6657" max="6657" width="13.28515625" style="4" customWidth="1"/>
    <col min="6658" max="6658" width="16.7109375" style="4" customWidth="1"/>
    <col min="6659" max="6659" width="13.85546875" style="4" customWidth="1"/>
    <col min="6660" max="6660" width="17.28515625" style="4" customWidth="1"/>
    <col min="6661" max="6661" width="14.42578125" style="4" customWidth="1"/>
    <col min="6662" max="6662" width="13.140625" style="4" customWidth="1"/>
    <col min="6663" max="6663" width="16.85546875" style="4" bestFit="1" customWidth="1"/>
    <col min="6664" max="6664" width="13.85546875" style="4" bestFit="1" customWidth="1"/>
    <col min="6665" max="6665" width="13.140625" style="4" bestFit="1" customWidth="1"/>
    <col min="6666" max="6667" width="12.140625" style="4" bestFit="1" customWidth="1"/>
    <col min="6668" max="6668" width="3.5703125" style="4" bestFit="1" customWidth="1"/>
    <col min="6669" max="6910" width="12.7109375" style="4"/>
    <col min="6911" max="6911" width="3.5703125" style="4" bestFit="1" customWidth="1"/>
    <col min="6912" max="6912" width="14.140625" style="4" bestFit="1" customWidth="1"/>
    <col min="6913" max="6913" width="13.28515625" style="4" customWidth="1"/>
    <col min="6914" max="6914" width="16.7109375" style="4" customWidth="1"/>
    <col min="6915" max="6915" width="13.85546875" style="4" customWidth="1"/>
    <col min="6916" max="6916" width="17.28515625" style="4" customWidth="1"/>
    <col min="6917" max="6917" width="14.42578125" style="4" customWidth="1"/>
    <col min="6918" max="6918" width="13.140625" style="4" customWidth="1"/>
    <col min="6919" max="6919" width="16.85546875" style="4" bestFit="1" customWidth="1"/>
    <col min="6920" max="6920" width="13.85546875" style="4" bestFit="1" customWidth="1"/>
    <col min="6921" max="6921" width="13.140625" style="4" bestFit="1" customWidth="1"/>
    <col min="6922" max="6923" width="12.140625" style="4" bestFit="1" customWidth="1"/>
    <col min="6924" max="6924" width="3.5703125" style="4" bestFit="1" customWidth="1"/>
    <col min="6925" max="7166" width="12.7109375" style="4"/>
    <col min="7167" max="7167" width="3.5703125" style="4" bestFit="1" customWidth="1"/>
    <col min="7168" max="7168" width="14.140625" style="4" bestFit="1" customWidth="1"/>
    <col min="7169" max="7169" width="13.28515625" style="4" customWidth="1"/>
    <col min="7170" max="7170" width="16.7109375" style="4" customWidth="1"/>
    <col min="7171" max="7171" width="13.85546875" style="4" customWidth="1"/>
    <col min="7172" max="7172" width="17.28515625" style="4" customWidth="1"/>
    <col min="7173" max="7173" width="14.42578125" style="4" customWidth="1"/>
    <col min="7174" max="7174" width="13.140625" style="4" customWidth="1"/>
    <col min="7175" max="7175" width="16.85546875" style="4" bestFit="1" customWidth="1"/>
    <col min="7176" max="7176" width="13.85546875" style="4" bestFit="1" customWidth="1"/>
    <col min="7177" max="7177" width="13.140625" style="4" bestFit="1" customWidth="1"/>
    <col min="7178" max="7179" width="12.140625" style="4" bestFit="1" customWidth="1"/>
    <col min="7180" max="7180" width="3.5703125" style="4" bestFit="1" customWidth="1"/>
    <col min="7181" max="7422" width="12.7109375" style="4"/>
    <col min="7423" max="7423" width="3.5703125" style="4" bestFit="1" customWidth="1"/>
    <col min="7424" max="7424" width="14.140625" style="4" bestFit="1" customWidth="1"/>
    <col min="7425" max="7425" width="13.28515625" style="4" customWidth="1"/>
    <col min="7426" max="7426" width="16.7109375" style="4" customWidth="1"/>
    <col min="7427" max="7427" width="13.85546875" style="4" customWidth="1"/>
    <col min="7428" max="7428" width="17.28515625" style="4" customWidth="1"/>
    <col min="7429" max="7429" width="14.42578125" style="4" customWidth="1"/>
    <col min="7430" max="7430" width="13.140625" style="4" customWidth="1"/>
    <col min="7431" max="7431" width="16.85546875" style="4" bestFit="1" customWidth="1"/>
    <col min="7432" max="7432" width="13.85546875" style="4" bestFit="1" customWidth="1"/>
    <col min="7433" max="7433" width="13.140625" style="4" bestFit="1" customWidth="1"/>
    <col min="7434" max="7435" width="12.140625" style="4" bestFit="1" customWidth="1"/>
    <col min="7436" max="7436" width="3.5703125" style="4" bestFit="1" customWidth="1"/>
    <col min="7437" max="7678" width="12.7109375" style="4"/>
    <col min="7679" max="7679" width="3.5703125" style="4" bestFit="1" customWidth="1"/>
    <col min="7680" max="7680" width="14.140625" style="4" bestFit="1" customWidth="1"/>
    <col min="7681" max="7681" width="13.28515625" style="4" customWidth="1"/>
    <col min="7682" max="7682" width="16.7109375" style="4" customWidth="1"/>
    <col min="7683" max="7683" width="13.85546875" style="4" customWidth="1"/>
    <col min="7684" max="7684" width="17.28515625" style="4" customWidth="1"/>
    <col min="7685" max="7685" width="14.42578125" style="4" customWidth="1"/>
    <col min="7686" max="7686" width="13.140625" style="4" customWidth="1"/>
    <col min="7687" max="7687" width="16.85546875" style="4" bestFit="1" customWidth="1"/>
    <col min="7688" max="7688" width="13.85546875" style="4" bestFit="1" customWidth="1"/>
    <col min="7689" max="7689" width="13.140625" style="4" bestFit="1" customWidth="1"/>
    <col min="7690" max="7691" width="12.140625" style="4" bestFit="1" customWidth="1"/>
    <col min="7692" max="7692" width="3.5703125" style="4" bestFit="1" customWidth="1"/>
    <col min="7693" max="7934" width="12.7109375" style="4"/>
    <col min="7935" max="7935" width="3.5703125" style="4" bestFit="1" customWidth="1"/>
    <col min="7936" max="7936" width="14.140625" style="4" bestFit="1" customWidth="1"/>
    <col min="7937" max="7937" width="13.28515625" style="4" customWidth="1"/>
    <col min="7938" max="7938" width="16.7109375" style="4" customWidth="1"/>
    <col min="7939" max="7939" width="13.85546875" style="4" customWidth="1"/>
    <col min="7940" max="7940" width="17.28515625" style="4" customWidth="1"/>
    <col min="7941" max="7941" width="14.42578125" style="4" customWidth="1"/>
    <col min="7942" max="7942" width="13.140625" style="4" customWidth="1"/>
    <col min="7943" max="7943" width="16.85546875" style="4" bestFit="1" customWidth="1"/>
    <col min="7944" max="7944" width="13.85546875" style="4" bestFit="1" customWidth="1"/>
    <col min="7945" max="7945" width="13.140625" style="4" bestFit="1" customWidth="1"/>
    <col min="7946" max="7947" width="12.140625" style="4" bestFit="1" customWidth="1"/>
    <col min="7948" max="7948" width="3.5703125" style="4" bestFit="1" customWidth="1"/>
    <col min="7949" max="8190" width="12.7109375" style="4"/>
    <col min="8191" max="8191" width="3.5703125" style="4" bestFit="1" customWidth="1"/>
    <col min="8192" max="8192" width="14.140625" style="4" bestFit="1" customWidth="1"/>
    <col min="8193" max="8193" width="13.28515625" style="4" customWidth="1"/>
    <col min="8194" max="8194" width="16.7109375" style="4" customWidth="1"/>
    <col min="8195" max="8195" width="13.85546875" style="4" customWidth="1"/>
    <col min="8196" max="8196" width="17.28515625" style="4" customWidth="1"/>
    <col min="8197" max="8197" width="14.42578125" style="4" customWidth="1"/>
    <col min="8198" max="8198" width="13.140625" style="4" customWidth="1"/>
    <col min="8199" max="8199" width="16.85546875" style="4" bestFit="1" customWidth="1"/>
    <col min="8200" max="8200" width="13.85546875" style="4" bestFit="1" customWidth="1"/>
    <col min="8201" max="8201" width="13.140625" style="4" bestFit="1" customWidth="1"/>
    <col min="8202" max="8203" width="12.140625" style="4" bestFit="1" customWidth="1"/>
    <col min="8204" max="8204" width="3.5703125" style="4" bestFit="1" customWidth="1"/>
    <col min="8205" max="8446" width="12.7109375" style="4"/>
    <col min="8447" max="8447" width="3.5703125" style="4" bestFit="1" customWidth="1"/>
    <col min="8448" max="8448" width="14.140625" style="4" bestFit="1" customWidth="1"/>
    <col min="8449" max="8449" width="13.28515625" style="4" customWidth="1"/>
    <col min="8450" max="8450" width="16.7109375" style="4" customWidth="1"/>
    <col min="8451" max="8451" width="13.85546875" style="4" customWidth="1"/>
    <col min="8452" max="8452" width="17.28515625" style="4" customWidth="1"/>
    <col min="8453" max="8453" width="14.42578125" style="4" customWidth="1"/>
    <col min="8454" max="8454" width="13.140625" style="4" customWidth="1"/>
    <col min="8455" max="8455" width="16.85546875" style="4" bestFit="1" customWidth="1"/>
    <col min="8456" max="8456" width="13.85546875" style="4" bestFit="1" customWidth="1"/>
    <col min="8457" max="8457" width="13.140625" style="4" bestFit="1" customWidth="1"/>
    <col min="8458" max="8459" width="12.140625" style="4" bestFit="1" customWidth="1"/>
    <col min="8460" max="8460" width="3.5703125" style="4" bestFit="1" customWidth="1"/>
    <col min="8461" max="8702" width="12.7109375" style="4"/>
    <col min="8703" max="8703" width="3.5703125" style="4" bestFit="1" customWidth="1"/>
    <col min="8704" max="8704" width="14.140625" style="4" bestFit="1" customWidth="1"/>
    <col min="8705" max="8705" width="13.28515625" style="4" customWidth="1"/>
    <col min="8706" max="8706" width="16.7109375" style="4" customWidth="1"/>
    <col min="8707" max="8707" width="13.85546875" style="4" customWidth="1"/>
    <col min="8708" max="8708" width="17.28515625" style="4" customWidth="1"/>
    <col min="8709" max="8709" width="14.42578125" style="4" customWidth="1"/>
    <col min="8710" max="8710" width="13.140625" style="4" customWidth="1"/>
    <col min="8711" max="8711" width="16.85546875" style="4" bestFit="1" customWidth="1"/>
    <col min="8712" max="8712" width="13.85546875" style="4" bestFit="1" customWidth="1"/>
    <col min="8713" max="8713" width="13.140625" style="4" bestFit="1" customWidth="1"/>
    <col min="8714" max="8715" width="12.140625" style="4" bestFit="1" customWidth="1"/>
    <col min="8716" max="8716" width="3.5703125" style="4" bestFit="1" customWidth="1"/>
    <col min="8717" max="8958" width="12.7109375" style="4"/>
    <col min="8959" max="8959" width="3.5703125" style="4" bestFit="1" customWidth="1"/>
    <col min="8960" max="8960" width="14.140625" style="4" bestFit="1" customWidth="1"/>
    <col min="8961" max="8961" width="13.28515625" style="4" customWidth="1"/>
    <col min="8962" max="8962" width="16.7109375" style="4" customWidth="1"/>
    <col min="8963" max="8963" width="13.85546875" style="4" customWidth="1"/>
    <col min="8964" max="8964" width="17.28515625" style="4" customWidth="1"/>
    <col min="8965" max="8965" width="14.42578125" style="4" customWidth="1"/>
    <col min="8966" max="8966" width="13.140625" style="4" customWidth="1"/>
    <col min="8967" max="8967" width="16.85546875" style="4" bestFit="1" customWidth="1"/>
    <col min="8968" max="8968" width="13.85546875" style="4" bestFit="1" customWidth="1"/>
    <col min="8969" max="8969" width="13.140625" style="4" bestFit="1" customWidth="1"/>
    <col min="8970" max="8971" width="12.140625" style="4" bestFit="1" customWidth="1"/>
    <col min="8972" max="8972" width="3.5703125" style="4" bestFit="1" customWidth="1"/>
    <col min="8973" max="9214" width="12.7109375" style="4"/>
    <col min="9215" max="9215" width="3.5703125" style="4" bestFit="1" customWidth="1"/>
    <col min="9216" max="9216" width="14.140625" style="4" bestFit="1" customWidth="1"/>
    <col min="9217" max="9217" width="13.28515625" style="4" customWidth="1"/>
    <col min="9218" max="9218" width="16.7109375" style="4" customWidth="1"/>
    <col min="9219" max="9219" width="13.85546875" style="4" customWidth="1"/>
    <col min="9220" max="9220" width="17.28515625" style="4" customWidth="1"/>
    <col min="9221" max="9221" width="14.42578125" style="4" customWidth="1"/>
    <col min="9222" max="9222" width="13.140625" style="4" customWidth="1"/>
    <col min="9223" max="9223" width="16.85546875" style="4" bestFit="1" customWidth="1"/>
    <col min="9224" max="9224" width="13.85546875" style="4" bestFit="1" customWidth="1"/>
    <col min="9225" max="9225" width="13.140625" style="4" bestFit="1" customWidth="1"/>
    <col min="9226" max="9227" width="12.140625" style="4" bestFit="1" customWidth="1"/>
    <col min="9228" max="9228" width="3.5703125" style="4" bestFit="1" customWidth="1"/>
    <col min="9229" max="9470" width="12.7109375" style="4"/>
    <col min="9471" max="9471" width="3.5703125" style="4" bestFit="1" customWidth="1"/>
    <col min="9472" max="9472" width="14.140625" style="4" bestFit="1" customWidth="1"/>
    <col min="9473" max="9473" width="13.28515625" style="4" customWidth="1"/>
    <col min="9474" max="9474" width="16.7109375" style="4" customWidth="1"/>
    <col min="9475" max="9475" width="13.85546875" style="4" customWidth="1"/>
    <col min="9476" max="9476" width="17.28515625" style="4" customWidth="1"/>
    <col min="9477" max="9477" width="14.42578125" style="4" customWidth="1"/>
    <col min="9478" max="9478" width="13.140625" style="4" customWidth="1"/>
    <col min="9479" max="9479" width="16.85546875" style="4" bestFit="1" customWidth="1"/>
    <col min="9480" max="9480" width="13.85546875" style="4" bestFit="1" customWidth="1"/>
    <col min="9481" max="9481" width="13.140625" style="4" bestFit="1" customWidth="1"/>
    <col min="9482" max="9483" width="12.140625" style="4" bestFit="1" customWidth="1"/>
    <col min="9484" max="9484" width="3.5703125" style="4" bestFit="1" customWidth="1"/>
    <col min="9485" max="9726" width="12.7109375" style="4"/>
    <col min="9727" max="9727" width="3.5703125" style="4" bestFit="1" customWidth="1"/>
    <col min="9728" max="9728" width="14.140625" style="4" bestFit="1" customWidth="1"/>
    <col min="9729" max="9729" width="13.28515625" style="4" customWidth="1"/>
    <col min="9730" max="9730" width="16.7109375" style="4" customWidth="1"/>
    <col min="9731" max="9731" width="13.85546875" style="4" customWidth="1"/>
    <col min="9732" max="9732" width="17.28515625" style="4" customWidth="1"/>
    <col min="9733" max="9733" width="14.42578125" style="4" customWidth="1"/>
    <col min="9734" max="9734" width="13.140625" style="4" customWidth="1"/>
    <col min="9735" max="9735" width="16.85546875" style="4" bestFit="1" customWidth="1"/>
    <col min="9736" max="9736" width="13.85546875" style="4" bestFit="1" customWidth="1"/>
    <col min="9737" max="9737" width="13.140625" style="4" bestFit="1" customWidth="1"/>
    <col min="9738" max="9739" width="12.140625" style="4" bestFit="1" customWidth="1"/>
    <col min="9740" max="9740" width="3.5703125" style="4" bestFit="1" customWidth="1"/>
    <col min="9741" max="9982" width="12.7109375" style="4"/>
    <col min="9983" max="9983" width="3.5703125" style="4" bestFit="1" customWidth="1"/>
    <col min="9984" max="9984" width="14.140625" style="4" bestFit="1" customWidth="1"/>
    <col min="9985" max="9985" width="13.28515625" style="4" customWidth="1"/>
    <col min="9986" max="9986" width="16.7109375" style="4" customWidth="1"/>
    <col min="9987" max="9987" width="13.85546875" style="4" customWidth="1"/>
    <col min="9988" max="9988" width="17.28515625" style="4" customWidth="1"/>
    <col min="9989" max="9989" width="14.42578125" style="4" customWidth="1"/>
    <col min="9990" max="9990" width="13.140625" style="4" customWidth="1"/>
    <col min="9991" max="9991" width="16.85546875" style="4" bestFit="1" customWidth="1"/>
    <col min="9992" max="9992" width="13.85546875" style="4" bestFit="1" customWidth="1"/>
    <col min="9993" max="9993" width="13.140625" style="4" bestFit="1" customWidth="1"/>
    <col min="9994" max="9995" width="12.140625" style="4" bestFit="1" customWidth="1"/>
    <col min="9996" max="9996" width="3.5703125" style="4" bestFit="1" customWidth="1"/>
    <col min="9997" max="10238" width="12.7109375" style="4"/>
    <col min="10239" max="10239" width="3.5703125" style="4" bestFit="1" customWidth="1"/>
    <col min="10240" max="10240" width="14.140625" style="4" bestFit="1" customWidth="1"/>
    <col min="10241" max="10241" width="13.28515625" style="4" customWidth="1"/>
    <col min="10242" max="10242" width="16.7109375" style="4" customWidth="1"/>
    <col min="10243" max="10243" width="13.85546875" style="4" customWidth="1"/>
    <col min="10244" max="10244" width="17.28515625" style="4" customWidth="1"/>
    <col min="10245" max="10245" width="14.42578125" style="4" customWidth="1"/>
    <col min="10246" max="10246" width="13.140625" style="4" customWidth="1"/>
    <col min="10247" max="10247" width="16.85546875" style="4" bestFit="1" customWidth="1"/>
    <col min="10248" max="10248" width="13.85546875" style="4" bestFit="1" customWidth="1"/>
    <col min="10249" max="10249" width="13.140625" style="4" bestFit="1" customWidth="1"/>
    <col min="10250" max="10251" width="12.140625" style="4" bestFit="1" customWidth="1"/>
    <col min="10252" max="10252" width="3.5703125" style="4" bestFit="1" customWidth="1"/>
    <col min="10253" max="10494" width="12.7109375" style="4"/>
    <col min="10495" max="10495" width="3.5703125" style="4" bestFit="1" customWidth="1"/>
    <col min="10496" max="10496" width="14.140625" style="4" bestFit="1" customWidth="1"/>
    <col min="10497" max="10497" width="13.28515625" style="4" customWidth="1"/>
    <col min="10498" max="10498" width="16.7109375" style="4" customWidth="1"/>
    <col min="10499" max="10499" width="13.85546875" style="4" customWidth="1"/>
    <col min="10500" max="10500" width="17.28515625" style="4" customWidth="1"/>
    <col min="10501" max="10501" width="14.42578125" style="4" customWidth="1"/>
    <col min="10502" max="10502" width="13.140625" style="4" customWidth="1"/>
    <col min="10503" max="10503" width="16.85546875" style="4" bestFit="1" customWidth="1"/>
    <col min="10504" max="10504" width="13.85546875" style="4" bestFit="1" customWidth="1"/>
    <col min="10505" max="10505" width="13.140625" style="4" bestFit="1" customWidth="1"/>
    <col min="10506" max="10507" width="12.140625" style="4" bestFit="1" customWidth="1"/>
    <col min="10508" max="10508" width="3.5703125" style="4" bestFit="1" customWidth="1"/>
    <col min="10509" max="10750" width="12.7109375" style="4"/>
    <col min="10751" max="10751" width="3.5703125" style="4" bestFit="1" customWidth="1"/>
    <col min="10752" max="10752" width="14.140625" style="4" bestFit="1" customWidth="1"/>
    <col min="10753" max="10753" width="13.28515625" style="4" customWidth="1"/>
    <col min="10754" max="10754" width="16.7109375" style="4" customWidth="1"/>
    <col min="10755" max="10755" width="13.85546875" style="4" customWidth="1"/>
    <col min="10756" max="10756" width="17.28515625" style="4" customWidth="1"/>
    <col min="10757" max="10757" width="14.42578125" style="4" customWidth="1"/>
    <col min="10758" max="10758" width="13.140625" style="4" customWidth="1"/>
    <col min="10759" max="10759" width="16.85546875" style="4" bestFit="1" customWidth="1"/>
    <col min="10760" max="10760" width="13.85546875" style="4" bestFit="1" customWidth="1"/>
    <col min="10761" max="10761" width="13.140625" style="4" bestFit="1" customWidth="1"/>
    <col min="10762" max="10763" width="12.140625" style="4" bestFit="1" customWidth="1"/>
    <col min="10764" max="10764" width="3.5703125" style="4" bestFit="1" customWidth="1"/>
    <col min="10765" max="11006" width="12.7109375" style="4"/>
    <col min="11007" max="11007" width="3.5703125" style="4" bestFit="1" customWidth="1"/>
    <col min="11008" max="11008" width="14.140625" style="4" bestFit="1" customWidth="1"/>
    <col min="11009" max="11009" width="13.28515625" style="4" customWidth="1"/>
    <col min="11010" max="11010" width="16.7109375" style="4" customWidth="1"/>
    <col min="11011" max="11011" width="13.85546875" style="4" customWidth="1"/>
    <col min="11012" max="11012" width="17.28515625" style="4" customWidth="1"/>
    <col min="11013" max="11013" width="14.42578125" style="4" customWidth="1"/>
    <col min="11014" max="11014" width="13.140625" style="4" customWidth="1"/>
    <col min="11015" max="11015" width="16.85546875" style="4" bestFit="1" customWidth="1"/>
    <col min="11016" max="11016" width="13.85546875" style="4" bestFit="1" customWidth="1"/>
    <col min="11017" max="11017" width="13.140625" style="4" bestFit="1" customWidth="1"/>
    <col min="11018" max="11019" width="12.140625" style="4" bestFit="1" customWidth="1"/>
    <col min="11020" max="11020" width="3.5703125" style="4" bestFit="1" customWidth="1"/>
    <col min="11021" max="11262" width="12.7109375" style="4"/>
    <col min="11263" max="11263" width="3.5703125" style="4" bestFit="1" customWidth="1"/>
    <col min="11264" max="11264" width="14.140625" style="4" bestFit="1" customWidth="1"/>
    <col min="11265" max="11265" width="13.28515625" style="4" customWidth="1"/>
    <col min="11266" max="11266" width="16.7109375" style="4" customWidth="1"/>
    <col min="11267" max="11267" width="13.85546875" style="4" customWidth="1"/>
    <col min="11268" max="11268" width="17.28515625" style="4" customWidth="1"/>
    <col min="11269" max="11269" width="14.42578125" style="4" customWidth="1"/>
    <col min="11270" max="11270" width="13.140625" style="4" customWidth="1"/>
    <col min="11271" max="11271" width="16.85546875" style="4" bestFit="1" customWidth="1"/>
    <col min="11272" max="11272" width="13.85546875" style="4" bestFit="1" customWidth="1"/>
    <col min="11273" max="11273" width="13.140625" style="4" bestFit="1" customWidth="1"/>
    <col min="11274" max="11275" width="12.140625" style="4" bestFit="1" customWidth="1"/>
    <col min="11276" max="11276" width="3.5703125" style="4" bestFit="1" customWidth="1"/>
    <col min="11277" max="11518" width="12.7109375" style="4"/>
    <col min="11519" max="11519" width="3.5703125" style="4" bestFit="1" customWidth="1"/>
    <col min="11520" max="11520" width="14.140625" style="4" bestFit="1" customWidth="1"/>
    <col min="11521" max="11521" width="13.28515625" style="4" customWidth="1"/>
    <col min="11522" max="11522" width="16.7109375" style="4" customWidth="1"/>
    <col min="11523" max="11523" width="13.85546875" style="4" customWidth="1"/>
    <col min="11524" max="11524" width="17.28515625" style="4" customWidth="1"/>
    <col min="11525" max="11525" width="14.42578125" style="4" customWidth="1"/>
    <col min="11526" max="11526" width="13.140625" style="4" customWidth="1"/>
    <col min="11527" max="11527" width="16.85546875" style="4" bestFit="1" customWidth="1"/>
    <col min="11528" max="11528" width="13.85546875" style="4" bestFit="1" customWidth="1"/>
    <col min="11529" max="11529" width="13.140625" style="4" bestFit="1" customWidth="1"/>
    <col min="11530" max="11531" width="12.140625" style="4" bestFit="1" customWidth="1"/>
    <col min="11532" max="11532" width="3.5703125" style="4" bestFit="1" customWidth="1"/>
    <col min="11533" max="11774" width="12.7109375" style="4"/>
    <col min="11775" max="11775" width="3.5703125" style="4" bestFit="1" customWidth="1"/>
    <col min="11776" max="11776" width="14.140625" style="4" bestFit="1" customWidth="1"/>
    <col min="11777" max="11777" width="13.28515625" style="4" customWidth="1"/>
    <col min="11778" max="11778" width="16.7109375" style="4" customWidth="1"/>
    <col min="11779" max="11779" width="13.85546875" style="4" customWidth="1"/>
    <col min="11780" max="11780" width="17.28515625" style="4" customWidth="1"/>
    <col min="11781" max="11781" width="14.42578125" style="4" customWidth="1"/>
    <col min="11782" max="11782" width="13.140625" style="4" customWidth="1"/>
    <col min="11783" max="11783" width="16.85546875" style="4" bestFit="1" customWidth="1"/>
    <col min="11784" max="11784" width="13.85546875" style="4" bestFit="1" customWidth="1"/>
    <col min="11785" max="11785" width="13.140625" style="4" bestFit="1" customWidth="1"/>
    <col min="11786" max="11787" width="12.140625" style="4" bestFit="1" customWidth="1"/>
    <col min="11788" max="11788" width="3.5703125" style="4" bestFit="1" customWidth="1"/>
    <col min="11789" max="12030" width="12.7109375" style="4"/>
    <col min="12031" max="12031" width="3.5703125" style="4" bestFit="1" customWidth="1"/>
    <col min="12032" max="12032" width="14.140625" style="4" bestFit="1" customWidth="1"/>
    <col min="12033" max="12033" width="13.28515625" style="4" customWidth="1"/>
    <col min="12034" max="12034" width="16.7109375" style="4" customWidth="1"/>
    <col min="12035" max="12035" width="13.85546875" style="4" customWidth="1"/>
    <col min="12036" max="12036" width="17.28515625" style="4" customWidth="1"/>
    <col min="12037" max="12037" width="14.42578125" style="4" customWidth="1"/>
    <col min="12038" max="12038" width="13.140625" style="4" customWidth="1"/>
    <col min="12039" max="12039" width="16.85546875" style="4" bestFit="1" customWidth="1"/>
    <col min="12040" max="12040" width="13.85546875" style="4" bestFit="1" customWidth="1"/>
    <col min="12041" max="12041" width="13.140625" style="4" bestFit="1" customWidth="1"/>
    <col min="12042" max="12043" width="12.140625" style="4" bestFit="1" customWidth="1"/>
    <col min="12044" max="12044" width="3.5703125" style="4" bestFit="1" customWidth="1"/>
    <col min="12045" max="12286" width="12.7109375" style="4"/>
    <col min="12287" max="12287" width="3.5703125" style="4" bestFit="1" customWidth="1"/>
    <col min="12288" max="12288" width="14.140625" style="4" bestFit="1" customWidth="1"/>
    <col min="12289" max="12289" width="13.28515625" style="4" customWidth="1"/>
    <col min="12290" max="12290" width="16.7109375" style="4" customWidth="1"/>
    <col min="12291" max="12291" width="13.85546875" style="4" customWidth="1"/>
    <col min="12292" max="12292" width="17.28515625" style="4" customWidth="1"/>
    <col min="12293" max="12293" width="14.42578125" style="4" customWidth="1"/>
    <col min="12294" max="12294" width="13.140625" style="4" customWidth="1"/>
    <col min="12295" max="12295" width="16.85546875" style="4" bestFit="1" customWidth="1"/>
    <col min="12296" max="12296" width="13.85546875" style="4" bestFit="1" customWidth="1"/>
    <col min="12297" max="12297" width="13.140625" style="4" bestFit="1" customWidth="1"/>
    <col min="12298" max="12299" width="12.140625" style="4" bestFit="1" customWidth="1"/>
    <col min="12300" max="12300" width="3.5703125" style="4" bestFit="1" customWidth="1"/>
    <col min="12301" max="12542" width="12.7109375" style="4"/>
    <col min="12543" max="12543" width="3.5703125" style="4" bestFit="1" customWidth="1"/>
    <col min="12544" max="12544" width="14.140625" style="4" bestFit="1" customWidth="1"/>
    <col min="12545" max="12545" width="13.28515625" style="4" customWidth="1"/>
    <col min="12546" max="12546" width="16.7109375" style="4" customWidth="1"/>
    <col min="12547" max="12547" width="13.85546875" style="4" customWidth="1"/>
    <col min="12548" max="12548" width="17.28515625" style="4" customWidth="1"/>
    <col min="12549" max="12549" width="14.42578125" style="4" customWidth="1"/>
    <col min="12550" max="12550" width="13.140625" style="4" customWidth="1"/>
    <col min="12551" max="12551" width="16.85546875" style="4" bestFit="1" customWidth="1"/>
    <col min="12552" max="12552" width="13.85546875" style="4" bestFit="1" customWidth="1"/>
    <col min="12553" max="12553" width="13.140625" style="4" bestFit="1" customWidth="1"/>
    <col min="12554" max="12555" width="12.140625" style="4" bestFit="1" customWidth="1"/>
    <col min="12556" max="12556" width="3.5703125" style="4" bestFit="1" customWidth="1"/>
    <col min="12557" max="12798" width="12.7109375" style="4"/>
    <col min="12799" max="12799" width="3.5703125" style="4" bestFit="1" customWidth="1"/>
    <col min="12800" max="12800" width="14.140625" style="4" bestFit="1" customWidth="1"/>
    <col min="12801" max="12801" width="13.28515625" style="4" customWidth="1"/>
    <col min="12802" max="12802" width="16.7109375" style="4" customWidth="1"/>
    <col min="12803" max="12803" width="13.85546875" style="4" customWidth="1"/>
    <col min="12804" max="12804" width="17.28515625" style="4" customWidth="1"/>
    <col min="12805" max="12805" width="14.42578125" style="4" customWidth="1"/>
    <col min="12806" max="12806" width="13.140625" style="4" customWidth="1"/>
    <col min="12807" max="12807" width="16.85546875" style="4" bestFit="1" customWidth="1"/>
    <col min="12808" max="12808" width="13.85546875" style="4" bestFit="1" customWidth="1"/>
    <col min="12809" max="12809" width="13.140625" style="4" bestFit="1" customWidth="1"/>
    <col min="12810" max="12811" width="12.140625" style="4" bestFit="1" customWidth="1"/>
    <col min="12812" max="12812" width="3.5703125" style="4" bestFit="1" customWidth="1"/>
    <col min="12813" max="13054" width="12.7109375" style="4"/>
    <col min="13055" max="13055" width="3.5703125" style="4" bestFit="1" customWidth="1"/>
    <col min="13056" max="13056" width="14.140625" style="4" bestFit="1" customWidth="1"/>
    <col min="13057" max="13057" width="13.28515625" style="4" customWidth="1"/>
    <col min="13058" max="13058" width="16.7109375" style="4" customWidth="1"/>
    <col min="13059" max="13059" width="13.85546875" style="4" customWidth="1"/>
    <col min="13060" max="13060" width="17.28515625" style="4" customWidth="1"/>
    <col min="13061" max="13061" width="14.42578125" style="4" customWidth="1"/>
    <col min="13062" max="13062" width="13.140625" style="4" customWidth="1"/>
    <col min="13063" max="13063" width="16.85546875" style="4" bestFit="1" customWidth="1"/>
    <col min="13064" max="13064" width="13.85546875" style="4" bestFit="1" customWidth="1"/>
    <col min="13065" max="13065" width="13.140625" style="4" bestFit="1" customWidth="1"/>
    <col min="13066" max="13067" width="12.140625" style="4" bestFit="1" customWidth="1"/>
    <col min="13068" max="13068" width="3.5703125" style="4" bestFit="1" customWidth="1"/>
    <col min="13069" max="13310" width="12.7109375" style="4"/>
    <col min="13311" max="13311" width="3.5703125" style="4" bestFit="1" customWidth="1"/>
    <col min="13312" max="13312" width="14.140625" style="4" bestFit="1" customWidth="1"/>
    <col min="13313" max="13313" width="13.28515625" style="4" customWidth="1"/>
    <col min="13314" max="13314" width="16.7109375" style="4" customWidth="1"/>
    <col min="13315" max="13315" width="13.85546875" style="4" customWidth="1"/>
    <col min="13316" max="13316" width="17.28515625" style="4" customWidth="1"/>
    <col min="13317" max="13317" width="14.42578125" style="4" customWidth="1"/>
    <col min="13318" max="13318" width="13.140625" style="4" customWidth="1"/>
    <col min="13319" max="13319" width="16.85546875" style="4" bestFit="1" customWidth="1"/>
    <col min="13320" max="13320" width="13.85546875" style="4" bestFit="1" customWidth="1"/>
    <col min="13321" max="13321" width="13.140625" style="4" bestFit="1" customWidth="1"/>
    <col min="13322" max="13323" width="12.140625" style="4" bestFit="1" customWidth="1"/>
    <col min="13324" max="13324" width="3.5703125" style="4" bestFit="1" customWidth="1"/>
    <col min="13325" max="13566" width="12.7109375" style="4"/>
    <col min="13567" max="13567" width="3.5703125" style="4" bestFit="1" customWidth="1"/>
    <col min="13568" max="13568" width="14.140625" style="4" bestFit="1" customWidth="1"/>
    <col min="13569" max="13569" width="13.28515625" style="4" customWidth="1"/>
    <col min="13570" max="13570" width="16.7109375" style="4" customWidth="1"/>
    <col min="13571" max="13571" width="13.85546875" style="4" customWidth="1"/>
    <col min="13572" max="13572" width="17.28515625" style="4" customWidth="1"/>
    <col min="13573" max="13573" width="14.42578125" style="4" customWidth="1"/>
    <col min="13574" max="13574" width="13.140625" style="4" customWidth="1"/>
    <col min="13575" max="13575" width="16.85546875" style="4" bestFit="1" customWidth="1"/>
    <col min="13576" max="13576" width="13.85546875" style="4" bestFit="1" customWidth="1"/>
    <col min="13577" max="13577" width="13.140625" style="4" bestFit="1" customWidth="1"/>
    <col min="13578" max="13579" width="12.140625" style="4" bestFit="1" customWidth="1"/>
    <col min="13580" max="13580" width="3.5703125" style="4" bestFit="1" customWidth="1"/>
    <col min="13581" max="13822" width="12.7109375" style="4"/>
    <col min="13823" max="13823" width="3.5703125" style="4" bestFit="1" customWidth="1"/>
    <col min="13824" max="13824" width="14.140625" style="4" bestFit="1" customWidth="1"/>
    <col min="13825" max="13825" width="13.28515625" style="4" customWidth="1"/>
    <col min="13826" max="13826" width="16.7109375" style="4" customWidth="1"/>
    <col min="13827" max="13827" width="13.85546875" style="4" customWidth="1"/>
    <col min="13828" max="13828" width="17.28515625" style="4" customWidth="1"/>
    <col min="13829" max="13829" width="14.42578125" style="4" customWidth="1"/>
    <col min="13830" max="13830" width="13.140625" style="4" customWidth="1"/>
    <col min="13831" max="13831" width="16.85546875" style="4" bestFit="1" customWidth="1"/>
    <col min="13832" max="13832" width="13.85546875" style="4" bestFit="1" customWidth="1"/>
    <col min="13833" max="13833" width="13.140625" style="4" bestFit="1" customWidth="1"/>
    <col min="13834" max="13835" width="12.140625" style="4" bestFit="1" customWidth="1"/>
    <col min="13836" max="13836" width="3.5703125" style="4" bestFit="1" customWidth="1"/>
    <col min="13837" max="14078" width="12.7109375" style="4"/>
    <col min="14079" max="14079" width="3.5703125" style="4" bestFit="1" customWidth="1"/>
    <col min="14080" max="14080" width="14.140625" style="4" bestFit="1" customWidth="1"/>
    <col min="14081" max="14081" width="13.28515625" style="4" customWidth="1"/>
    <col min="14082" max="14082" width="16.7109375" style="4" customWidth="1"/>
    <col min="14083" max="14083" width="13.85546875" style="4" customWidth="1"/>
    <col min="14084" max="14084" width="17.28515625" style="4" customWidth="1"/>
    <col min="14085" max="14085" width="14.42578125" style="4" customWidth="1"/>
    <col min="14086" max="14086" width="13.140625" style="4" customWidth="1"/>
    <col min="14087" max="14087" width="16.85546875" style="4" bestFit="1" customWidth="1"/>
    <col min="14088" max="14088" width="13.85546875" style="4" bestFit="1" customWidth="1"/>
    <col min="14089" max="14089" width="13.140625" style="4" bestFit="1" customWidth="1"/>
    <col min="14090" max="14091" width="12.140625" style="4" bestFit="1" customWidth="1"/>
    <col min="14092" max="14092" width="3.5703125" style="4" bestFit="1" customWidth="1"/>
    <col min="14093" max="14334" width="12.7109375" style="4"/>
    <col min="14335" max="14335" width="3.5703125" style="4" bestFit="1" customWidth="1"/>
    <col min="14336" max="14336" width="14.140625" style="4" bestFit="1" customWidth="1"/>
    <col min="14337" max="14337" width="13.28515625" style="4" customWidth="1"/>
    <col min="14338" max="14338" width="16.7109375" style="4" customWidth="1"/>
    <col min="14339" max="14339" width="13.85546875" style="4" customWidth="1"/>
    <col min="14340" max="14340" width="17.28515625" style="4" customWidth="1"/>
    <col min="14341" max="14341" width="14.42578125" style="4" customWidth="1"/>
    <col min="14342" max="14342" width="13.140625" style="4" customWidth="1"/>
    <col min="14343" max="14343" width="16.85546875" style="4" bestFit="1" customWidth="1"/>
    <col min="14344" max="14344" width="13.85546875" style="4" bestFit="1" customWidth="1"/>
    <col min="14345" max="14345" width="13.140625" style="4" bestFit="1" customWidth="1"/>
    <col min="14346" max="14347" width="12.140625" style="4" bestFit="1" customWidth="1"/>
    <col min="14348" max="14348" width="3.5703125" style="4" bestFit="1" customWidth="1"/>
    <col min="14349" max="14590" width="12.7109375" style="4"/>
    <col min="14591" max="14591" width="3.5703125" style="4" bestFit="1" customWidth="1"/>
    <col min="14592" max="14592" width="14.140625" style="4" bestFit="1" customWidth="1"/>
    <col min="14593" max="14593" width="13.28515625" style="4" customWidth="1"/>
    <col min="14594" max="14594" width="16.7109375" style="4" customWidth="1"/>
    <col min="14595" max="14595" width="13.85546875" style="4" customWidth="1"/>
    <col min="14596" max="14596" width="17.28515625" style="4" customWidth="1"/>
    <col min="14597" max="14597" width="14.42578125" style="4" customWidth="1"/>
    <col min="14598" max="14598" width="13.140625" style="4" customWidth="1"/>
    <col min="14599" max="14599" width="16.85546875" style="4" bestFit="1" customWidth="1"/>
    <col min="14600" max="14600" width="13.85546875" style="4" bestFit="1" customWidth="1"/>
    <col min="14601" max="14601" width="13.140625" style="4" bestFit="1" customWidth="1"/>
    <col min="14602" max="14603" width="12.140625" style="4" bestFit="1" customWidth="1"/>
    <col min="14604" max="14604" width="3.5703125" style="4" bestFit="1" customWidth="1"/>
    <col min="14605" max="14846" width="12.7109375" style="4"/>
    <col min="14847" max="14847" width="3.5703125" style="4" bestFit="1" customWidth="1"/>
    <col min="14848" max="14848" width="14.140625" style="4" bestFit="1" customWidth="1"/>
    <col min="14849" max="14849" width="13.28515625" style="4" customWidth="1"/>
    <col min="14850" max="14850" width="16.7109375" style="4" customWidth="1"/>
    <col min="14851" max="14851" width="13.85546875" style="4" customWidth="1"/>
    <col min="14852" max="14852" width="17.28515625" style="4" customWidth="1"/>
    <col min="14853" max="14853" width="14.42578125" style="4" customWidth="1"/>
    <col min="14854" max="14854" width="13.140625" style="4" customWidth="1"/>
    <col min="14855" max="14855" width="16.85546875" style="4" bestFit="1" customWidth="1"/>
    <col min="14856" max="14856" width="13.85546875" style="4" bestFit="1" customWidth="1"/>
    <col min="14857" max="14857" width="13.140625" style="4" bestFit="1" customWidth="1"/>
    <col min="14858" max="14859" width="12.140625" style="4" bestFit="1" customWidth="1"/>
    <col min="14860" max="14860" width="3.5703125" style="4" bestFit="1" customWidth="1"/>
    <col min="14861" max="15102" width="12.7109375" style="4"/>
    <col min="15103" max="15103" width="3.5703125" style="4" bestFit="1" customWidth="1"/>
    <col min="15104" max="15104" width="14.140625" style="4" bestFit="1" customWidth="1"/>
    <col min="15105" max="15105" width="13.28515625" style="4" customWidth="1"/>
    <col min="15106" max="15106" width="16.7109375" style="4" customWidth="1"/>
    <col min="15107" max="15107" width="13.85546875" style="4" customWidth="1"/>
    <col min="15108" max="15108" width="17.28515625" style="4" customWidth="1"/>
    <col min="15109" max="15109" width="14.42578125" style="4" customWidth="1"/>
    <col min="15110" max="15110" width="13.140625" style="4" customWidth="1"/>
    <col min="15111" max="15111" width="16.85546875" style="4" bestFit="1" customWidth="1"/>
    <col min="15112" max="15112" width="13.85546875" style="4" bestFit="1" customWidth="1"/>
    <col min="15113" max="15113" width="13.140625" style="4" bestFit="1" customWidth="1"/>
    <col min="15114" max="15115" width="12.140625" style="4" bestFit="1" customWidth="1"/>
    <col min="15116" max="15116" width="3.5703125" style="4" bestFit="1" customWidth="1"/>
    <col min="15117" max="15358" width="12.7109375" style="4"/>
    <col min="15359" max="15359" width="3.5703125" style="4" bestFit="1" customWidth="1"/>
    <col min="15360" max="15360" width="14.140625" style="4" bestFit="1" customWidth="1"/>
    <col min="15361" max="15361" width="13.28515625" style="4" customWidth="1"/>
    <col min="15362" max="15362" width="16.7109375" style="4" customWidth="1"/>
    <col min="15363" max="15363" width="13.85546875" style="4" customWidth="1"/>
    <col min="15364" max="15364" width="17.28515625" style="4" customWidth="1"/>
    <col min="15365" max="15365" width="14.42578125" style="4" customWidth="1"/>
    <col min="15366" max="15366" width="13.140625" style="4" customWidth="1"/>
    <col min="15367" max="15367" width="16.85546875" style="4" bestFit="1" customWidth="1"/>
    <col min="15368" max="15368" width="13.85546875" style="4" bestFit="1" customWidth="1"/>
    <col min="15369" max="15369" width="13.140625" style="4" bestFit="1" customWidth="1"/>
    <col min="15370" max="15371" width="12.140625" style="4" bestFit="1" customWidth="1"/>
    <col min="15372" max="15372" width="3.5703125" style="4" bestFit="1" customWidth="1"/>
    <col min="15373" max="15614" width="12.7109375" style="4"/>
    <col min="15615" max="15615" width="3.5703125" style="4" bestFit="1" customWidth="1"/>
    <col min="15616" max="15616" width="14.140625" style="4" bestFit="1" customWidth="1"/>
    <col min="15617" max="15617" width="13.28515625" style="4" customWidth="1"/>
    <col min="15618" max="15618" width="16.7109375" style="4" customWidth="1"/>
    <col min="15619" max="15619" width="13.85546875" style="4" customWidth="1"/>
    <col min="15620" max="15620" width="17.28515625" style="4" customWidth="1"/>
    <col min="15621" max="15621" width="14.42578125" style="4" customWidth="1"/>
    <col min="15622" max="15622" width="13.140625" style="4" customWidth="1"/>
    <col min="15623" max="15623" width="16.85546875" style="4" bestFit="1" customWidth="1"/>
    <col min="15624" max="15624" width="13.85546875" style="4" bestFit="1" customWidth="1"/>
    <col min="15625" max="15625" width="13.140625" style="4" bestFit="1" customWidth="1"/>
    <col min="15626" max="15627" width="12.140625" style="4" bestFit="1" customWidth="1"/>
    <col min="15628" max="15628" width="3.5703125" style="4" bestFit="1" customWidth="1"/>
    <col min="15629" max="15870" width="12.7109375" style="4"/>
    <col min="15871" max="15871" width="3.5703125" style="4" bestFit="1" customWidth="1"/>
    <col min="15872" max="15872" width="14.140625" style="4" bestFit="1" customWidth="1"/>
    <col min="15873" max="15873" width="13.28515625" style="4" customWidth="1"/>
    <col min="15874" max="15874" width="16.7109375" style="4" customWidth="1"/>
    <col min="15875" max="15875" width="13.85546875" style="4" customWidth="1"/>
    <col min="15876" max="15876" width="17.28515625" style="4" customWidth="1"/>
    <col min="15877" max="15877" width="14.42578125" style="4" customWidth="1"/>
    <col min="15878" max="15878" width="13.140625" style="4" customWidth="1"/>
    <col min="15879" max="15879" width="16.85546875" style="4" bestFit="1" customWidth="1"/>
    <col min="15880" max="15880" width="13.85546875" style="4" bestFit="1" customWidth="1"/>
    <col min="15881" max="15881" width="13.140625" style="4" bestFit="1" customWidth="1"/>
    <col min="15882" max="15883" width="12.140625" style="4" bestFit="1" customWidth="1"/>
    <col min="15884" max="15884" width="3.5703125" style="4" bestFit="1" customWidth="1"/>
    <col min="15885" max="16126" width="12.7109375" style="4"/>
    <col min="16127" max="16127" width="3.5703125" style="4" bestFit="1" customWidth="1"/>
    <col min="16128" max="16128" width="14.140625" style="4" bestFit="1" customWidth="1"/>
    <col min="16129" max="16129" width="13.28515625" style="4" customWidth="1"/>
    <col min="16130" max="16130" width="16.7109375" style="4" customWidth="1"/>
    <col min="16131" max="16131" width="13.85546875" style="4" customWidth="1"/>
    <col min="16132" max="16132" width="17.28515625" style="4" customWidth="1"/>
    <col min="16133" max="16133" width="14.42578125" style="4" customWidth="1"/>
    <col min="16134" max="16134" width="13.140625" style="4" customWidth="1"/>
    <col min="16135" max="16135" width="16.85546875" style="4" bestFit="1" customWidth="1"/>
    <col min="16136" max="16136" width="13.85546875" style="4" bestFit="1" customWidth="1"/>
    <col min="16137" max="16137" width="13.140625" style="4" bestFit="1" customWidth="1"/>
    <col min="16138" max="16139" width="12.140625" style="4" bestFit="1" customWidth="1"/>
    <col min="16140" max="16140" width="3.5703125" style="4" bestFit="1" customWidth="1"/>
    <col min="16141" max="16384" width="12.7109375" style="4"/>
  </cols>
  <sheetData>
    <row r="1" spans="1:12" ht="12.75" x14ac:dyDescent="0.2">
      <c r="A1" s="4" t="s">
        <v>1</v>
      </c>
      <c r="G1" s="5"/>
      <c r="H1" s="50"/>
      <c r="L1" s="5"/>
    </row>
    <row r="2" spans="1:12" ht="12.75" customHeight="1" x14ac:dyDescent="0.2">
      <c r="A2" s="4" t="s">
        <v>181</v>
      </c>
      <c r="C2" s="56" t="s">
        <v>152</v>
      </c>
      <c r="G2" s="5"/>
      <c r="H2" s="50"/>
      <c r="L2" s="5"/>
    </row>
    <row r="3" spans="1:12" ht="12.75" customHeight="1" x14ac:dyDescent="0.2">
      <c r="A3" s="57" t="str">
        <f>'Exhibit A - City'!A3</f>
        <v>FOR THE YEAR ENDED JUNE 30, 2025</v>
      </c>
      <c r="D3" s="61"/>
      <c r="G3" s="5"/>
      <c r="H3" s="6"/>
    </row>
    <row r="4" spans="1:12" ht="15.75" x14ac:dyDescent="0.25">
      <c r="A4" s="82" t="s">
        <v>273</v>
      </c>
      <c r="D4" s="61"/>
      <c r="G4" s="5"/>
      <c r="H4" s="6"/>
    </row>
    <row r="5" spans="1:12" ht="12" customHeight="1" x14ac:dyDescent="0.2">
      <c r="A5" s="100" t="s">
        <v>452</v>
      </c>
      <c r="F5" s="9"/>
    </row>
    <row r="6" spans="1:12" ht="29.45" customHeight="1" x14ac:dyDescent="0.2">
      <c r="F6" s="10" t="s">
        <v>40</v>
      </c>
      <c r="H6" s="8" t="s">
        <v>46</v>
      </c>
      <c r="I6" s="8"/>
      <c r="J6" s="8"/>
      <c r="K6" s="8"/>
    </row>
    <row r="7" spans="1:12" s="55" customFormat="1" ht="38.25" x14ac:dyDescent="0.2">
      <c r="A7" s="53" t="s">
        <v>8</v>
      </c>
      <c r="B7" s="53" t="s">
        <v>9</v>
      </c>
      <c r="C7" s="13" t="s">
        <v>74</v>
      </c>
      <c r="D7" s="54" t="s">
        <v>144</v>
      </c>
      <c r="E7" s="54" t="s">
        <v>424</v>
      </c>
      <c r="F7" s="54" t="s">
        <v>75</v>
      </c>
      <c r="G7" s="53" t="s">
        <v>21</v>
      </c>
      <c r="H7" s="13" t="s">
        <v>57</v>
      </c>
      <c r="I7" s="13" t="s">
        <v>11</v>
      </c>
      <c r="J7" s="13" t="s">
        <v>12</v>
      </c>
      <c r="K7" s="13" t="s">
        <v>58</v>
      </c>
      <c r="L7" s="53" t="s">
        <v>8</v>
      </c>
    </row>
    <row r="8" spans="1:12" ht="12.75" x14ac:dyDescent="0.2">
      <c r="A8" s="4">
        <v>1</v>
      </c>
      <c r="B8" s="4" t="s">
        <v>234</v>
      </c>
      <c r="C8" s="60">
        <v>10903077</v>
      </c>
      <c r="D8" s="60">
        <v>47706647</v>
      </c>
      <c r="E8" s="60">
        <v>62854002</v>
      </c>
      <c r="F8" s="60">
        <v>155049</v>
      </c>
      <c r="G8" s="60">
        <f t="shared" ref="G8:G46" si="0">(C8+D8+E8)</f>
        <v>121463726</v>
      </c>
      <c r="H8" s="60">
        <v>21202444</v>
      </c>
      <c r="I8" s="60">
        <v>18939430</v>
      </c>
      <c r="J8" s="60">
        <v>4922545</v>
      </c>
      <c r="K8" s="60">
        <v>5878257</v>
      </c>
      <c r="L8" s="4">
        <v>1</v>
      </c>
    </row>
    <row r="9" spans="1:12" ht="12.75" x14ac:dyDescent="0.2">
      <c r="A9" s="4">
        <v>2</v>
      </c>
      <c r="B9" s="4" t="s">
        <v>235</v>
      </c>
      <c r="C9" s="35">
        <v>338665</v>
      </c>
      <c r="D9" s="35">
        <v>16780337</v>
      </c>
      <c r="E9" s="35">
        <v>9620599</v>
      </c>
      <c r="F9" s="35">
        <v>176400</v>
      </c>
      <c r="G9" s="35">
        <f t="shared" si="0"/>
        <v>26739601</v>
      </c>
      <c r="H9" s="35">
        <v>10406858</v>
      </c>
      <c r="I9" s="35">
        <v>4725223</v>
      </c>
      <c r="J9" s="35">
        <v>63040</v>
      </c>
      <c r="K9" s="35">
        <v>8735939</v>
      </c>
      <c r="L9" s="4">
        <v>2</v>
      </c>
    </row>
    <row r="10" spans="1:12" ht="12.75" x14ac:dyDescent="0.2">
      <c r="A10" s="4">
        <v>3</v>
      </c>
      <c r="B10" s="4" t="s">
        <v>237</v>
      </c>
      <c r="C10" s="35">
        <v>28974</v>
      </c>
      <c r="D10" s="35">
        <v>1601373</v>
      </c>
      <c r="E10" s="35">
        <v>4912470</v>
      </c>
      <c r="F10" s="35">
        <v>77349</v>
      </c>
      <c r="G10" s="35">
        <f t="shared" si="0"/>
        <v>6542817</v>
      </c>
      <c r="H10" s="35">
        <v>4741673</v>
      </c>
      <c r="I10" s="35">
        <v>847813</v>
      </c>
      <c r="J10" s="35">
        <v>1548</v>
      </c>
      <c r="K10" s="35">
        <v>757692</v>
      </c>
      <c r="L10" s="4">
        <v>3</v>
      </c>
    </row>
    <row r="11" spans="1:12" ht="12.75" x14ac:dyDescent="0.2">
      <c r="A11" s="4">
        <v>4</v>
      </c>
      <c r="B11" s="4" t="s">
        <v>238</v>
      </c>
      <c r="C11" s="35">
        <v>0</v>
      </c>
      <c r="D11" s="35">
        <v>0</v>
      </c>
      <c r="E11" s="35">
        <v>0</v>
      </c>
      <c r="F11" s="35">
        <v>0</v>
      </c>
      <c r="G11" s="35">
        <f t="shared" si="0"/>
        <v>0</v>
      </c>
      <c r="H11" s="35">
        <v>0</v>
      </c>
      <c r="I11" s="35">
        <v>0</v>
      </c>
      <c r="J11" s="35">
        <v>0</v>
      </c>
      <c r="K11" s="35">
        <v>0</v>
      </c>
      <c r="L11" s="4">
        <v>4</v>
      </c>
    </row>
    <row r="12" spans="1:12" ht="12.75" x14ac:dyDescent="0.2">
      <c r="A12" s="4">
        <v>5</v>
      </c>
      <c r="B12" s="4" t="s">
        <v>239</v>
      </c>
      <c r="C12" s="35">
        <v>7817903</v>
      </c>
      <c r="D12" s="35">
        <v>36119434</v>
      </c>
      <c r="E12" s="35">
        <v>33877638</v>
      </c>
      <c r="F12" s="35">
        <v>1448083</v>
      </c>
      <c r="G12" s="35">
        <f t="shared" si="0"/>
        <v>77814975</v>
      </c>
      <c r="H12" s="35">
        <v>29483539</v>
      </c>
      <c r="I12" s="35">
        <v>14032948</v>
      </c>
      <c r="J12" s="35">
        <v>0</v>
      </c>
      <c r="K12" s="35">
        <v>8369936</v>
      </c>
      <c r="L12" s="4">
        <v>5</v>
      </c>
    </row>
    <row r="13" spans="1:12" ht="12.75" x14ac:dyDescent="0.2">
      <c r="A13" s="4">
        <v>6</v>
      </c>
      <c r="B13" s="4" t="s">
        <v>240</v>
      </c>
      <c r="C13" s="35">
        <v>0</v>
      </c>
      <c r="D13" s="35">
        <v>0</v>
      </c>
      <c r="E13" s="35">
        <v>0</v>
      </c>
      <c r="F13" s="35">
        <v>0</v>
      </c>
      <c r="G13" s="35">
        <f t="shared" si="0"/>
        <v>0</v>
      </c>
      <c r="H13" s="35">
        <v>0</v>
      </c>
      <c r="I13" s="35">
        <v>0</v>
      </c>
      <c r="J13" s="35">
        <v>0</v>
      </c>
      <c r="K13" s="35">
        <v>0</v>
      </c>
      <c r="L13" s="4">
        <v>6</v>
      </c>
    </row>
    <row r="14" spans="1:12" ht="12.75" x14ac:dyDescent="0.2">
      <c r="A14" s="4">
        <v>7</v>
      </c>
      <c r="B14" s="4" t="s">
        <v>241</v>
      </c>
      <c r="C14" s="35">
        <v>85276</v>
      </c>
      <c r="D14" s="35">
        <v>4324971</v>
      </c>
      <c r="E14" s="35">
        <v>2301456</v>
      </c>
      <c r="F14" s="35">
        <v>47961</v>
      </c>
      <c r="G14" s="35">
        <f t="shared" si="0"/>
        <v>6711703</v>
      </c>
      <c r="H14" s="35">
        <v>3554601</v>
      </c>
      <c r="I14" s="35">
        <v>686360</v>
      </c>
      <c r="J14" s="35">
        <v>72527</v>
      </c>
      <c r="K14" s="35">
        <v>2169197</v>
      </c>
      <c r="L14" s="4">
        <v>7</v>
      </c>
    </row>
    <row r="15" spans="1:12" ht="12.75" x14ac:dyDescent="0.2">
      <c r="A15" s="4">
        <v>8</v>
      </c>
      <c r="B15" s="4" t="s">
        <v>242</v>
      </c>
      <c r="C15" s="35">
        <v>0</v>
      </c>
      <c r="D15" s="35">
        <v>0</v>
      </c>
      <c r="E15" s="35">
        <v>0</v>
      </c>
      <c r="F15" s="35">
        <v>0</v>
      </c>
      <c r="G15" s="35">
        <f t="shared" si="0"/>
        <v>0</v>
      </c>
      <c r="H15" s="35">
        <v>0</v>
      </c>
      <c r="I15" s="35">
        <v>0</v>
      </c>
      <c r="J15" s="35">
        <v>0</v>
      </c>
      <c r="K15" s="35">
        <v>0</v>
      </c>
      <c r="L15" s="4">
        <v>8</v>
      </c>
    </row>
    <row r="16" spans="1:12" ht="12.75" x14ac:dyDescent="0.2">
      <c r="A16" s="4">
        <v>9</v>
      </c>
      <c r="B16" s="4" t="s">
        <v>243</v>
      </c>
      <c r="C16" s="35">
        <v>0</v>
      </c>
      <c r="D16" s="35">
        <v>0</v>
      </c>
      <c r="E16" s="35">
        <v>0</v>
      </c>
      <c r="F16" s="35">
        <v>0</v>
      </c>
      <c r="G16" s="35">
        <f t="shared" si="0"/>
        <v>0</v>
      </c>
      <c r="H16" s="35">
        <v>0</v>
      </c>
      <c r="I16" s="35">
        <v>0</v>
      </c>
      <c r="J16" s="35">
        <v>0</v>
      </c>
      <c r="K16" s="35">
        <v>0</v>
      </c>
      <c r="L16" s="4">
        <v>9</v>
      </c>
    </row>
    <row r="17" spans="1:12" ht="12.75" x14ac:dyDescent="0.2">
      <c r="A17" s="4">
        <v>10</v>
      </c>
      <c r="B17" s="4" t="s">
        <v>244</v>
      </c>
      <c r="C17" s="35">
        <v>2121110</v>
      </c>
      <c r="D17" s="35">
        <v>2759248</v>
      </c>
      <c r="E17" s="35">
        <v>5443891</v>
      </c>
      <c r="F17" s="35">
        <v>1624008</v>
      </c>
      <c r="G17" s="35">
        <f t="shared" si="0"/>
        <v>10324249</v>
      </c>
      <c r="H17" s="35">
        <v>0</v>
      </c>
      <c r="I17" s="35">
        <v>0</v>
      </c>
      <c r="J17" s="35">
        <v>0</v>
      </c>
      <c r="K17" s="35">
        <v>0</v>
      </c>
      <c r="L17" s="4">
        <v>10</v>
      </c>
    </row>
    <row r="18" spans="1:12" ht="12.75" x14ac:dyDescent="0.2">
      <c r="A18" s="4">
        <v>11</v>
      </c>
      <c r="B18" s="4" t="s">
        <v>245</v>
      </c>
      <c r="C18" s="35">
        <v>324071</v>
      </c>
      <c r="D18" s="35">
        <v>1468836</v>
      </c>
      <c r="E18" s="35">
        <v>2785971</v>
      </c>
      <c r="F18" s="35">
        <v>871399</v>
      </c>
      <c r="G18" s="35">
        <f t="shared" si="0"/>
        <v>4578878</v>
      </c>
      <c r="H18" s="35">
        <v>111457</v>
      </c>
      <c r="I18" s="35">
        <v>30604</v>
      </c>
      <c r="J18" s="35">
        <v>0</v>
      </c>
      <c r="K18" s="35">
        <v>208208</v>
      </c>
      <c r="L18" s="4">
        <v>11</v>
      </c>
    </row>
    <row r="19" spans="1:12" ht="12.75" x14ac:dyDescent="0.2">
      <c r="A19" s="4">
        <v>12</v>
      </c>
      <c r="B19" s="4" t="s">
        <v>246</v>
      </c>
      <c r="C19" s="35">
        <v>0</v>
      </c>
      <c r="D19" s="35">
        <v>0</v>
      </c>
      <c r="E19" s="35">
        <v>0</v>
      </c>
      <c r="F19" s="35">
        <v>0</v>
      </c>
      <c r="G19" s="35">
        <f t="shared" si="0"/>
        <v>0</v>
      </c>
      <c r="H19" s="35">
        <v>0</v>
      </c>
      <c r="I19" s="35">
        <v>0</v>
      </c>
      <c r="J19" s="35">
        <v>0</v>
      </c>
      <c r="K19" s="35">
        <v>0</v>
      </c>
      <c r="L19" s="4">
        <v>12</v>
      </c>
    </row>
    <row r="20" spans="1:12" ht="12.75" x14ac:dyDescent="0.2">
      <c r="A20" s="4">
        <v>13</v>
      </c>
      <c r="B20" s="4" t="s">
        <v>247</v>
      </c>
      <c r="C20" s="35">
        <v>338792</v>
      </c>
      <c r="D20" s="35">
        <v>373619</v>
      </c>
      <c r="E20" s="35">
        <v>12389541</v>
      </c>
      <c r="F20" s="35">
        <v>128669</v>
      </c>
      <c r="G20" s="35">
        <f t="shared" si="0"/>
        <v>13101952</v>
      </c>
      <c r="H20" s="35">
        <v>4469007</v>
      </c>
      <c r="I20" s="35">
        <v>4176506</v>
      </c>
      <c r="J20" s="35">
        <v>0</v>
      </c>
      <c r="K20" s="35">
        <v>0</v>
      </c>
      <c r="L20" s="4">
        <v>13</v>
      </c>
    </row>
    <row r="21" spans="1:12" ht="12.75" x14ac:dyDescent="0.2">
      <c r="A21" s="4">
        <v>14</v>
      </c>
      <c r="B21" s="4" t="s">
        <v>248</v>
      </c>
      <c r="C21" s="35">
        <v>200223</v>
      </c>
      <c r="D21" s="35">
        <v>14198022</v>
      </c>
      <c r="E21" s="35">
        <v>4049337</v>
      </c>
      <c r="F21" s="35">
        <v>95716</v>
      </c>
      <c r="G21" s="35">
        <f t="shared" si="0"/>
        <v>18447582</v>
      </c>
      <c r="H21" s="35">
        <v>5916769</v>
      </c>
      <c r="I21" s="35">
        <v>2073022</v>
      </c>
      <c r="J21" s="35">
        <v>403921</v>
      </c>
      <c r="K21" s="35">
        <v>9485050</v>
      </c>
      <c r="L21" s="4">
        <v>14</v>
      </c>
    </row>
    <row r="22" spans="1:12" ht="12.75" x14ac:dyDescent="0.2">
      <c r="A22" s="4">
        <v>15</v>
      </c>
      <c r="B22" s="4" t="s">
        <v>249</v>
      </c>
      <c r="C22" s="35">
        <v>7406101</v>
      </c>
      <c r="D22" s="35">
        <v>38201442</v>
      </c>
      <c r="E22" s="35">
        <v>54085566</v>
      </c>
      <c r="F22" s="35">
        <v>9487255</v>
      </c>
      <c r="G22" s="35">
        <f t="shared" si="0"/>
        <v>99693109</v>
      </c>
      <c r="H22" s="35">
        <v>29516496</v>
      </c>
      <c r="I22" s="35">
        <v>21068391</v>
      </c>
      <c r="J22" s="35">
        <v>471120</v>
      </c>
      <c r="K22" s="35">
        <v>16113357</v>
      </c>
      <c r="L22" s="4">
        <v>15</v>
      </c>
    </row>
    <row r="23" spans="1:12" ht="12.75" x14ac:dyDescent="0.2">
      <c r="A23" s="4">
        <v>16</v>
      </c>
      <c r="B23" s="4" t="s">
        <v>250</v>
      </c>
      <c r="C23" s="35">
        <v>235309</v>
      </c>
      <c r="D23" s="35">
        <v>1264332</v>
      </c>
      <c r="E23" s="35">
        <v>18545994</v>
      </c>
      <c r="F23" s="35">
        <v>346180</v>
      </c>
      <c r="G23" s="35">
        <f t="shared" si="0"/>
        <v>20045635</v>
      </c>
      <c r="H23" s="35">
        <v>7736373</v>
      </c>
      <c r="I23" s="35">
        <v>4473712</v>
      </c>
      <c r="J23" s="35">
        <v>0</v>
      </c>
      <c r="K23" s="35">
        <v>0</v>
      </c>
      <c r="L23" s="4">
        <v>16</v>
      </c>
    </row>
    <row r="24" spans="1:12" ht="12.75" x14ac:dyDescent="0.2">
      <c r="A24" s="4">
        <v>17</v>
      </c>
      <c r="B24" s="4" t="s">
        <v>251</v>
      </c>
      <c r="C24" s="35">
        <v>0</v>
      </c>
      <c r="D24" s="35">
        <v>0</v>
      </c>
      <c r="E24" s="35">
        <v>0</v>
      </c>
      <c r="F24" s="35">
        <v>0</v>
      </c>
      <c r="G24" s="35">
        <f t="shared" si="0"/>
        <v>0</v>
      </c>
      <c r="H24" s="35">
        <v>0</v>
      </c>
      <c r="I24" s="35">
        <v>0</v>
      </c>
      <c r="J24" s="35">
        <v>0</v>
      </c>
      <c r="K24" s="35">
        <v>0</v>
      </c>
      <c r="L24" s="4">
        <v>17</v>
      </c>
    </row>
    <row r="25" spans="1:12" ht="12.75" x14ac:dyDescent="0.2">
      <c r="A25" s="4">
        <v>18</v>
      </c>
      <c r="B25" s="4" t="s">
        <v>252</v>
      </c>
      <c r="C25" s="35">
        <v>59206</v>
      </c>
      <c r="D25" s="35">
        <v>1750157</v>
      </c>
      <c r="E25" s="35">
        <v>2724971</v>
      </c>
      <c r="F25" s="35">
        <v>83234</v>
      </c>
      <c r="G25" s="35">
        <f t="shared" si="0"/>
        <v>4534334</v>
      </c>
      <c r="H25" s="35">
        <v>2610410</v>
      </c>
      <c r="I25" s="35">
        <v>484156</v>
      </c>
      <c r="J25" s="35">
        <v>1692</v>
      </c>
      <c r="K25" s="35">
        <v>926850</v>
      </c>
      <c r="L25" s="4">
        <v>18</v>
      </c>
    </row>
    <row r="26" spans="1:12" ht="12.75" x14ac:dyDescent="0.2">
      <c r="A26" s="4">
        <v>19</v>
      </c>
      <c r="B26" s="4" t="s">
        <v>253</v>
      </c>
      <c r="C26" s="35">
        <v>552458</v>
      </c>
      <c r="D26" s="35">
        <v>24320851</v>
      </c>
      <c r="E26" s="35">
        <v>43347703</v>
      </c>
      <c r="F26" s="35">
        <v>615132</v>
      </c>
      <c r="G26" s="35">
        <f t="shared" si="0"/>
        <v>68221012</v>
      </c>
      <c r="H26" s="35">
        <v>27204423</v>
      </c>
      <c r="I26" s="35">
        <v>16156463</v>
      </c>
      <c r="J26" s="35">
        <v>1064883</v>
      </c>
      <c r="K26" s="35">
        <v>22013447</v>
      </c>
      <c r="L26" s="4">
        <v>19</v>
      </c>
    </row>
    <row r="27" spans="1:12" ht="12.75" x14ac:dyDescent="0.2">
      <c r="A27" s="4">
        <v>20</v>
      </c>
      <c r="B27" s="4" t="s">
        <v>254</v>
      </c>
      <c r="C27" s="35">
        <v>654231</v>
      </c>
      <c r="D27" s="35">
        <v>5470852</v>
      </c>
      <c r="E27" s="35">
        <v>11122981</v>
      </c>
      <c r="F27" s="35">
        <v>2049370</v>
      </c>
      <c r="G27" s="35">
        <f t="shared" si="0"/>
        <v>17248064</v>
      </c>
      <c r="H27" s="35">
        <v>4479792</v>
      </c>
      <c r="I27" s="35">
        <v>3323789</v>
      </c>
      <c r="J27" s="35">
        <v>2158</v>
      </c>
      <c r="K27" s="35">
        <v>57617</v>
      </c>
      <c r="L27" s="4">
        <v>20</v>
      </c>
    </row>
    <row r="28" spans="1:12" ht="12.75" x14ac:dyDescent="0.2">
      <c r="A28" s="4">
        <v>21</v>
      </c>
      <c r="B28" s="4" t="s">
        <v>255</v>
      </c>
      <c r="C28" s="35">
        <v>0</v>
      </c>
      <c r="D28" s="35">
        <v>0</v>
      </c>
      <c r="E28" s="35">
        <v>0</v>
      </c>
      <c r="F28" s="35">
        <v>0</v>
      </c>
      <c r="G28" s="35">
        <f t="shared" si="0"/>
        <v>0</v>
      </c>
      <c r="H28" s="35">
        <v>0</v>
      </c>
      <c r="I28" s="35">
        <v>0</v>
      </c>
      <c r="J28" s="35">
        <v>0</v>
      </c>
      <c r="K28" s="35">
        <v>0</v>
      </c>
      <c r="L28" s="4">
        <v>21</v>
      </c>
    </row>
    <row r="29" spans="1:12" ht="12.75" x14ac:dyDescent="0.2">
      <c r="A29" s="4">
        <v>22</v>
      </c>
      <c r="B29" s="4" t="s">
        <v>256</v>
      </c>
      <c r="C29" s="35">
        <v>0</v>
      </c>
      <c r="D29" s="35">
        <v>0</v>
      </c>
      <c r="E29" s="35">
        <v>0</v>
      </c>
      <c r="F29" s="35">
        <v>0</v>
      </c>
      <c r="G29" s="35">
        <f t="shared" si="0"/>
        <v>0</v>
      </c>
      <c r="H29" s="35">
        <v>0</v>
      </c>
      <c r="I29" s="35">
        <v>0</v>
      </c>
      <c r="J29" s="35">
        <v>0</v>
      </c>
      <c r="K29" s="35">
        <v>0</v>
      </c>
      <c r="L29" s="4">
        <v>22</v>
      </c>
    </row>
    <row r="30" spans="1:12" ht="12.75" x14ac:dyDescent="0.2">
      <c r="A30" s="4">
        <v>23</v>
      </c>
      <c r="B30" s="4" t="s">
        <v>257</v>
      </c>
      <c r="C30" s="35">
        <v>4554252</v>
      </c>
      <c r="D30" s="35">
        <v>33657095</v>
      </c>
      <c r="E30" s="35">
        <v>72847369</v>
      </c>
      <c r="F30" s="35">
        <v>9297270</v>
      </c>
      <c r="G30" s="35">
        <f t="shared" si="0"/>
        <v>111058716</v>
      </c>
      <c r="H30" s="35">
        <v>34410040</v>
      </c>
      <c r="I30" s="35">
        <v>24874491</v>
      </c>
      <c r="J30" s="35">
        <v>600385</v>
      </c>
      <c r="K30" s="35">
        <v>13696219</v>
      </c>
      <c r="L30" s="4">
        <v>23</v>
      </c>
    </row>
    <row r="31" spans="1:12" ht="12.75" x14ac:dyDescent="0.2">
      <c r="A31" s="4">
        <v>24</v>
      </c>
      <c r="B31" s="4" t="s">
        <v>258</v>
      </c>
      <c r="C31" s="35">
        <v>11240301</v>
      </c>
      <c r="D31" s="35">
        <v>29313894</v>
      </c>
      <c r="E31" s="35">
        <v>67452901</v>
      </c>
      <c r="F31" s="35">
        <v>8783114</v>
      </c>
      <c r="G31" s="35">
        <f t="shared" si="0"/>
        <v>108007096</v>
      </c>
      <c r="H31" s="35">
        <v>32547898</v>
      </c>
      <c r="I31" s="35">
        <v>26277782</v>
      </c>
      <c r="J31" s="35">
        <v>7328588</v>
      </c>
      <c r="K31" s="35">
        <v>6162677</v>
      </c>
      <c r="L31" s="4">
        <v>24</v>
      </c>
    </row>
    <row r="32" spans="1:12" ht="12.75" x14ac:dyDescent="0.2">
      <c r="A32" s="4">
        <v>25</v>
      </c>
      <c r="B32" s="4" t="s">
        <v>259</v>
      </c>
      <c r="C32" s="35">
        <v>0</v>
      </c>
      <c r="D32" s="35">
        <v>0</v>
      </c>
      <c r="E32" s="35">
        <v>0</v>
      </c>
      <c r="F32" s="35">
        <v>0</v>
      </c>
      <c r="G32" s="35">
        <f t="shared" si="0"/>
        <v>0</v>
      </c>
      <c r="H32" s="35">
        <v>0</v>
      </c>
      <c r="I32" s="35">
        <v>0</v>
      </c>
      <c r="J32" s="35">
        <v>0</v>
      </c>
      <c r="K32" s="35">
        <v>0</v>
      </c>
      <c r="L32" s="4">
        <v>25</v>
      </c>
    </row>
    <row r="33" spans="1:12" ht="12.75" x14ac:dyDescent="0.2">
      <c r="A33" s="4">
        <v>26</v>
      </c>
      <c r="B33" s="4" t="s">
        <v>260</v>
      </c>
      <c r="C33" s="35">
        <v>74167</v>
      </c>
      <c r="D33" s="35">
        <v>5285709</v>
      </c>
      <c r="E33" s="35">
        <v>15772281</v>
      </c>
      <c r="F33" s="35">
        <v>245742</v>
      </c>
      <c r="G33" s="35">
        <f t="shared" si="0"/>
        <v>21132157</v>
      </c>
      <c r="H33" s="35">
        <v>9751007</v>
      </c>
      <c r="I33" s="35">
        <v>6118232</v>
      </c>
      <c r="J33" s="35">
        <v>0</v>
      </c>
      <c r="K33" s="35">
        <v>1576156</v>
      </c>
      <c r="L33" s="4">
        <v>26</v>
      </c>
    </row>
    <row r="34" spans="1:12" ht="12.75" x14ac:dyDescent="0.2">
      <c r="A34" s="4">
        <v>27</v>
      </c>
      <c r="B34" s="4" t="s">
        <v>261</v>
      </c>
      <c r="C34" s="35">
        <v>397566</v>
      </c>
      <c r="D34" s="35">
        <v>189717</v>
      </c>
      <c r="E34" s="35">
        <v>1219179</v>
      </c>
      <c r="F34" s="35">
        <v>198008</v>
      </c>
      <c r="G34" s="35">
        <f t="shared" si="0"/>
        <v>1806462</v>
      </c>
      <c r="H34" s="35">
        <v>489063</v>
      </c>
      <c r="I34" s="35">
        <v>0</v>
      </c>
      <c r="J34" s="35">
        <v>0</v>
      </c>
      <c r="K34" s="35">
        <v>0</v>
      </c>
      <c r="L34" s="4">
        <v>27</v>
      </c>
    </row>
    <row r="35" spans="1:12" ht="12.75" x14ac:dyDescent="0.2">
      <c r="A35" s="4">
        <v>28</v>
      </c>
      <c r="B35" s="4" t="s">
        <v>262</v>
      </c>
      <c r="C35" s="35">
        <v>0</v>
      </c>
      <c r="D35" s="35">
        <v>0</v>
      </c>
      <c r="E35" s="35">
        <v>0</v>
      </c>
      <c r="F35" s="35">
        <v>0</v>
      </c>
      <c r="G35" s="35">
        <f t="shared" si="0"/>
        <v>0</v>
      </c>
      <c r="H35" s="35">
        <v>0</v>
      </c>
      <c r="I35" s="35">
        <v>0</v>
      </c>
      <c r="J35" s="35">
        <v>0</v>
      </c>
      <c r="K35" s="35">
        <v>0</v>
      </c>
      <c r="L35" s="4">
        <v>28</v>
      </c>
    </row>
    <row r="36" spans="1:12" ht="12.75" x14ac:dyDescent="0.2">
      <c r="A36" s="4">
        <v>29</v>
      </c>
      <c r="B36" s="4" t="s">
        <v>263</v>
      </c>
      <c r="C36" s="35">
        <v>0</v>
      </c>
      <c r="D36" s="35">
        <v>0</v>
      </c>
      <c r="E36" s="35">
        <v>0</v>
      </c>
      <c r="F36" s="35">
        <v>0</v>
      </c>
      <c r="G36" s="35">
        <f t="shared" si="0"/>
        <v>0</v>
      </c>
      <c r="H36" s="35">
        <v>0</v>
      </c>
      <c r="I36" s="35">
        <v>0</v>
      </c>
      <c r="J36" s="35">
        <v>0</v>
      </c>
      <c r="K36" s="35">
        <v>0</v>
      </c>
      <c r="L36" s="4">
        <v>29</v>
      </c>
    </row>
    <row r="37" spans="1:12" ht="12.75" x14ac:dyDescent="0.2">
      <c r="A37" s="4">
        <v>30</v>
      </c>
      <c r="B37" s="4" t="s">
        <v>264</v>
      </c>
      <c r="C37" s="35">
        <v>0</v>
      </c>
      <c r="D37" s="35">
        <v>0</v>
      </c>
      <c r="E37" s="35">
        <v>0</v>
      </c>
      <c r="F37" s="35">
        <v>0</v>
      </c>
      <c r="G37" s="35">
        <f t="shared" si="0"/>
        <v>0</v>
      </c>
      <c r="H37" s="35">
        <v>0</v>
      </c>
      <c r="I37" s="35">
        <v>0</v>
      </c>
      <c r="J37" s="35">
        <v>0</v>
      </c>
      <c r="K37" s="35">
        <v>0</v>
      </c>
      <c r="L37" s="4">
        <v>30</v>
      </c>
    </row>
    <row r="38" spans="1:12" ht="12.75" x14ac:dyDescent="0.2">
      <c r="A38" s="4">
        <v>31</v>
      </c>
      <c r="B38" s="4" t="s">
        <v>265</v>
      </c>
      <c r="C38" s="35">
        <v>0</v>
      </c>
      <c r="D38" s="35">
        <v>0</v>
      </c>
      <c r="E38" s="35">
        <v>0</v>
      </c>
      <c r="F38" s="35">
        <v>0</v>
      </c>
      <c r="G38" s="35">
        <f t="shared" si="0"/>
        <v>0</v>
      </c>
      <c r="H38" s="35">
        <v>0</v>
      </c>
      <c r="I38" s="35">
        <v>0</v>
      </c>
      <c r="J38" s="35">
        <v>0</v>
      </c>
      <c r="K38" s="35">
        <v>0</v>
      </c>
      <c r="L38" s="4">
        <v>31</v>
      </c>
    </row>
    <row r="39" spans="1:12" ht="12.75" x14ac:dyDescent="0.2">
      <c r="A39" s="4">
        <v>32</v>
      </c>
      <c r="B39" s="4" t="s">
        <v>266</v>
      </c>
      <c r="C39" s="35">
        <v>407514</v>
      </c>
      <c r="D39" s="35">
        <v>4020162</v>
      </c>
      <c r="E39" s="35">
        <v>7292630</v>
      </c>
      <c r="F39" s="35">
        <v>545613</v>
      </c>
      <c r="G39" s="35">
        <f t="shared" si="0"/>
        <v>11720306</v>
      </c>
      <c r="H39" s="35">
        <v>5504618</v>
      </c>
      <c r="I39" s="35">
        <v>422247</v>
      </c>
      <c r="J39" s="35">
        <v>11029</v>
      </c>
      <c r="K39" s="35">
        <v>1358814</v>
      </c>
      <c r="L39" s="4">
        <v>32</v>
      </c>
    </row>
    <row r="40" spans="1:12" ht="12.75" x14ac:dyDescent="0.2">
      <c r="A40" s="4">
        <v>33</v>
      </c>
      <c r="B40" s="4" t="s">
        <v>267</v>
      </c>
      <c r="C40" s="35">
        <v>259020</v>
      </c>
      <c r="D40" s="35">
        <v>10438746</v>
      </c>
      <c r="E40" s="35">
        <v>7227067</v>
      </c>
      <c r="F40" s="35">
        <v>421194</v>
      </c>
      <c r="G40" s="35">
        <f t="shared" si="0"/>
        <v>17924833</v>
      </c>
      <c r="H40" s="35">
        <v>8038714</v>
      </c>
      <c r="I40" s="35">
        <v>2180768</v>
      </c>
      <c r="J40" s="35">
        <v>73599</v>
      </c>
      <c r="K40" s="35">
        <v>5477088</v>
      </c>
      <c r="L40" s="4">
        <v>33</v>
      </c>
    </row>
    <row r="41" spans="1:12" ht="12.75" x14ac:dyDescent="0.2">
      <c r="A41" s="4">
        <v>34</v>
      </c>
      <c r="B41" s="4" t="s">
        <v>268</v>
      </c>
      <c r="C41" s="35">
        <v>2193955</v>
      </c>
      <c r="D41" s="35">
        <v>565396</v>
      </c>
      <c r="E41" s="35">
        <v>29792067</v>
      </c>
      <c r="F41" s="35">
        <v>13098052</v>
      </c>
      <c r="G41" s="35">
        <f t="shared" si="0"/>
        <v>32551418</v>
      </c>
      <c r="H41" s="35">
        <v>4930258</v>
      </c>
      <c r="I41" s="35">
        <v>6437938</v>
      </c>
      <c r="J41" s="35">
        <v>0</v>
      </c>
      <c r="K41" s="35">
        <v>0</v>
      </c>
      <c r="L41" s="4">
        <v>34</v>
      </c>
    </row>
    <row r="42" spans="1:12" ht="12.75" x14ac:dyDescent="0.2">
      <c r="A42" s="4">
        <v>35</v>
      </c>
      <c r="B42" s="4" t="s">
        <v>269</v>
      </c>
      <c r="C42" s="35">
        <v>4365681</v>
      </c>
      <c r="D42" s="35">
        <v>93755076</v>
      </c>
      <c r="E42" s="35">
        <v>80630082</v>
      </c>
      <c r="F42" s="35">
        <v>16204262</v>
      </c>
      <c r="G42" s="35">
        <f t="shared" si="0"/>
        <v>178750839</v>
      </c>
      <c r="H42" s="35">
        <v>52302425</v>
      </c>
      <c r="I42" s="35">
        <v>37002955</v>
      </c>
      <c r="J42" s="35">
        <v>0</v>
      </c>
      <c r="K42" s="35">
        <v>25553105</v>
      </c>
      <c r="L42" s="4">
        <v>35</v>
      </c>
    </row>
    <row r="43" spans="1:12" ht="12.75" x14ac:dyDescent="0.2">
      <c r="A43" s="4">
        <v>36</v>
      </c>
      <c r="B43" s="4" t="s">
        <v>270</v>
      </c>
      <c r="C43" s="35">
        <v>381351</v>
      </c>
      <c r="D43" s="35">
        <v>7895346</v>
      </c>
      <c r="E43" s="35">
        <v>6757912</v>
      </c>
      <c r="F43" s="35">
        <v>91050</v>
      </c>
      <c r="G43" s="35">
        <f t="shared" si="0"/>
        <v>15034609</v>
      </c>
      <c r="H43" s="35">
        <v>6669716</v>
      </c>
      <c r="I43" s="35">
        <v>1834984</v>
      </c>
      <c r="J43" s="35">
        <v>57155</v>
      </c>
      <c r="K43" s="35">
        <v>4253353</v>
      </c>
      <c r="L43" s="4">
        <v>36</v>
      </c>
    </row>
    <row r="44" spans="1:12" ht="12.75" x14ac:dyDescent="0.2">
      <c r="A44" s="4">
        <v>37</v>
      </c>
      <c r="B44" s="4" t="s">
        <v>271</v>
      </c>
      <c r="C44" s="35">
        <v>236881</v>
      </c>
      <c r="D44" s="35">
        <v>284500</v>
      </c>
      <c r="E44" s="35">
        <v>4145050</v>
      </c>
      <c r="F44" s="35">
        <v>0</v>
      </c>
      <c r="G44" s="35">
        <f t="shared" si="0"/>
        <v>4666431</v>
      </c>
      <c r="H44" s="35">
        <v>740442</v>
      </c>
      <c r="I44" s="35">
        <v>909588</v>
      </c>
      <c r="J44" s="35">
        <v>0</v>
      </c>
      <c r="K44" s="35">
        <v>0</v>
      </c>
      <c r="L44" s="4">
        <v>37</v>
      </c>
    </row>
    <row r="45" spans="1:12" ht="12.75" x14ac:dyDescent="0.2">
      <c r="A45" s="17">
        <v>38</v>
      </c>
      <c r="B45" s="4" t="s">
        <v>272</v>
      </c>
      <c r="C45" s="37">
        <v>370586</v>
      </c>
      <c r="D45" s="37">
        <v>288095</v>
      </c>
      <c r="E45" s="37">
        <v>13361984</v>
      </c>
      <c r="F45" s="37">
        <v>339796</v>
      </c>
      <c r="G45" s="37">
        <f>(C45+D45+E45)</f>
        <v>14020665</v>
      </c>
      <c r="H45" s="37">
        <v>4441185</v>
      </c>
      <c r="I45" s="37">
        <v>4359452</v>
      </c>
      <c r="J45" s="37">
        <v>0</v>
      </c>
      <c r="K45" s="37">
        <v>0</v>
      </c>
      <c r="L45" s="17">
        <v>38</v>
      </c>
    </row>
    <row r="46" spans="1:12" ht="12.75" x14ac:dyDescent="0.2">
      <c r="A46" s="17">
        <f>A45</f>
        <v>38</v>
      </c>
      <c r="B46" s="9" t="s">
        <v>21</v>
      </c>
      <c r="C46" s="38">
        <f>SUM(C8:C45)</f>
        <v>55546670</v>
      </c>
      <c r="D46" s="38">
        <f>SUM(D8:D45)</f>
        <v>382033857</v>
      </c>
      <c r="E46" s="38">
        <f>SUM(E8:E45)</f>
        <v>574560642</v>
      </c>
      <c r="F46" s="38">
        <f>SUM(F8:F45)</f>
        <v>66429906</v>
      </c>
      <c r="G46" s="38">
        <f>SUM(G8:G45)</f>
        <v>1012141169</v>
      </c>
      <c r="H46" s="38">
        <f>SUM(H8:H45)</f>
        <v>311259208</v>
      </c>
      <c r="I46" s="38">
        <f t="shared" ref="H46:K46" si="1">SUM(I8:I45)</f>
        <v>201436854</v>
      </c>
      <c r="J46" s="38">
        <f t="shared" si="1"/>
        <v>15074190</v>
      </c>
      <c r="K46" s="38">
        <f t="shared" si="1"/>
        <v>132792962</v>
      </c>
      <c r="L46" s="17">
        <f>L45</f>
        <v>38</v>
      </c>
    </row>
    <row r="49" ht="10.5" customHeight="1" x14ac:dyDescent="0.2"/>
    <row r="50" ht="10.5" customHeight="1" x14ac:dyDescent="0.2"/>
    <row r="51" ht="10.5" customHeight="1" x14ac:dyDescent="0.2"/>
    <row r="52" ht="10.5" customHeight="1" x14ac:dyDescent="0.2"/>
    <row r="53" ht="14.25" customHeight="1" x14ac:dyDescent="0.2"/>
    <row r="54" ht="10.5" customHeight="1" x14ac:dyDescent="0.2"/>
    <row r="55" ht="10.5" customHeight="1" x14ac:dyDescent="0.2"/>
    <row r="56" ht="10.5" customHeight="1" x14ac:dyDescent="0.2"/>
    <row r="57" ht="10.5" customHeight="1" x14ac:dyDescent="0.2"/>
    <row r="58" ht="10.5" customHeight="1" x14ac:dyDescent="0.2"/>
    <row r="59" ht="10.5" customHeight="1" x14ac:dyDescent="0.2"/>
    <row r="60" ht="10.5" customHeight="1" x14ac:dyDescent="0.2"/>
    <row r="61" ht="10.5" customHeight="1" x14ac:dyDescent="0.2"/>
    <row r="62" ht="10.5" customHeight="1" x14ac:dyDescent="0.2"/>
    <row r="106" ht="10.5" customHeight="1" x14ac:dyDescent="0.2"/>
    <row r="108" ht="11.25" customHeight="1" x14ac:dyDescent="0.2"/>
    <row r="124" ht="10.5" customHeight="1" x14ac:dyDescent="0.2"/>
  </sheetData>
  <hyperlinks>
    <hyperlink ref="A5" location="'Table of Contents'!A1" display="Back to TOC" xr:uid="{D4D15AE7-166C-454D-B4D3-7ACA9368A582}"/>
  </hyperlinks>
  <printOptions gridLines="1" gridLinesSet="0"/>
  <pageMargins left="0.5" right="0.25" top="0.5" bottom="0.3" header="0" footer="0"/>
  <pageSetup paperSize="5" scale="89" fitToWidth="0" pageOrder="overThenDown"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6FFDB-38E4-4ECE-8687-65263156D761}">
  <dimension ref="A1:L103"/>
  <sheetViews>
    <sheetView zoomScale="110" zoomScaleNormal="110" workbookViewId="0">
      <selection activeCell="G104" sqref="G104"/>
    </sheetView>
  </sheetViews>
  <sheetFormatPr defaultRowHeight="12.75" x14ac:dyDescent="0.2"/>
  <cols>
    <col min="1" max="1" width="4.85546875" style="4" customWidth="1"/>
    <col min="2" max="2" width="14.7109375" style="4" customWidth="1"/>
    <col min="3" max="3" width="13.140625" style="4" bestFit="1" customWidth="1"/>
    <col min="4" max="4" width="13.85546875" style="4" customWidth="1"/>
    <col min="5" max="5" width="14.28515625" style="4" customWidth="1"/>
    <col min="6" max="6" width="17.85546875" style="4" customWidth="1"/>
    <col min="7" max="7" width="14.5703125" style="4" bestFit="1" customWidth="1"/>
    <col min="8" max="8" width="14" style="4" customWidth="1"/>
    <col min="9" max="9" width="16.85546875" style="4" bestFit="1" customWidth="1"/>
    <col min="10" max="10" width="13.85546875" style="4" bestFit="1" customWidth="1"/>
    <col min="11" max="11" width="12.85546875" style="4" customWidth="1"/>
    <col min="12" max="12" width="3.5703125" style="4" bestFit="1" customWidth="1"/>
    <col min="13" max="254" width="9.140625" style="4"/>
    <col min="255" max="255" width="4.5703125" style="4" bestFit="1" customWidth="1"/>
    <col min="256" max="256" width="14.140625" style="4" bestFit="1" customWidth="1"/>
    <col min="257" max="257" width="13.140625" style="4" bestFit="1" customWidth="1"/>
    <col min="258" max="258" width="13.85546875" style="4" customWidth="1"/>
    <col min="259" max="259" width="14.28515625" style="4" customWidth="1"/>
    <col min="260" max="260" width="17.42578125" style="4" customWidth="1"/>
    <col min="261" max="261" width="14.5703125" style="4" bestFit="1" customWidth="1"/>
    <col min="262" max="262" width="12.85546875" style="4" customWidth="1"/>
    <col min="263" max="263" width="16.85546875" style="4" bestFit="1" customWidth="1"/>
    <col min="264" max="264" width="13.85546875" style="4" bestFit="1" customWidth="1"/>
    <col min="265" max="265" width="12.85546875" style="4" customWidth="1"/>
    <col min="266" max="266" width="12.140625" style="4" bestFit="1" customWidth="1"/>
    <col min="267" max="267" width="12" style="4" customWidth="1"/>
    <col min="268" max="268" width="3.5703125" style="4" bestFit="1" customWidth="1"/>
    <col min="269" max="510" width="9.140625" style="4"/>
    <col min="511" max="511" width="4.5703125" style="4" bestFit="1" customWidth="1"/>
    <col min="512" max="512" width="14.140625" style="4" bestFit="1" customWidth="1"/>
    <col min="513" max="513" width="13.140625" style="4" bestFit="1" customWidth="1"/>
    <col min="514" max="514" width="13.85546875" style="4" customWidth="1"/>
    <col min="515" max="515" width="14.28515625" style="4" customWidth="1"/>
    <col min="516" max="516" width="17.42578125" style="4" customWidth="1"/>
    <col min="517" max="517" width="14.5703125" style="4" bestFit="1" customWidth="1"/>
    <col min="518" max="518" width="12.85546875" style="4" customWidth="1"/>
    <col min="519" max="519" width="16.85546875" style="4" bestFit="1" customWidth="1"/>
    <col min="520" max="520" width="13.85546875" style="4" bestFit="1" customWidth="1"/>
    <col min="521" max="521" width="12.85546875" style="4" customWidth="1"/>
    <col min="522" max="522" width="12.140625" style="4" bestFit="1" customWidth="1"/>
    <col min="523" max="523" width="12" style="4" customWidth="1"/>
    <col min="524" max="524" width="3.5703125" style="4" bestFit="1" customWidth="1"/>
    <col min="525" max="766" width="9.140625" style="4"/>
    <col min="767" max="767" width="4.5703125" style="4" bestFit="1" customWidth="1"/>
    <col min="768" max="768" width="14.140625" style="4" bestFit="1" customWidth="1"/>
    <col min="769" max="769" width="13.140625" style="4" bestFit="1" customWidth="1"/>
    <col min="770" max="770" width="13.85546875" style="4" customWidth="1"/>
    <col min="771" max="771" width="14.28515625" style="4" customWidth="1"/>
    <col min="772" max="772" width="17.42578125" style="4" customWidth="1"/>
    <col min="773" max="773" width="14.5703125" style="4" bestFit="1" customWidth="1"/>
    <col min="774" max="774" width="12.85546875" style="4" customWidth="1"/>
    <col min="775" max="775" width="16.85546875" style="4" bestFit="1" customWidth="1"/>
    <col min="776" max="776" width="13.85546875" style="4" bestFit="1" customWidth="1"/>
    <col min="777" max="777" width="12.85546875" style="4" customWidth="1"/>
    <col min="778" max="778" width="12.140625" style="4" bestFit="1" customWidth="1"/>
    <col min="779" max="779" width="12" style="4" customWidth="1"/>
    <col min="780" max="780" width="3.5703125" style="4" bestFit="1" customWidth="1"/>
    <col min="781" max="1022" width="9.140625" style="4"/>
    <col min="1023" max="1023" width="4.5703125" style="4" bestFit="1" customWidth="1"/>
    <col min="1024" max="1024" width="14.140625" style="4" bestFit="1" customWidth="1"/>
    <col min="1025" max="1025" width="13.140625" style="4" bestFit="1" customWidth="1"/>
    <col min="1026" max="1026" width="13.85546875" style="4" customWidth="1"/>
    <col min="1027" max="1027" width="14.28515625" style="4" customWidth="1"/>
    <col min="1028" max="1028" width="17.42578125" style="4" customWidth="1"/>
    <col min="1029" max="1029" width="14.5703125" style="4" bestFit="1" customWidth="1"/>
    <col min="1030" max="1030" width="12.85546875" style="4" customWidth="1"/>
    <col min="1031" max="1031" width="16.85546875" style="4" bestFit="1" customWidth="1"/>
    <col min="1032" max="1032" width="13.85546875" style="4" bestFit="1" customWidth="1"/>
    <col min="1033" max="1033" width="12.85546875" style="4" customWidth="1"/>
    <col min="1034" max="1034" width="12.140625" style="4" bestFit="1" customWidth="1"/>
    <col min="1035" max="1035" width="12" style="4" customWidth="1"/>
    <col min="1036" max="1036" width="3.5703125" style="4" bestFit="1" customWidth="1"/>
    <col min="1037" max="1278" width="9.140625" style="4"/>
    <col min="1279" max="1279" width="4.5703125" style="4" bestFit="1" customWidth="1"/>
    <col min="1280" max="1280" width="14.140625" style="4" bestFit="1" customWidth="1"/>
    <col min="1281" max="1281" width="13.140625" style="4" bestFit="1" customWidth="1"/>
    <col min="1282" max="1282" width="13.85546875" style="4" customWidth="1"/>
    <col min="1283" max="1283" width="14.28515625" style="4" customWidth="1"/>
    <col min="1284" max="1284" width="17.42578125" style="4" customWidth="1"/>
    <col min="1285" max="1285" width="14.5703125" style="4" bestFit="1" customWidth="1"/>
    <col min="1286" max="1286" width="12.85546875" style="4" customWidth="1"/>
    <col min="1287" max="1287" width="16.85546875" style="4" bestFit="1" customWidth="1"/>
    <col min="1288" max="1288" width="13.85546875" style="4" bestFit="1" customWidth="1"/>
    <col min="1289" max="1289" width="12.85546875" style="4" customWidth="1"/>
    <col min="1290" max="1290" width="12.140625" style="4" bestFit="1" customWidth="1"/>
    <col min="1291" max="1291" width="12" style="4" customWidth="1"/>
    <col min="1292" max="1292" width="3.5703125" style="4" bestFit="1" customWidth="1"/>
    <col min="1293" max="1534" width="9.140625" style="4"/>
    <col min="1535" max="1535" width="4.5703125" style="4" bestFit="1" customWidth="1"/>
    <col min="1536" max="1536" width="14.140625" style="4" bestFit="1" customWidth="1"/>
    <col min="1537" max="1537" width="13.140625" style="4" bestFit="1" customWidth="1"/>
    <col min="1538" max="1538" width="13.85546875" style="4" customWidth="1"/>
    <col min="1539" max="1539" width="14.28515625" style="4" customWidth="1"/>
    <col min="1540" max="1540" width="17.42578125" style="4" customWidth="1"/>
    <col min="1541" max="1541" width="14.5703125" style="4" bestFit="1" customWidth="1"/>
    <col min="1542" max="1542" width="12.85546875" style="4" customWidth="1"/>
    <col min="1543" max="1543" width="16.85546875" style="4" bestFit="1" customWidth="1"/>
    <col min="1544" max="1544" width="13.85546875" style="4" bestFit="1" customWidth="1"/>
    <col min="1545" max="1545" width="12.85546875" style="4" customWidth="1"/>
    <col min="1546" max="1546" width="12.140625" style="4" bestFit="1" customWidth="1"/>
    <col min="1547" max="1547" width="12" style="4" customWidth="1"/>
    <col min="1548" max="1548" width="3.5703125" style="4" bestFit="1" customWidth="1"/>
    <col min="1549" max="1790" width="9.140625" style="4"/>
    <col min="1791" max="1791" width="4.5703125" style="4" bestFit="1" customWidth="1"/>
    <col min="1792" max="1792" width="14.140625" style="4" bestFit="1" customWidth="1"/>
    <col min="1793" max="1793" width="13.140625" style="4" bestFit="1" customWidth="1"/>
    <col min="1794" max="1794" width="13.85546875" style="4" customWidth="1"/>
    <col min="1795" max="1795" width="14.28515625" style="4" customWidth="1"/>
    <col min="1796" max="1796" width="17.42578125" style="4" customWidth="1"/>
    <col min="1797" max="1797" width="14.5703125" style="4" bestFit="1" customWidth="1"/>
    <col min="1798" max="1798" width="12.85546875" style="4" customWidth="1"/>
    <col min="1799" max="1799" width="16.85546875" style="4" bestFit="1" customWidth="1"/>
    <col min="1800" max="1800" width="13.85546875" style="4" bestFit="1" customWidth="1"/>
    <col min="1801" max="1801" width="12.85546875" style="4" customWidth="1"/>
    <col min="1802" max="1802" width="12.140625" style="4" bestFit="1" customWidth="1"/>
    <col min="1803" max="1803" width="12" style="4" customWidth="1"/>
    <col min="1804" max="1804" width="3.5703125" style="4" bestFit="1" customWidth="1"/>
    <col min="1805" max="2046" width="9.140625" style="4"/>
    <col min="2047" max="2047" width="4.5703125" style="4" bestFit="1" customWidth="1"/>
    <col min="2048" max="2048" width="14.140625" style="4" bestFit="1" customWidth="1"/>
    <col min="2049" max="2049" width="13.140625" style="4" bestFit="1" customWidth="1"/>
    <col min="2050" max="2050" width="13.85546875" style="4" customWidth="1"/>
    <col min="2051" max="2051" width="14.28515625" style="4" customWidth="1"/>
    <col min="2052" max="2052" width="17.42578125" style="4" customWidth="1"/>
    <col min="2053" max="2053" width="14.5703125" style="4" bestFit="1" customWidth="1"/>
    <col min="2054" max="2054" width="12.85546875" style="4" customWidth="1"/>
    <col min="2055" max="2055" width="16.85546875" style="4" bestFit="1" customWidth="1"/>
    <col min="2056" max="2056" width="13.85546875" style="4" bestFit="1" customWidth="1"/>
    <col min="2057" max="2057" width="12.85546875" style="4" customWidth="1"/>
    <col min="2058" max="2058" width="12.140625" style="4" bestFit="1" customWidth="1"/>
    <col min="2059" max="2059" width="12" style="4" customWidth="1"/>
    <col min="2060" max="2060" width="3.5703125" style="4" bestFit="1" customWidth="1"/>
    <col min="2061" max="2302" width="9.140625" style="4"/>
    <col min="2303" max="2303" width="4.5703125" style="4" bestFit="1" customWidth="1"/>
    <col min="2304" max="2304" width="14.140625" style="4" bestFit="1" customWidth="1"/>
    <col min="2305" max="2305" width="13.140625" style="4" bestFit="1" customWidth="1"/>
    <col min="2306" max="2306" width="13.85546875" style="4" customWidth="1"/>
    <col min="2307" max="2307" width="14.28515625" style="4" customWidth="1"/>
    <col min="2308" max="2308" width="17.42578125" style="4" customWidth="1"/>
    <col min="2309" max="2309" width="14.5703125" style="4" bestFit="1" customWidth="1"/>
    <col min="2310" max="2310" width="12.85546875" style="4" customWidth="1"/>
    <col min="2311" max="2311" width="16.85546875" style="4" bestFit="1" customWidth="1"/>
    <col min="2312" max="2312" width="13.85546875" style="4" bestFit="1" customWidth="1"/>
    <col min="2313" max="2313" width="12.85546875" style="4" customWidth="1"/>
    <col min="2314" max="2314" width="12.140625" style="4" bestFit="1" customWidth="1"/>
    <col min="2315" max="2315" width="12" style="4" customWidth="1"/>
    <col min="2316" max="2316" width="3.5703125" style="4" bestFit="1" customWidth="1"/>
    <col min="2317" max="2558" width="9.140625" style="4"/>
    <col min="2559" max="2559" width="4.5703125" style="4" bestFit="1" customWidth="1"/>
    <col min="2560" max="2560" width="14.140625" style="4" bestFit="1" customWidth="1"/>
    <col min="2561" max="2561" width="13.140625" style="4" bestFit="1" customWidth="1"/>
    <col min="2562" max="2562" width="13.85546875" style="4" customWidth="1"/>
    <col min="2563" max="2563" width="14.28515625" style="4" customWidth="1"/>
    <col min="2564" max="2564" width="17.42578125" style="4" customWidth="1"/>
    <col min="2565" max="2565" width="14.5703125" style="4" bestFit="1" customWidth="1"/>
    <col min="2566" max="2566" width="12.85546875" style="4" customWidth="1"/>
    <col min="2567" max="2567" width="16.85546875" style="4" bestFit="1" customWidth="1"/>
    <col min="2568" max="2568" width="13.85546875" style="4" bestFit="1" customWidth="1"/>
    <col min="2569" max="2569" width="12.85546875" style="4" customWidth="1"/>
    <col min="2570" max="2570" width="12.140625" style="4" bestFit="1" customWidth="1"/>
    <col min="2571" max="2571" width="12" style="4" customWidth="1"/>
    <col min="2572" max="2572" width="3.5703125" style="4" bestFit="1" customWidth="1"/>
    <col min="2573" max="2814" width="9.140625" style="4"/>
    <col min="2815" max="2815" width="4.5703125" style="4" bestFit="1" customWidth="1"/>
    <col min="2816" max="2816" width="14.140625" style="4" bestFit="1" customWidth="1"/>
    <col min="2817" max="2817" width="13.140625" style="4" bestFit="1" customWidth="1"/>
    <col min="2818" max="2818" width="13.85546875" style="4" customWidth="1"/>
    <col min="2819" max="2819" width="14.28515625" style="4" customWidth="1"/>
    <col min="2820" max="2820" width="17.42578125" style="4" customWidth="1"/>
    <col min="2821" max="2821" width="14.5703125" style="4" bestFit="1" customWidth="1"/>
    <col min="2822" max="2822" width="12.85546875" style="4" customWidth="1"/>
    <col min="2823" max="2823" width="16.85546875" style="4" bestFit="1" customWidth="1"/>
    <col min="2824" max="2824" width="13.85546875" style="4" bestFit="1" customWidth="1"/>
    <col min="2825" max="2825" width="12.85546875" style="4" customWidth="1"/>
    <col min="2826" max="2826" width="12.140625" style="4" bestFit="1" customWidth="1"/>
    <col min="2827" max="2827" width="12" style="4" customWidth="1"/>
    <col min="2828" max="2828" width="3.5703125" style="4" bestFit="1" customWidth="1"/>
    <col min="2829" max="3070" width="9.140625" style="4"/>
    <col min="3071" max="3071" width="4.5703125" style="4" bestFit="1" customWidth="1"/>
    <col min="3072" max="3072" width="14.140625" style="4" bestFit="1" customWidth="1"/>
    <col min="3073" max="3073" width="13.140625" style="4" bestFit="1" customWidth="1"/>
    <col min="3074" max="3074" width="13.85546875" style="4" customWidth="1"/>
    <col min="3075" max="3075" width="14.28515625" style="4" customWidth="1"/>
    <col min="3076" max="3076" width="17.42578125" style="4" customWidth="1"/>
    <col min="3077" max="3077" width="14.5703125" style="4" bestFit="1" customWidth="1"/>
    <col min="3078" max="3078" width="12.85546875" style="4" customWidth="1"/>
    <col min="3079" max="3079" width="16.85546875" style="4" bestFit="1" customWidth="1"/>
    <col min="3080" max="3080" width="13.85546875" style="4" bestFit="1" customWidth="1"/>
    <col min="3081" max="3081" width="12.85546875" style="4" customWidth="1"/>
    <col min="3082" max="3082" width="12.140625" style="4" bestFit="1" customWidth="1"/>
    <col min="3083" max="3083" width="12" style="4" customWidth="1"/>
    <col min="3084" max="3084" width="3.5703125" style="4" bestFit="1" customWidth="1"/>
    <col min="3085" max="3326" width="9.140625" style="4"/>
    <col min="3327" max="3327" width="4.5703125" style="4" bestFit="1" customWidth="1"/>
    <col min="3328" max="3328" width="14.140625" style="4" bestFit="1" customWidth="1"/>
    <col min="3329" max="3329" width="13.140625" style="4" bestFit="1" customWidth="1"/>
    <col min="3330" max="3330" width="13.85546875" style="4" customWidth="1"/>
    <col min="3331" max="3331" width="14.28515625" style="4" customWidth="1"/>
    <col min="3332" max="3332" width="17.42578125" style="4" customWidth="1"/>
    <col min="3333" max="3333" width="14.5703125" style="4" bestFit="1" customWidth="1"/>
    <col min="3334" max="3334" width="12.85546875" style="4" customWidth="1"/>
    <col min="3335" max="3335" width="16.85546875" style="4" bestFit="1" customWidth="1"/>
    <col min="3336" max="3336" width="13.85546875" style="4" bestFit="1" customWidth="1"/>
    <col min="3337" max="3337" width="12.85546875" style="4" customWidth="1"/>
    <col min="3338" max="3338" width="12.140625" style="4" bestFit="1" customWidth="1"/>
    <col min="3339" max="3339" width="12" style="4" customWidth="1"/>
    <col min="3340" max="3340" width="3.5703125" style="4" bestFit="1" customWidth="1"/>
    <col min="3341" max="3582" width="9.140625" style="4"/>
    <col min="3583" max="3583" width="4.5703125" style="4" bestFit="1" customWidth="1"/>
    <col min="3584" max="3584" width="14.140625" style="4" bestFit="1" customWidth="1"/>
    <col min="3585" max="3585" width="13.140625" style="4" bestFit="1" customWidth="1"/>
    <col min="3586" max="3586" width="13.85546875" style="4" customWidth="1"/>
    <col min="3587" max="3587" width="14.28515625" style="4" customWidth="1"/>
    <col min="3588" max="3588" width="17.42578125" style="4" customWidth="1"/>
    <col min="3589" max="3589" width="14.5703125" style="4" bestFit="1" customWidth="1"/>
    <col min="3590" max="3590" width="12.85546875" style="4" customWidth="1"/>
    <col min="3591" max="3591" width="16.85546875" style="4" bestFit="1" customWidth="1"/>
    <col min="3592" max="3592" width="13.85546875" style="4" bestFit="1" customWidth="1"/>
    <col min="3593" max="3593" width="12.85546875" style="4" customWidth="1"/>
    <col min="3594" max="3594" width="12.140625" style="4" bestFit="1" customWidth="1"/>
    <col min="3595" max="3595" width="12" style="4" customWidth="1"/>
    <col min="3596" max="3596" width="3.5703125" style="4" bestFit="1" customWidth="1"/>
    <col min="3597" max="3838" width="9.140625" style="4"/>
    <col min="3839" max="3839" width="4.5703125" style="4" bestFit="1" customWidth="1"/>
    <col min="3840" max="3840" width="14.140625" style="4" bestFit="1" customWidth="1"/>
    <col min="3841" max="3841" width="13.140625" style="4" bestFit="1" customWidth="1"/>
    <col min="3842" max="3842" width="13.85546875" style="4" customWidth="1"/>
    <col min="3843" max="3843" width="14.28515625" style="4" customWidth="1"/>
    <col min="3844" max="3844" width="17.42578125" style="4" customWidth="1"/>
    <col min="3845" max="3845" width="14.5703125" style="4" bestFit="1" customWidth="1"/>
    <col min="3846" max="3846" width="12.85546875" style="4" customWidth="1"/>
    <col min="3847" max="3847" width="16.85546875" style="4" bestFit="1" customWidth="1"/>
    <col min="3848" max="3848" width="13.85546875" style="4" bestFit="1" customWidth="1"/>
    <col min="3849" max="3849" width="12.85546875" style="4" customWidth="1"/>
    <col min="3850" max="3850" width="12.140625" style="4" bestFit="1" customWidth="1"/>
    <col min="3851" max="3851" width="12" style="4" customWidth="1"/>
    <col min="3852" max="3852" width="3.5703125" style="4" bestFit="1" customWidth="1"/>
    <col min="3853" max="4094" width="9.140625" style="4"/>
    <col min="4095" max="4095" width="4.5703125" style="4" bestFit="1" customWidth="1"/>
    <col min="4096" max="4096" width="14.140625" style="4" bestFit="1" customWidth="1"/>
    <col min="4097" max="4097" width="13.140625" style="4" bestFit="1" customWidth="1"/>
    <col min="4098" max="4098" width="13.85546875" style="4" customWidth="1"/>
    <col min="4099" max="4099" width="14.28515625" style="4" customWidth="1"/>
    <col min="4100" max="4100" width="17.42578125" style="4" customWidth="1"/>
    <col min="4101" max="4101" width="14.5703125" style="4" bestFit="1" customWidth="1"/>
    <col min="4102" max="4102" width="12.85546875" style="4" customWidth="1"/>
    <col min="4103" max="4103" width="16.85546875" style="4" bestFit="1" customWidth="1"/>
    <col min="4104" max="4104" width="13.85546875" style="4" bestFit="1" customWidth="1"/>
    <col min="4105" max="4105" width="12.85546875" style="4" customWidth="1"/>
    <col min="4106" max="4106" width="12.140625" style="4" bestFit="1" customWidth="1"/>
    <col min="4107" max="4107" width="12" style="4" customWidth="1"/>
    <col min="4108" max="4108" width="3.5703125" style="4" bestFit="1" customWidth="1"/>
    <col min="4109" max="4350" width="9.140625" style="4"/>
    <col min="4351" max="4351" width="4.5703125" style="4" bestFit="1" customWidth="1"/>
    <col min="4352" max="4352" width="14.140625" style="4" bestFit="1" customWidth="1"/>
    <col min="4353" max="4353" width="13.140625" style="4" bestFit="1" customWidth="1"/>
    <col min="4354" max="4354" width="13.85546875" style="4" customWidth="1"/>
    <col min="4355" max="4355" width="14.28515625" style="4" customWidth="1"/>
    <col min="4356" max="4356" width="17.42578125" style="4" customWidth="1"/>
    <col min="4357" max="4357" width="14.5703125" style="4" bestFit="1" customWidth="1"/>
    <col min="4358" max="4358" width="12.85546875" style="4" customWidth="1"/>
    <col min="4359" max="4359" width="16.85546875" style="4" bestFit="1" customWidth="1"/>
    <col min="4360" max="4360" width="13.85546875" style="4" bestFit="1" customWidth="1"/>
    <col min="4361" max="4361" width="12.85546875" style="4" customWidth="1"/>
    <col min="4362" max="4362" width="12.140625" style="4" bestFit="1" customWidth="1"/>
    <col min="4363" max="4363" width="12" style="4" customWidth="1"/>
    <col min="4364" max="4364" width="3.5703125" style="4" bestFit="1" customWidth="1"/>
    <col min="4365" max="4606" width="9.140625" style="4"/>
    <col min="4607" max="4607" width="4.5703125" style="4" bestFit="1" customWidth="1"/>
    <col min="4608" max="4608" width="14.140625" style="4" bestFit="1" customWidth="1"/>
    <col min="4609" max="4609" width="13.140625" style="4" bestFit="1" customWidth="1"/>
    <col min="4610" max="4610" width="13.85546875" style="4" customWidth="1"/>
    <col min="4611" max="4611" width="14.28515625" style="4" customWidth="1"/>
    <col min="4612" max="4612" width="17.42578125" style="4" customWidth="1"/>
    <col min="4613" max="4613" width="14.5703125" style="4" bestFit="1" customWidth="1"/>
    <col min="4614" max="4614" width="12.85546875" style="4" customWidth="1"/>
    <col min="4615" max="4615" width="16.85546875" style="4" bestFit="1" customWidth="1"/>
    <col min="4616" max="4616" width="13.85546875" style="4" bestFit="1" customWidth="1"/>
    <col min="4617" max="4617" width="12.85546875" style="4" customWidth="1"/>
    <col min="4618" max="4618" width="12.140625" style="4" bestFit="1" customWidth="1"/>
    <col min="4619" max="4619" width="12" style="4" customWidth="1"/>
    <col min="4620" max="4620" width="3.5703125" style="4" bestFit="1" customWidth="1"/>
    <col min="4621" max="4862" width="9.140625" style="4"/>
    <col min="4863" max="4863" width="4.5703125" style="4" bestFit="1" customWidth="1"/>
    <col min="4864" max="4864" width="14.140625" style="4" bestFit="1" customWidth="1"/>
    <col min="4865" max="4865" width="13.140625" style="4" bestFit="1" customWidth="1"/>
    <col min="4866" max="4866" width="13.85546875" style="4" customWidth="1"/>
    <col min="4867" max="4867" width="14.28515625" style="4" customWidth="1"/>
    <col min="4868" max="4868" width="17.42578125" style="4" customWidth="1"/>
    <col min="4869" max="4869" width="14.5703125" style="4" bestFit="1" customWidth="1"/>
    <col min="4870" max="4870" width="12.85546875" style="4" customWidth="1"/>
    <col min="4871" max="4871" width="16.85546875" style="4" bestFit="1" customWidth="1"/>
    <col min="4872" max="4872" width="13.85546875" style="4" bestFit="1" customWidth="1"/>
    <col min="4873" max="4873" width="12.85546875" style="4" customWidth="1"/>
    <col min="4874" max="4874" width="12.140625" style="4" bestFit="1" customWidth="1"/>
    <col min="4875" max="4875" width="12" style="4" customWidth="1"/>
    <col min="4876" max="4876" width="3.5703125" style="4" bestFit="1" customWidth="1"/>
    <col min="4877" max="5118" width="9.140625" style="4"/>
    <col min="5119" max="5119" width="4.5703125" style="4" bestFit="1" customWidth="1"/>
    <col min="5120" max="5120" width="14.140625" style="4" bestFit="1" customWidth="1"/>
    <col min="5121" max="5121" width="13.140625" style="4" bestFit="1" customWidth="1"/>
    <col min="5122" max="5122" width="13.85546875" style="4" customWidth="1"/>
    <col min="5123" max="5123" width="14.28515625" style="4" customWidth="1"/>
    <col min="5124" max="5124" width="17.42578125" style="4" customWidth="1"/>
    <col min="5125" max="5125" width="14.5703125" style="4" bestFit="1" customWidth="1"/>
    <col min="5126" max="5126" width="12.85546875" style="4" customWidth="1"/>
    <col min="5127" max="5127" width="16.85546875" style="4" bestFit="1" customWidth="1"/>
    <col min="5128" max="5128" width="13.85546875" style="4" bestFit="1" customWidth="1"/>
    <col min="5129" max="5129" width="12.85546875" style="4" customWidth="1"/>
    <col min="5130" max="5130" width="12.140625" style="4" bestFit="1" customWidth="1"/>
    <col min="5131" max="5131" width="12" style="4" customWidth="1"/>
    <col min="5132" max="5132" width="3.5703125" style="4" bestFit="1" customWidth="1"/>
    <col min="5133" max="5374" width="9.140625" style="4"/>
    <col min="5375" max="5375" width="4.5703125" style="4" bestFit="1" customWidth="1"/>
    <col min="5376" max="5376" width="14.140625" style="4" bestFit="1" customWidth="1"/>
    <col min="5377" max="5377" width="13.140625" style="4" bestFit="1" customWidth="1"/>
    <col min="5378" max="5378" width="13.85546875" style="4" customWidth="1"/>
    <col min="5379" max="5379" width="14.28515625" style="4" customWidth="1"/>
    <col min="5380" max="5380" width="17.42578125" style="4" customWidth="1"/>
    <col min="5381" max="5381" width="14.5703125" style="4" bestFit="1" customWidth="1"/>
    <col min="5382" max="5382" width="12.85546875" style="4" customWidth="1"/>
    <col min="5383" max="5383" width="16.85546875" style="4" bestFit="1" customWidth="1"/>
    <col min="5384" max="5384" width="13.85546875" style="4" bestFit="1" customWidth="1"/>
    <col min="5385" max="5385" width="12.85546875" style="4" customWidth="1"/>
    <col min="5386" max="5386" width="12.140625" style="4" bestFit="1" customWidth="1"/>
    <col min="5387" max="5387" width="12" style="4" customWidth="1"/>
    <col min="5388" max="5388" width="3.5703125" style="4" bestFit="1" customWidth="1"/>
    <col min="5389" max="5630" width="9.140625" style="4"/>
    <col min="5631" max="5631" width="4.5703125" style="4" bestFit="1" customWidth="1"/>
    <col min="5632" max="5632" width="14.140625" style="4" bestFit="1" customWidth="1"/>
    <col min="5633" max="5633" width="13.140625" style="4" bestFit="1" customWidth="1"/>
    <col min="5634" max="5634" width="13.85546875" style="4" customWidth="1"/>
    <col min="5635" max="5635" width="14.28515625" style="4" customWidth="1"/>
    <col min="5636" max="5636" width="17.42578125" style="4" customWidth="1"/>
    <col min="5637" max="5637" width="14.5703125" style="4" bestFit="1" customWidth="1"/>
    <col min="5638" max="5638" width="12.85546875" style="4" customWidth="1"/>
    <col min="5639" max="5639" width="16.85546875" style="4" bestFit="1" customWidth="1"/>
    <col min="5640" max="5640" width="13.85546875" style="4" bestFit="1" customWidth="1"/>
    <col min="5641" max="5641" width="12.85546875" style="4" customWidth="1"/>
    <col min="5642" max="5642" width="12.140625" style="4" bestFit="1" customWidth="1"/>
    <col min="5643" max="5643" width="12" style="4" customWidth="1"/>
    <col min="5644" max="5644" width="3.5703125" style="4" bestFit="1" customWidth="1"/>
    <col min="5645" max="5886" width="9.140625" style="4"/>
    <col min="5887" max="5887" width="4.5703125" style="4" bestFit="1" customWidth="1"/>
    <col min="5888" max="5888" width="14.140625" style="4" bestFit="1" customWidth="1"/>
    <col min="5889" max="5889" width="13.140625" style="4" bestFit="1" customWidth="1"/>
    <col min="5890" max="5890" width="13.85546875" style="4" customWidth="1"/>
    <col min="5891" max="5891" width="14.28515625" style="4" customWidth="1"/>
    <col min="5892" max="5892" width="17.42578125" style="4" customWidth="1"/>
    <col min="5893" max="5893" width="14.5703125" style="4" bestFit="1" customWidth="1"/>
    <col min="5894" max="5894" width="12.85546875" style="4" customWidth="1"/>
    <col min="5895" max="5895" width="16.85546875" style="4" bestFit="1" customWidth="1"/>
    <col min="5896" max="5896" width="13.85546875" style="4" bestFit="1" customWidth="1"/>
    <col min="5897" max="5897" width="12.85546875" style="4" customWidth="1"/>
    <col min="5898" max="5898" width="12.140625" style="4" bestFit="1" customWidth="1"/>
    <col min="5899" max="5899" width="12" style="4" customWidth="1"/>
    <col min="5900" max="5900" width="3.5703125" style="4" bestFit="1" customWidth="1"/>
    <col min="5901" max="6142" width="9.140625" style="4"/>
    <col min="6143" max="6143" width="4.5703125" style="4" bestFit="1" customWidth="1"/>
    <col min="6144" max="6144" width="14.140625" style="4" bestFit="1" customWidth="1"/>
    <col min="6145" max="6145" width="13.140625" style="4" bestFit="1" customWidth="1"/>
    <col min="6146" max="6146" width="13.85546875" style="4" customWidth="1"/>
    <col min="6147" max="6147" width="14.28515625" style="4" customWidth="1"/>
    <col min="6148" max="6148" width="17.42578125" style="4" customWidth="1"/>
    <col min="6149" max="6149" width="14.5703125" style="4" bestFit="1" customWidth="1"/>
    <col min="6150" max="6150" width="12.85546875" style="4" customWidth="1"/>
    <col min="6151" max="6151" width="16.85546875" style="4" bestFit="1" customWidth="1"/>
    <col min="6152" max="6152" width="13.85546875" style="4" bestFit="1" customWidth="1"/>
    <col min="6153" max="6153" width="12.85546875" style="4" customWidth="1"/>
    <col min="6154" max="6154" width="12.140625" style="4" bestFit="1" customWidth="1"/>
    <col min="6155" max="6155" width="12" style="4" customWidth="1"/>
    <col min="6156" max="6156" width="3.5703125" style="4" bestFit="1" customWidth="1"/>
    <col min="6157" max="6398" width="9.140625" style="4"/>
    <col min="6399" max="6399" width="4.5703125" style="4" bestFit="1" customWidth="1"/>
    <col min="6400" max="6400" width="14.140625" style="4" bestFit="1" customWidth="1"/>
    <col min="6401" max="6401" width="13.140625" style="4" bestFit="1" customWidth="1"/>
    <col min="6402" max="6402" width="13.85546875" style="4" customWidth="1"/>
    <col min="6403" max="6403" width="14.28515625" style="4" customWidth="1"/>
    <col min="6404" max="6404" width="17.42578125" style="4" customWidth="1"/>
    <col min="6405" max="6405" width="14.5703125" style="4" bestFit="1" customWidth="1"/>
    <col min="6406" max="6406" width="12.85546875" style="4" customWidth="1"/>
    <col min="6407" max="6407" width="16.85546875" style="4" bestFit="1" customWidth="1"/>
    <col min="6408" max="6408" width="13.85546875" style="4" bestFit="1" customWidth="1"/>
    <col min="6409" max="6409" width="12.85546875" style="4" customWidth="1"/>
    <col min="6410" max="6410" width="12.140625" style="4" bestFit="1" customWidth="1"/>
    <col min="6411" max="6411" width="12" style="4" customWidth="1"/>
    <col min="6412" max="6412" width="3.5703125" style="4" bestFit="1" customWidth="1"/>
    <col min="6413" max="6654" width="9.140625" style="4"/>
    <col min="6655" max="6655" width="4.5703125" style="4" bestFit="1" customWidth="1"/>
    <col min="6656" max="6656" width="14.140625" style="4" bestFit="1" customWidth="1"/>
    <col min="6657" max="6657" width="13.140625" style="4" bestFit="1" customWidth="1"/>
    <col min="6658" max="6658" width="13.85546875" style="4" customWidth="1"/>
    <col min="6659" max="6659" width="14.28515625" style="4" customWidth="1"/>
    <col min="6660" max="6660" width="17.42578125" style="4" customWidth="1"/>
    <col min="6661" max="6661" width="14.5703125" style="4" bestFit="1" customWidth="1"/>
    <col min="6662" max="6662" width="12.85546875" style="4" customWidth="1"/>
    <col min="6663" max="6663" width="16.85546875" style="4" bestFit="1" customWidth="1"/>
    <col min="6664" max="6664" width="13.85546875" style="4" bestFit="1" customWidth="1"/>
    <col min="6665" max="6665" width="12.85546875" style="4" customWidth="1"/>
    <col min="6666" max="6666" width="12.140625" style="4" bestFit="1" customWidth="1"/>
    <col min="6667" max="6667" width="12" style="4" customWidth="1"/>
    <col min="6668" max="6668" width="3.5703125" style="4" bestFit="1" customWidth="1"/>
    <col min="6669" max="6910" width="9.140625" style="4"/>
    <col min="6911" max="6911" width="4.5703125" style="4" bestFit="1" customWidth="1"/>
    <col min="6912" max="6912" width="14.140625" style="4" bestFit="1" customWidth="1"/>
    <col min="6913" max="6913" width="13.140625" style="4" bestFit="1" customWidth="1"/>
    <col min="6914" max="6914" width="13.85546875" style="4" customWidth="1"/>
    <col min="6915" max="6915" width="14.28515625" style="4" customWidth="1"/>
    <col min="6916" max="6916" width="17.42578125" style="4" customWidth="1"/>
    <col min="6917" max="6917" width="14.5703125" style="4" bestFit="1" customWidth="1"/>
    <col min="6918" max="6918" width="12.85546875" style="4" customWidth="1"/>
    <col min="6919" max="6919" width="16.85546875" style="4" bestFit="1" customWidth="1"/>
    <col min="6920" max="6920" width="13.85546875" style="4" bestFit="1" customWidth="1"/>
    <col min="6921" max="6921" width="12.85546875" style="4" customWidth="1"/>
    <col min="6922" max="6922" width="12.140625" style="4" bestFit="1" customWidth="1"/>
    <col min="6923" max="6923" width="12" style="4" customWidth="1"/>
    <col min="6924" max="6924" width="3.5703125" style="4" bestFit="1" customWidth="1"/>
    <col min="6925" max="7166" width="9.140625" style="4"/>
    <col min="7167" max="7167" width="4.5703125" style="4" bestFit="1" customWidth="1"/>
    <col min="7168" max="7168" width="14.140625" style="4" bestFit="1" customWidth="1"/>
    <col min="7169" max="7169" width="13.140625" style="4" bestFit="1" customWidth="1"/>
    <col min="7170" max="7170" width="13.85546875" style="4" customWidth="1"/>
    <col min="7171" max="7171" width="14.28515625" style="4" customWidth="1"/>
    <col min="7172" max="7172" width="17.42578125" style="4" customWidth="1"/>
    <col min="7173" max="7173" width="14.5703125" style="4" bestFit="1" customWidth="1"/>
    <col min="7174" max="7174" width="12.85546875" style="4" customWidth="1"/>
    <col min="7175" max="7175" width="16.85546875" style="4" bestFit="1" customWidth="1"/>
    <col min="7176" max="7176" width="13.85546875" style="4" bestFit="1" customWidth="1"/>
    <col min="7177" max="7177" width="12.85546875" style="4" customWidth="1"/>
    <col min="7178" max="7178" width="12.140625" style="4" bestFit="1" customWidth="1"/>
    <col min="7179" max="7179" width="12" style="4" customWidth="1"/>
    <col min="7180" max="7180" width="3.5703125" style="4" bestFit="1" customWidth="1"/>
    <col min="7181" max="7422" width="9.140625" style="4"/>
    <col min="7423" max="7423" width="4.5703125" style="4" bestFit="1" customWidth="1"/>
    <col min="7424" max="7424" width="14.140625" style="4" bestFit="1" customWidth="1"/>
    <col min="7425" max="7425" width="13.140625" style="4" bestFit="1" customWidth="1"/>
    <col min="7426" max="7426" width="13.85546875" style="4" customWidth="1"/>
    <col min="7427" max="7427" width="14.28515625" style="4" customWidth="1"/>
    <col min="7428" max="7428" width="17.42578125" style="4" customWidth="1"/>
    <col min="7429" max="7429" width="14.5703125" style="4" bestFit="1" customWidth="1"/>
    <col min="7430" max="7430" width="12.85546875" style="4" customWidth="1"/>
    <col min="7431" max="7431" width="16.85546875" style="4" bestFit="1" customWidth="1"/>
    <col min="7432" max="7432" width="13.85546875" style="4" bestFit="1" customWidth="1"/>
    <col min="7433" max="7433" width="12.85546875" style="4" customWidth="1"/>
    <col min="7434" max="7434" width="12.140625" style="4" bestFit="1" customWidth="1"/>
    <col min="7435" max="7435" width="12" style="4" customWidth="1"/>
    <col min="7436" max="7436" width="3.5703125" style="4" bestFit="1" customWidth="1"/>
    <col min="7437" max="7678" width="9.140625" style="4"/>
    <col min="7679" max="7679" width="4.5703125" style="4" bestFit="1" customWidth="1"/>
    <col min="7680" max="7680" width="14.140625" style="4" bestFit="1" customWidth="1"/>
    <col min="7681" max="7681" width="13.140625" style="4" bestFit="1" customWidth="1"/>
    <col min="7682" max="7682" width="13.85546875" style="4" customWidth="1"/>
    <col min="7683" max="7683" width="14.28515625" style="4" customWidth="1"/>
    <col min="7684" max="7684" width="17.42578125" style="4" customWidth="1"/>
    <col min="7685" max="7685" width="14.5703125" style="4" bestFit="1" customWidth="1"/>
    <col min="7686" max="7686" width="12.85546875" style="4" customWidth="1"/>
    <col min="7687" max="7687" width="16.85546875" style="4" bestFit="1" customWidth="1"/>
    <col min="7688" max="7688" width="13.85546875" style="4" bestFit="1" customWidth="1"/>
    <col min="7689" max="7689" width="12.85546875" style="4" customWidth="1"/>
    <col min="7690" max="7690" width="12.140625" style="4" bestFit="1" customWidth="1"/>
    <col min="7691" max="7691" width="12" style="4" customWidth="1"/>
    <col min="7692" max="7692" width="3.5703125" style="4" bestFit="1" customWidth="1"/>
    <col min="7693" max="7934" width="9.140625" style="4"/>
    <col min="7935" max="7935" width="4.5703125" style="4" bestFit="1" customWidth="1"/>
    <col min="7936" max="7936" width="14.140625" style="4" bestFit="1" customWidth="1"/>
    <col min="7937" max="7937" width="13.140625" style="4" bestFit="1" customWidth="1"/>
    <col min="7938" max="7938" width="13.85546875" style="4" customWidth="1"/>
    <col min="7939" max="7939" width="14.28515625" style="4" customWidth="1"/>
    <col min="7940" max="7940" width="17.42578125" style="4" customWidth="1"/>
    <col min="7941" max="7941" width="14.5703125" style="4" bestFit="1" customWidth="1"/>
    <col min="7942" max="7942" width="12.85546875" style="4" customWidth="1"/>
    <col min="7943" max="7943" width="16.85546875" style="4" bestFit="1" customWidth="1"/>
    <col min="7944" max="7944" width="13.85546875" style="4" bestFit="1" customWidth="1"/>
    <col min="7945" max="7945" width="12.85546875" style="4" customWidth="1"/>
    <col min="7946" max="7946" width="12.140625" style="4" bestFit="1" customWidth="1"/>
    <col min="7947" max="7947" width="12" style="4" customWidth="1"/>
    <col min="7948" max="7948" width="3.5703125" style="4" bestFit="1" customWidth="1"/>
    <col min="7949" max="8190" width="9.140625" style="4"/>
    <col min="8191" max="8191" width="4.5703125" style="4" bestFit="1" customWidth="1"/>
    <col min="8192" max="8192" width="14.140625" style="4" bestFit="1" customWidth="1"/>
    <col min="8193" max="8193" width="13.140625" style="4" bestFit="1" customWidth="1"/>
    <col min="8194" max="8194" width="13.85546875" style="4" customWidth="1"/>
    <col min="8195" max="8195" width="14.28515625" style="4" customWidth="1"/>
    <col min="8196" max="8196" width="17.42578125" style="4" customWidth="1"/>
    <col min="8197" max="8197" width="14.5703125" style="4" bestFit="1" customWidth="1"/>
    <col min="8198" max="8198" width="12.85546875" style="4" customWidth="1"/>
    <col min="8199" max="8199" width="16.85546875" style="4" bestFit="1" customWidth="1"/>
    <col min="8200" max="8200" width="13.85546875" style="4" bestFit="1" customWidth="1"/>
    <col min="8201" max="8201" width="12.85546875" style="4" customWidth="1"/>
    <col min="8202" max="8202" width="12.140625" style="4" bestFit="1" customWidth="1"/>
    <col min="8203" max="8203" width="12" style="4" customWidth="1"/>
    <col min="8204" max="8204" width="3.5703125" style="4" bestFit="1" customWidth="1"/>
    <col min="8205" max="8446" width="9.140625" style="4"/>
    <col min="8447" max="8447" width="4.5703125" style="4" bestFit="1" customWidth="1"/>
    <col min="8448" max="8448" width="14.140625" style="4" bestFit="1" customWidth="1"/>
    <col min="8449" max="8449" width="13.140625" style="4" bestFit="1" customWidth="1"/>
    <col min="8450" max="8450" width="13.85546875" style="4" customWidth="1"/>
    <col min="8451" max="8451" width="14.28515625" style="4" customWidth="1"/>
    <col min="8452" max="8452" width="17.42578125" style="4" customWidth="1"/>
    <col min="8453" max="8453" width="14.5703125" style="4" bestFit="1" customWidth="1"/>
    <col min="8454" max="8454" width="12.85546875" style="4" customWidth="1"/>
    <col min="8455" max="8455" width="16.85546875" style="4" bestFit="1" customWidth="1"/>
    <col min="8456" max="8456" width="13.85546875" style="4" bestFit="1" customWidth="1"/>
    <col min="8457" max="8457" width="12.85546875" style="4" customWidth="1"/>
    <col min="8458" max="8458" width="12.140625" style="4" bestFit="1" customWidth="1"/>
    <col min="8459" max="8459" width="12" style="4" customWidth="1"/>
    <col min="8460" max="8460" width="3.5703125" style="4" bestFit="1" customWidth="1"/>
    <col min="8461" max="8702" width="9.140625" style="4"/>
    <col min="8703" max="8703" width="4.5703125" style="4" bestFit="1" customWidth="1"/>
    <col min="8704" max="8704" width="14.140625" style="4" bestFit="1" customWidth="1"/>
    <col min="8705" max="8705" width="13.140625" style="4" bestFit="1" customWidth="1"/>
    <col min="8706" max="8706" width="13.85546875" style="4" customWidth="1"/>
    <col min="8707" max="8707" width="14.28515625" style="4" customWidth="1"/>
    <col min="8708" max="8708" width="17.42578125" style="4" customWidth="1"/>
    <col min="8709" max="8709" width="14.5703125" style="4" bestFit="1" customWidth="1"/>
    <col min="8710" max="8710" width="12.85546875" style="4" customWidth="1"/>
    <col min="8711" max="8711" width="16.85546875" style="4" bestFit="1" customWidth="1"/>
    <col min="8712" max="8712" width="13.85546875" style="4" bestFit="1" customWidth="1"/>
    <col min="8713" max="8713" width="12.85546875" style="4" customWidth="1"/>
    <col min="8714" max="8714" width="12.140625" style="4" bestFit="1" customWidth="1"/>
    <col min="8715" max="8715" width="12" style="4" customWidth="1"/>
    <col min="8716" max="8716" width="3.5703125" style="4" bestFit="1" customWidth="1"/>
    <col min="8717" max="8958" width="9.140625" style="4"/>
    <col min="8959" max="8959" width="4.5703125" style="4" bestFit="1" customWidth="1"/>
    <col min="8960" max="8960" width="14.140625" style="4" bestFit="1" customWidth="1"/>
    <col min="8961" max="8961" width="13.140625" style="4" bestFit="1" customWidth="1"/>
    <col min="8962" max="8962" width="13.85546875" style="4" customWidth="1"/>
    <col min="8963" max="8963" width="14.28515625" style="4" customWidth="1"/>
    <col min="8964" max="8964" width="17.42578125" style="4" customWidth="1"/>
    <col min="8965" max="8965" width="14.5703125" style="4" bestFit="1" customWidth="1"/>
    <col min="8966" max="8966" width="12.85546875" style="4" customWidth="1"/>
    <col min="8967" max="8967" width="16.85546875" style="4" bestFit="1" customWidth="1"/>
    <col min="8968" max="8968" width="13.85546875" style="4" bestFit="1" customWidth="1"/>
    <col min="8969" max="8969" width="12.85546875" style="4" customWidth="1"/>
    <col min="8970" max="8970" width="12.140625" style="4" bestFit="1" customWidth="1"/>
    <col min="8971" max="8971" width="12" style="4" customWidth="1"/>
    <col min="8972" max="8972" width="3.5703125" style="4" bestFit="1" customWidth="1"/>
    <col min="8973" max="9214" width="9.140625" style="4"/>
    <col min="9215" max="9215" width="4.5703125" style="4" bestFit="1" customWidth="1"/>
    <col min="9216" max="9216" width="14.140625" style="4" bestFit="1" customWidth="1"/>
    <col min="9217" max="9217" width="13.140625" style="4" bestFit="1" customWidth="1"/>
    <col min="9218" max="9218" width="13.85546875" style="4" customWidth="1"/>
    <col min="9219" max="9219" width="14.28515625" style="4" customWidth="1"/>
    <col min="9220" max="9220" width="17.42578125" style="4" customWidth="1"/>
    <col min="9221" max="9221" width="14.5703125" style="4" bestFit="1" customWidth="1"/>
    <col min="9222" max="9222" width="12.85546875" style="4" customWidth="1"/>
    <col min="9223" max="9223" width="16.85546875" style="4" bestFit="1" customWidth="1"/>
    <col min="9224" max="9224" width="13.85546875" style="4" bestFit="1" customWidth="1"/>
    <col min="9225" max="9225" width="12.85546875" style="4" customWidth="1"/>
    <col min="9226" max="9226" width="12.140625" style="4" bestFit="1" customWidth="1"/>
    <col min="9227" max="9227" width="12" style="4" customWidth="1"/>
    <col min="9228" max="9228" width="3.5703125" style="4" bestFit="1" customWidth="1"/>
    <col min="9229" max="9470" width="9.140625" style="4"/>
    <col min="9471" max="9471" width="4.5703125" style="4" bestFit="1" customWidth="1"/>
    <col min="9472" max="9472" width="14.140625" style="4" bestFit="1" customWidth="1"/>
    <col min="9473" max="9473" width="13.140625" style="4" bestFit="1" customWidth="1"/>
    <col min="9474" max="9474" width="13.85546875" style="4" customWidth="1"/>
    <col min="9475" max="9475" width="14.28515625" style="4" customWidth="1"/>
    <col min="9476" max="9476" width="17.42578125" style="4" customWidth="1"/>
    <col min="9477" max="9477" width="14.5703125" style="4" bestFit="1" customWidth="1"/>
    <col min="9478" max="9478" width="12.85546875" style="4" customWidth="1"/>
    <col min="9479" max="9479" width="16.85546875" style="4" bestFit="1" customWidth="1"/>
    <col min="9480" max="9480" width="13.85546875" style="4" bestFit="1" customWidth="1"/>
    <col min="9481" max="9481" width="12.85546875" style="4" customWidth="1"/>
    <col min="9482" max="9482" width="12.140625" style="4" bestFit="1" customWidth="1"/>
    <col min="9483" max="9483" width="12" style="4" customWidth="1"/>
    <col min="9484" max="9484" width="3.5703125" style="4" bestFit="1" customWidth="1"/>
    <col min="9485" max="9726" width="9.140625" style="4"/>
    <col min="9727" max="9727" width="4.5703125" style="4" bestFit="1" customWidth="1"/>
    <col min="9728" max="9728" width="14.140625" style="4" bestFit="1" customWidth="1"/>
    <col min="9729" max="9729" width="13.140625" style="4" bestFit="1" customWidth="1"/>
    <col min="9730" max="9730" width="13.85546875" style="4" customWidth="1"/>
    <col min="9731" max="9731" width="14.28515625" style="4" customWidth="1"/>
    <col min="9732" max="9732" width="17.42578125" style="4" customWidth="1"/>
    <col min="9733" max="9733" width="14.5703125" style="4" bestFit="1" customWidth="1"/>
    <col min="9734" max="9734" width="12.85546875" style="4" customWidth="1"/>
    <col min="9735" max="9735" width="16.85546875" style="4" bestFit="1" customWidth="1"/>
    <col min="9736" max="9736" width="13.85546875" style="4" bestFit="1" customWidth="1"/>
    <col min="9737" max="9737" width="12.85546875" style="4" customWidth="1"/>
    <col min="9738" max="9738" width="12.140625" style="4" bestFit="1" customWidth="1"/>
    <col min="9739" max="9739" width="12" style="4" customWidth="1"/>
    <col min="9740" max="9740" width="3.5703125" style="4" bestFit="1" customWidth="1"/>
    <col min="9741" max="9982" width="9.140625" style="4"/>
    <col min="9983" max="9983" width="4.5703125" style="4" bestFit="1" customWidth="1"/>
    <col min="9984" max="9984" width="14.140625" style="4" bestFit="1" customWidth="1"/>
    <col min="9985" max="9985" width="13.140625" style="4" bestFit="1" customWidth="1"/>
    <col min="9986" max="9986" width="13.85546875" style="4" customWidth="1"/>
    <col min="9987" max="9987" width="14.28515625" style="4" customWidth="1"/>
    <col min="9988" max="9988" width="17.42578125" style="4" customWidth="1"/>
    <col min="9989" max="9989" width="14.5703125" style="4" bestFit="1" customWidth="1"/>
    <col min="9990" max="9990" width="12.85546875" style="4" customWidth="1"/>
    <col min="9991" max="9991" width="16.85546875" style="4" bestFit="1" customWidth="1"/>
    <col min="9992" max="9992" width="13.85546875" style="4" bestFit="1" customWidth="1"/>
    <col min="9993" max="9993" width="12.85546875" style="4" customWidth="1"/>
    <col min="9994" max="9994" width="12.140625" style="4" bestFit="1" customWidth="1"/>
    <col min="9995" max="9995" width="12" style="4" customWidth="1"/>
    <col min="9996" max="9996" width="3.5703125" style="4" bestFit="1" customWidth="1"/>
    <col min="9997" max="10238" width="9.140625" style="4"/>
    <col min="10239" max="10239" width="4.5703125" style="4" bestFit="1" customWidth="1"/>
    <col min="10240" max="10240" width="14.140625" style="4" bestFit="1" customWidth="1"/>
    <col min="10241" max="10241" width="13.140625" style="4" bestFit="1" customWidth="1"/>
    <col min="10242" max="10242" width="13.85546875" style="4" customWidth="1"/>
    <col min="10243" max="10243" width="14.28515625" style="4" customWidth="1"/>
    <col min="10244" max="10244" width="17.42578125" style="4" customWidth="1"/>
    <col min="10245" max="10245" width="14.5703125" style="4" bestFit="1" customWidth="1"/>
    <col min="10246" max="10246" width="12.85546875" style="4" customWidth="1"/>
    <col min="10247" max="10247" width="16.85546875" style="4" bestFit="1" customWidth="1"/>
    <col min="10248" max="10248" width="13.85546875" style="4" bestFit="1" customWidth="1"/>
    <col min="10249" max="10249" width="12.85546875" style="4" customWidth="1"/>
    <col min="10250" max="10250" width="12.140625" style="4" bestFit="1" customWidth="1"/>
    <col min="10251" max="10251" width="12" style="4" customWidth="1"/>
    <col min="10252" max="10252" width="3.5703125" style="4" bestFit="1" customWidth="1"/>
    <col min="10253" max="10494" width="9.140625" style="4"/>
    <col min="10495" max="10495" width="4.5703125" style="4" bestFit="1" customWidth="1"/>
    <col min="10496" max="10496" width="14.140625" style="4" bestFit="1" customWidth="1"/>
    <col min="10497" max="10497" width="13.140625" style="4" bestFit="1" customWidth="1"/>
    <col min="10498" max="10498" width="13.85546875" style="4" customWidth="1"/>
    <col min="10499" max="10499" width="14.28515625" style="4" customWidth="1"/>
    <col min="10500" max="10500" width="17.42578125" style="4" customWidth="1"/>
    <col min="10501" max="10501" width="14.5703125" style="4" bestFit="1" customWidth="1"/>
    <col min="10502" max="10502" width="12.85546875" style="4" customWidth="1"/>
    <col min="10503" max="10503" width="16.85546875" style="4" bestFit="1" customWidth="1"/>
    <col min="10504" max="10504" width="13.85546875" style="4" bestFit="1" customWidth="1"/>
    <col min="10505" max="10505" width="12.85546875" style="4" customWidth="1"/>
    <col min="10506" max="10506" width="12.140625" style="4" bestFit="1" customWidth="1"/>
    <col min="10507" max="10507" width="12" style="4" customWidth="1"/>
    <col min="10508" max="10508" width="3.5703125" style="4" bestFit="1" customWidth="1"/>
    <col min="10509" max="10750" width="9.140625" style="4"/>
    <col min="10751" max="10751" width="4.5703125" style="4" bestFit="1" customWidth="1"/>
    <col min="10752" max="10752" width="14.140625" style="4" bestFit="1" customWidth="1"/>
    <col min="10753" max="10753" width="13.140625" style="4" bestFit="1" customWidth="1"/>
    <col min="10754" max="10754" width="13.85546875" style="4" customWidth="1"/>
    <col min="10755" max="10755" width="14.28515625" style="4" customWidth="1"/>
    <col min="10756" max="10756" width="17.42578125" style="4" customWidth="1"/>
    <col min="10757" max="10757" width="14.5703125" style="4" bestFit="1" customWidth="1"/>
    <col min="10758" max="10758" width="12.85546875" style="4" customWidth="1"/>
    <col min="10759" max="10759" width="16.85546875" style="4" bestFit="1" customWidth="1"/>
    <col min="10760" max="10760" width="13.85546875" style="4" bestFit="1" customWidth="1"/>
    <col min="10761" max="10761" width="12.85546875" style="4" customWidth="1"/>
    <col min="10762" max="10762" width="12.140625" style="4" bestFit="1" customWidth="1"/>
    <col min="10763" max="10763" width="12" style="4" customWidth="1"/>
    <col min="10764" max="10764" width="3.5703125" style="4" bestFit="1" customWidth="1"/>
    <col min="10765" max="11006" width="9.140625" style="4"/>
    <col min="11007" max="11007" width="4.5703125" style="4" bestFit="1" customWidth="1"/>
    <col min="11008" max="11008" width="14.140625" style="4" bestFit="1" customWidth="1"/>
    <col min="11009" max="11009" width="13.140625" style="4" bestFit="1" customWidth="1"/>
    <col min="11010" max="11010" width="13.85546875" style="4" customWidth="1"/>
    <col min="11011" max="11011" width="14.28515625" style="4" customWidth="1"/>
    <col min="11012" max="11012" width="17.42578125" style="4" customWidth="1"/>
    <col min="11013" max="11013" width="14.5703125" style="4" bestFit="1" customWidth="1"/>
    <col min="11014" max="11014" width="12.85546875" style="4" customWidth="1"/>
    <col min="11015" max="11015" width="16.85546875" style="4" bestFit="1" customWidth="1"/>
    <col min="11016" max="11016" width="13.85546875" style="4" bestFit="1" customWidth="1"/>
    <col min="11017" max="11017" width="12.85546875" style="4" customWidth="1"/>
    <col min="11018" max="11018" width="12.140625" style="4" bestFit="1" customWidth="1"/>
    <col min="11019" max="11019" width="12" style="4" customWidth="1"/>
    <col min="11020" max="11020" width="3.5703125" style="4" bestFit="1" customWidth="1"/>
    <col min="11021" max="11262" width="9.140625" style="4"/>
    <col min="11263" max="11263" width="4.5703125" style="4" bestFit="1" customWidth="1"/>
    <col min="11264" max="11264" width="14.140625" style="4" bestFit="1" customWidth="1"/>
    <col min="11265" max="11265" width="13.140625" style="4" bestFit="1" customWidth="1"/>
    <col min="11266" max="11266" width="13.85546875" style="4" customWidth="1"/>
    <col min="11267" max="11267" width="14.28515625" style="4" customWidth="1"/>
    <col min="11268" max="11268" width="17.42578125" style="4" customWidth="1"/>
    <col min="11269" max="11269" width="14.5703125" style="4" bestFit="1" customWidth="1"/>
    <col min="11270" max="11270" width="12.85546875" style="4" customWidth="1"/>
    <col min="11271" max="11271" width="16.85546875" style="4" bestFit="1" customWidth="1"/>
    <col min="11272" max="11272" width="13.85546875" style="4" bestFit="1" customWidth="1"/>
    <col min="11273" max="11273" width="12.85546875" style="4" customWidth="1"/>
    <col min="11274" max="11274" width="12.140625" style="4" bestFit="1" customWidth="1"/>
    <col min="11275" max="11275" width="12" style="4" customWidth="1"/>
    <col min="11276" max="11276" width="3.5703125" style="4" bestFit="1" customWidth="1"/>
    <col min="11277" max="11518" width="9.140625" style="4"/>
    <col min="11519" max="11519" width="4.5703125" style="4" bestFit="1" customWidth="1"/>
    <col min="11520" max="11520" width="14.140625" style="4" bestFit="1" customWidth="1"/>
    <col min="11521" max="11521" width="13.140625" style="4" bestFit="1" customWidth="1"/>
    <col min="11522" max="11522" width="13.85546875" style="4" customWidth="1"/>
    <col min="11523" max="11523" width="14.28515625" style="4" customWidth="1"/>
    <col min="11524" max="11524" width="17.42578125" style="4" customWidth="1"/>
    <col min="11525" max="11525" width="14.5703125" style="4" bestFit="1" customWidth="1"/>
    <col min="11526" max="11526" width="12.85546875" style="4" customWidth="1"/>
    <col min="11527" max="11527" width="16.85546875" style="4" bestFit="1" customWidth="1"/>
    <col min="11528" max="11528" width="13.85546875" style="4" bestFit="1" customWidth="1"/>
    <col min="11529" max="11529" width="12.85546875" style="4" customWidth="1"/>
    <col min="11530" max="11530" width="12.140625" style="4" bestFit="1" customWidth="1"/>
    <col min="11531" max="11531" width="12" style="4" customWidth="1"/>
    <col min="11532" max="11532" width="3.5703125" style="4" bestFit="1" customWidth="1"/>
    <col min="11533" max="11774" width="9.140625" style="4"/>
    <col min="11775" max="11775" width="4.5703125" style="4" bestFit="1" customWidth="1"/>
    <col min="11776" max="11776" width="14.140625" style="4" bestFit="1" customWidth="1"/>
    <col min="11777" max="11777" width="13.140625" style="4" bestFit="1" customWidth="1"/>
    <col min="11778" max="11778" width="13.85546875" style="4" customWidth="1"/>
    <col min="11779" max="11779" width="14.28515625" style="4" customWidth="1"/>
    <col min="11780" max="11780" width="17.42578125" style="4" customWidth="1"/>
    <col min="11781" max="11781" width="14.5703125" style="4" bestFit="1" customWidth="1"/>
    <col min="11782" max="11782" width="12.85546875" style="4" customWidth="1"/>
    <col min="11783" max="11783" width="16.85546875" style="4" bestFit="1" customWidth="1"/>
    <col min="11784" max="11784" width="13.85546875" style="4" bestFit="1" customWidth="1"/>
    <col min="11785" max="11785" width="12.85546875" style="4" customWidth="1"/>
    <col min="11786" max="11786" width="12.140625" style="4" bestFit="1" customWidth="1"/>
    <col min="11787" max="11787" width="12" style="4" customWidth="1"/>
    <col min="11788" max="11788" width="3.5703125" style="4" bestFit="1" customWidth="1"/>
    <col min="11789" max="12030" width="9.140625" style="4"/>
    <col min="12031" max="12031" width="4.5703125" style="4" bestFit="1" customWidth="1"/>
    <col min="12032" max="12032" width="14.140625" style="4" bestFit="1" customWidth="1"/>
    <col min="12033" max="12033" width="13.140625" style="4" bestFit="1" customWidth="1"/>
    <col min="12034" max="12034" width="13.85546875" style="4" customWidth="1"/>
    <col min="12035" max="12035" width="14.28515625" style="4" customWidth="1"/>
    <col min="12036" max="12036" width="17.42578125" style="4" customWidth="1"/>
    <col min="12037" max="12037" width="14.5703125" style="4" bestFit="1" customWidth="1"/>
    <col min="12038" max="12038" width="12.85546875" style="4" customWidth="1"/>
    <col min="12039" max="12039" width="16.85546875" style="4" bestFit="1" customWidth="1"/>
    <col min="12040" max="12040" width="13.85546875" style="4" bestFit="1" customWidth="1"/>
    <col min="12041" max="12041" width="12.85546875" style="4" customWidth="1"/>
    <col min="12042" max="12042" width="12.140625" style="4" bestFit="1" customWidth="1"/>
    <col min="12043" max="12043" width="12" style="4" customWidth="1"/>
    <col min="12044" max="12044" width="3.5703125" style="4" bestFit="1" customWidth="1"/>
    <col min="12045" max="12286" width="9.140625" style="4"/>
    <col min="12287" max="12287" width="4.5703125" style="4" bestFit="1" customWidth="1"/>
    <col min="12288" max="12288" width="14.140625" style="4" bestFit="1" customWidth="1"/>
    <col min="12289" max="12289" width="13.140625" style="4" bestFit="1" customWidth="1"/>
    <col min="12290" max="12290" width="13.85546875" style="4" customWidth="1"/>
    <col min="12291" max="12291" width="14.28515625" style="4" customWidth="1"/>
    <col min="12292" max="12292" width="17.42578125" style="4" customWidth="1"/>
    <col min="12293" max="12293" width="14.5703125" style="4" bestFit="1" customWidth="1"/>
    <col min="12294" max="12294" width="12.85546875" style="4" customWidth="1"/>
    <col min="12295" max="12295" width="16.85546875" style="4" bestFit="1" customWidth="1"/>
    <col min="12296" max="12296" width="13.85546875" style="4" bestFit="1" customWidth="1"/>
    <col min="12297" max="12297" width="12.85546875" style="4" customWidth="1"/>
    <col min="12298" max="12298" width="12.140625" style="4" bestFit="1" customWidth="1"/>
    <col min="12299" max="12299" width="12" style="4" customWidth="1"/>
    <col min="12300" max="12300" width="3.5703125" style="4" bestFit="1" customWidth="1"/>
    <col min="12301" max="12542" width="9.140625" style="4"/>
    <col min="12543" max="12543" width="4.5703125" style="4" bestFit="1" customWidth="1"/>
    <col min="12544" max="12544" width="14.140625" style="4" bestFit="1" customWidth="1"/>
    <col min="12545" max="12545" width="13.140625" style="4" bestFit="1" customWidth="1"/>
    <col min="12546" max="12546" width="13.85546875" style="4" customWidth="1"/>
    <col min="12547" max="12547" width="14.28515625" style="4" customWidth="1"/>
    <col min="12548" max="12548" width="17.42578125" style="4" customWidth="1"/>
    <col min="12549" max="12549" width="14.5703125" style="4" bestFit="1" customWidth="1"/>
    <col min="12550" max="12550" width="12.85546875" style="4" customWidth="1"/>
    <col min="12551" max="12551" width="16.85546875" style="4" bestFit="1" customWidth="1"/>
    <col min="12552" max="12552" width="13.85546875" style="4" bestFit="1" customWidth="1"/>
    <col min="12553" max="12553" width="12.85546875" style="4" customWidth="1"/>
    <col min="12554" max="12554" width="12.140625" style="4" bestFit="1" customWidth="1"/>
    <col min="12555" max="12555" width="12" style="4" customWidth="1"/>
    <col min="12556" max="12556" width="3.5703125" style="4" bestFit="1" customWidth="1"/>
    <col min="12557" max="12798" width="9.140625" style="4"/>
    <col min="12799" max="12799" width="4.5703125" style="4" bestFit="1" customWidth="1"/>
    <col min="12800" max="12800" width="14.140625" style="4" bestFit="1" customWidth="1"/>
    <col min="12801" max="12801" width="13.140625" style="4" bestFit="1" customWidth="1"/>
    <col min="12802" max="12802" width="13.85546875" style="4" customWidth="1"/>
    <col min="12803" max="12803" width="14.28515625" style="4" customWidth="1"/>
    <col min="12804" max="12804" width="17.42578125" style="4" customWidth="1"/>
    <col min="12805" max="12805" width="14.5703125" style="4" bestFit="1" customWidth="1"/>
    <col min="12806" max="12806" width="12.85546875" style="4" customWidth="1"/>
    <col min="12807" max="12807" width="16.85546875" style="4" bestFit="1" customWidth="1"/>
    <col min="12808" max="12808" width="13.85546875" style="4" bestFit="1" customWidth="1"/>
    <col min="12809" max="12809" width="12.85546875" style="4" customWidth="1"/>
    <col min="12810" max="12810" width="12.140625" style="4" bestFit="1" customWidth="1"/>
    <col min="12811" max="12811" width="12" style="4" customWidth="1"/>
    <col min="12812" max="12812" width="3.5703125" style="4" bestFit="1" customWidth="1"/>
    <col min="12813" max="13054" width="9.140625" style="4"/>
    <col min="13055" max="13055" width="4.5703125" style="4" bestFit="1" customWidth="1"/>
    <col min="13056" max="13056" width="14.140625" style="4" bestFit="1" customWidth="1"/>
    <col min="13057" max="13057" width="13.140625" style="4" bestFit="1" customWidth="1"/>
    <col min="13058" max="13058" width="13.85546875" style="4" customWidth="1"/>
    <col min="13059" max="13059" width="14.28515625" style="4" customWidth="1"/>
    <col min="13060" max="13060" width="17.42578125" style="4" customWidth="1"/>
    <col min="13061" max="13061" width="14.5703125" style="4" bestFit="1" customWidth="1"/>
    <col min="13062" max="13062" width="12.85546875" style="4" customWidth="1"/>
    <col min="13063" max="13063" width="16.85546875" style="4" bestFit="1" customWidth="1"/>
    <col min="13064" max="13064" width="13.85546875" style="4" bestFit="1" customWidth="1"/>
    <col min="13065" max="13065" width="12.85546875" style="4" customWidth="1"/>
    <col min="13066" max="13066" width="12.140625" style="4" bestFit="1" customWidth="1"/>
    <col min="13067" max="13067" width="12" style="4" customWidth="1"/>
    <col min="13068" max="13068" width="3.5703125" style="4" bestFit="1" customWidth="1"/>
    <col min="13069" max="13310" width="9.140625" style="4"/>
    <col min="13311" max="13311" width="4.5703125" style="4" bestFit="1" customWidth="1"/>
    <col min="13312" max="13312" width="14.140625" style="4" bestFit="1" customWidth="1"/>
    <col min="13313" max="13313" width="13.140625" style="4" bestFit="1" customWidth="1"/>
    <col min="13314" max="13314" width="13.85546875" style="4" customWidth="1"/>
    <col min="13315" max="13315" width="14.28515625" style="4" customWidth="1"/>
    <col min="13316" max="13316" width="17.42578125" style="4" customWidth="1"/>
    <col min="13317" max="13317" width="14.5703125" style="4" bestFit="1" customWidth="1"/>
    <col min="13318" max="13318" width="12.85546875" style="4" customWidth="1"/>
    <col min="13319" max="13319" width="16.85546875" style="4" bestFit="1" customWidth="1"/>
    <col min="13320" max="13320" width="13.85546875" style="4" bestFit="1" customWidth="1"/>
    <col min="13321" max="13321" width="12.85546875" style="4" customWidth="1"/>
    <col min="13322" max="13322" width="12.140625" style="4" bestFit="1" customWidth="1"/>
    <col min="13323" max="13323" width="12" style="4" customWidth="1"/>
    <col min="13324" max="13324" width="3.5703125" style="4" bestFit="1" customWidth="1"/>
    <col min="13325" max="13566" width="9.140625" style="4"/>
    <col min="13567" max="13567" width="4.5703125" style="4" bestFit="1" customWidth="1"/>
    <col min="13568" max="13568" width="14.140625" style="4" bestFit="1" customWidth="1"/>
    <col min="13569" max="13569" width="13.140625" style="4" bestFit="1" customWidth="1"/>
    <col min="13570" max="13570" width="13.85546875" style="4" customWidth="1"/>
    <col min="13571" max="13571" width="14.28515625" style="4" customWidth="1"/>
    <col min="13572" max="13572" width="17.42578125" style="4" customWidth="1"/>
    <col min="13573" max="13573" width="14.5703125" style="4" bestFit="1" customWidth="1"/>
    <col min="13574" max="13574" width="12.85546875" style="4" customWidth="1"/>
    <col min="13575" max="13575" width="16.85546875" style="4" bestFit="1" customWidth="1"/>
    <col min="13576" max="13576" width="13.85546875" style="4" bestFit="1" customWidth="1"/>
    <col min="13577" max="13577" width="12.85546875" style="4" customWidth="1"/>
    <col min="13578" max="13578" width="12.140625" style="4" bestFit="1" customWidth="1"/>
    <col min="13579" max="13579" width="12" style="4" customWidth="1"/>
    <col min="13580" max="13580" width="3.5703125" style="4" bestFit="1" customWidth="1"/>
    <col min="13581" max="13822" width="9.140625" style="4"/>
    <col min="13823" max="13823" width="4.5703125" style="4" bestFit="1" customWidth="1"/>
    <col min="13824" max="13824" width="14.140625" style="4" bestFit="1" customWidth="1"/>
    <col min="13825" max="13825" width="13.140625" style="4" bestFit="1" customWidth="1"/>
    <col min="13826" max="13826" width="13.85546875" style="4" customWidth="1"/>
    <col min="13827" max="13827" width="14.28515625" style="4" customWidth="1"/>
    <col min="13828" max="13828" width="17.42578125" style="4" customWidth="1"/>
    <col min="13829" max="13829" width="14.5703125" style="4" bestFit="1" customWidth="1"/>
    <col min="13830" max="13830" width="12.85546875" style="4" customWidth="1"/>
    <col min="13831" max="13831" width="16.85546875" style="4" bestFit="1" customWidth="1"/>
    <col min="13832" max="13832" width="13.85546875" style="4" bestFit="1" customWidth="1"/>
    <col min="13833" max="13833" width="12.85546875" style="4" customWidth="1"/>
    <col min="13834" max="13834" width="12.140625" style="4" bestFit="1" customWidth="1"/>
    <col min="13835" max="13835" width="12" style="4" customWidth="1"/>
    <col min="13836" max="13836" width="3.5703125" style="4" bestFit="1" customWidth="1"/>
    <col min="13837" max="14078" width="9.140625" style="4"/>
    <col min="14079" max="14079" width="4.5703125" style="4" bestFit="1" customWidth="1"/>
    <col min="14080" max="14080" width="14.140625" style="4" bestFit="1" customWidth="1"/>
    <col min="14081" max="14081" width="13.140625" style="4" bestFit="1" customWidth="1"/>
    <col min="14082" max="14082" width="13.85546875" style="4" customWidth="1"/>
    <col min="14083" max="14083" width="14.28515625" style="4" customWidth="1"/>
    <col min="14084" max="14084" width="17.42578125" style="4" customWidth="1"/>
    <col min="14085" max="14085" width="14.5703125" style="4" bestFit="1" customWidth="1"/>
    <col min="14086" max="14086" width="12.85546875" style="4" customWidth="1"/>
    <col min="14087" max="14087" width="16.85546875" style="4" bestFit="1" customWidth="1"/>
    <col min="14088" max="14088" width="13.85546875" style="4" bestFit="1" customWidth="1"/>
    <col min="14089" max="14089" width="12.85546875" style="4" customWidth="1"/>
    <col min="14090" max="14090" width="12.140625" style="4" bestFit="1" customWidth="1"/>
    <col min="14091" max="14091" width="12" style="4" customWidth="1"/>
    <col min="14092" max="14092" width="3.5703125" style="4" bestFit="1" customWidth="1"/>
    <col min="14093" max="14334" width="9.140625" style="4"/>
    <col min="14335" max="14335" width="4.5703125" style="4" bestFit="1" customWidth="1"/>
    <col min="14336" max="14336" width="14.140625" style="4" bestFit="1" customWidth="1"/>
    <col min="14337" max="14337" width="13.140625" style="4" bestFit="1" customWidth="1"/>
    <col min="14338" max="14338" width="13.85546875" style="4" customWidth="1"/>
    <col min="14339" max="14339" width="14.28515625" style="4" customWidth="1"/>
    <col min="14340" max="14340" width="17.42578125" style="4" customWidth="1"/>
    <col min="14341" max="14341" width="14.5703125" style="4" bestFit="1" customWidth="1"/>
    <col min="14342" max="14342" width="12.85546875" style="4" customWidth="1"/>
    <col min="14343" max="14343" width="16.85546875" style="4" bestFit="1" customWidth="1"/>
    <col min="14344" max="14344" width="13.85546875" style="4" bestFit="1" customWidth="1"/>
    <col min="14345" max="14345" width="12.85546875" style="4" customWidth="1"/>
    <col min="14346" max="14346" width="12.140625" style="4" bestFit="1" customWidth="1"/>
    <col min="14347" max="14347" width="12" style="4" customWidth="1"/>
    <col min="14348" max="14348" width="3.5703125" style="4" bestFit="1" customWidth="1"/>
    <col min="14349" max="14590" width="9.140625" style="4"/>
    <col min="14591" max="14591" width="4.5703125" style="4" bestFit="1" customWidth="1"/>
    <col min="14592" max="14592" width="14.140625" style="4" bestFit="1" customWidth="1"/>
    <col min="14593" max="14593" width="13.140625" style="4" bestFit="1" customWidth="1"/>
    <col min="14594" max="14594" width="13.85546875" style="4" customWidth="1"/>
    <col min="14595" max="14595" width="14.28515625" style="4" customWidth="1"/>
    <col min="14596" max="14596" width="17.42578125" style="4" customWidth="1"/>
    <col min="14597" max="14597" width="14.5703125" style="4" bestFit="1" customWidth="1"/>
    <col min="14598" max="14598" width="12.85546875" style="4" customWidth="1"/>
    <col min="14599" max="14599" width="16.85546875" style="4" bestFit="1" customWidth="1"/>
    <col min="14600" max="14600" width="13.85546875" style="4" bestFit="1" customWidth="1"/>
    <col min="14601" max="14601" width="12.85546875" style="4" customWidth="1"/>
    <col min="14602" max="14602" width="12.140625" style="4" bestFit="1" customWidth="1"/>
    <col min="14603" max="14603" width="12" style="4" customWidth="1"/>
    <col min="14604" max="14604" width="3.5703125" style="4" bestFit="1" customWidth="1"/>
    <col min="14605" max="14846" width="9.140625" style="4"/>
    <col min="14847" max="14847" width="4.5703125" style="4" bestFit="1" customWidth="1"/>
    <col min="14848" max="14848" width="14.140625" style="4" bestFit="1" customWidth="1"/>
    <col min="14849" max="14849" width="13.140625" style="4" bestFit="1" customWidth="1"/>
    <col min="14850" max="14850" width="13.85546875" style="4" customWidth="1"/>
    <col min="14851" max="14851" width="14.28515625" style="4" customWidth="1"/>
    <col min="14852" max="14852" width="17.42578125" style="4" customWidth="1"/>
    <col min="14853" max="14853" width="14.5703125" style="4" bestFit="1" customWidth="1"/>
    <col min="14854" max="14854" width="12.85546875" style="4" customWidth="1"/>
    <col min="14855" max="14855" width="16.85546875" style="4" bestFit="1" customWidth="1"/>
    <col min="14856" max="14856" width="13.85546875" style="4" bestFit="1" customWidth="1"/>
    <col min="14857" max="14857" width="12.85546875" style="4" customWidth="1"/>
    <col min="14858" max="14858" width="12.140625" style="4" bestFit="1" customWidth="1"/>
    <col min="14859" max="14859" width="12" style="4" customWidth="1"/>
    <col min="14860" max="14860" width="3.5703125" style="4" bestFit="1" customWidth="1"/>
    <col min="14861" max="15102" width="9.140625" style="4"/>
    <col min="15103" max="15103" width="4.5703125" style="4" bestFit="1" customWidth="1"/>
    <col min="15104" max="15104" width="14.140625" style="4" bestFit="1" customWidth="1"/>
    <col min="15105" max="15105" width="13.140625" style="4" bestFit="1" customWidth="1"/>
    <col min="15106" max="15106" width="13.85546875" style="4" customWidth="1"/>
    <col min="15107" max="15107" width="14.28515625" style="4" customWidth="1"/>
    <col min="15108" max="15108" width="17.42578125" style="4" customWidth="1"/>
    <col min="15109" max="15109" width="14.5703125" style="4" bestFit="1" customWidth="1"/>
    <col min="15110" max="15110" width="12.85546875" style="4" customWidth="1"/>
    <col min="15111" max="15111" width="16.85546875" style="4" bestFit="1" customWidth="1"/>
    <col min="15112" max="15112" width="13.85546875" style="4" bestFit="1" customWidth="1"/>
    <col min="15113" max="15113" width="12.85546875" style="4" customWidth="1"/>
    <col min="15114" max="15114" width="12.140625" style="4" bestFit="1" customWidth="1"/>
    <col min="15115" max="15115" width="12" style="4" customWidth="1"/>
    <col min="15116" max="15116" width="3.5703125" style="4" bestFit="1" customWidth="1"/>
    <col min="15117" max="15358" width="9.140625" style="4"/>
    <col min="15359" max="15359" width="4.5703125" style="4" bestFit="1" customWidth="1"/>
    <col min="15360" max="15360" width="14.140625" style="4" bestFit="1" customWidth="1"/>
    <col min="15361" max="15361" width="13.140625" style="4" bestFit="1" customWidth="1"/>
    <col min="15362" max="15362" width="13.85546875" style="4" customWidth="1"/>
    <col min="15363" max="15363" width="14.28515625" style="4" customWidth="1"/>
    <col min="15364" max="15364" width="17.42578125" style="4" customWidth="1"/>
    <col min="15365" max="15365" width="14.5703125" style="4" bestFit="1" customWidth="1"/>
    <col min="15366" max="15366" width="12.85546875" style="4" customWidth="1"/>
    <col min="15367" max="15367" width="16.85546875" style="4" bestFit="1" customWidth="1"/>
    <col min="15368" max="15368" width="13.85546875" style="4" bestFit="1" customWidth="1"/>
    <col min="15369" max="15369" width="12.85546875" style="4" customWidth="1"/>
    <col min="15370" max="15370" width="12.140625" style="4" bestFit="1" customWidth="1"/>
    <col min="15371" max="15371" width="12" style="4" customWidth="1"/>
    <col min="15372" max="15372" width="3.5703125" style="4" bestFit="1" customWidth="1"/>
    <col min="15373" max="15614" width="9.140625" style="4"/>
    <col min="15615" max="15615" width="4.5703125" style="4" bestFit="1" customWidth="1"/>
    <col min="15616" max="15616" width="14.140625" style="4" bestFit="1" customWidth="1"/>
    <col min="15617" max="15617" width="13.140625" style="4" bestFit="1" customWidth="1"/>
    <col min="15618" max="15618" width="13.85546875" style="4" customWidth="1"/>
    <col min="15619" max="15619" width="14.28515625" style="4" customWidth="1"/>
    <col min="15620" max="15620" width="17.42578125" style="4" customWidth="1"/>
    <col min="15621" max="15621" width="14.5703125" style="4" bestFit="1" customWidth="1"/>
    <col min="15622" max="15622" width="12.85546875" style="4" customWidth="1"/>
    <col min="15623" max="15623" width="16.85546875" style="4" bestFit="1" customWidth="1"/>
    <col min="15624" max="15624" width="13.85546875" style="4" bestFit="1" customWidth="1"/>
    <col min="15625" max="15625" width="12.85546875" style="4" customWidth="1"/>
    <col min="15626" max="15626" width="12.140625" style="4" bestFit="1" customWidth="1"/>
    <col min="15627" max="15627" width="12" style="4" customWidth="1"/>
    <col min="15628" max="15628" width="3.5703125" style="4" bestFit="1" customWidth="1"/>
    <col min="15629" max="15870" width="9.140625" style="4"/>
    <col min="15871" max="15871" width="4.5703125" style="4" bestFit="1" customWidth="1"/>
    <col min="15872" max="15872" width="14.140625" style="4" bestFit="1" customWidth="1"/>
    <col min="15873" max="15873" width="13.140625" style="4" bestFit="1" customWidth="1"/>
    <col min="15874" max="15874" width="13.85546875" style="4" customWidth="1"/>
    <col min="15875" max="15875" width="14.28515625" style="4" customWidth="1"/>
    <col min="15876" max="15876" width="17.42578125" style="4" customWidth="1"/>
    <col min="15877" max="15877" width="14.5703125" style="4" bestFit="1" customWidth="1"/>
    <col min="15878" max="15878" width="12.85546875" style="4" customWidth="1"/>
    <col min="15879" max="15879" width="16.85546875" style="4" bestFit="1" customWidth="1"/>
    <col min="15880" max="15880" width="13.85546875" style="4" bestFit="1" customWidth="1"/>
    <col min="15881" max="15881" width="12.85546875" style="4" customWidth="1"/>
    <col min="15882" max="15882" width="12.140625" style="4" bestFit="1" customWidth="1"/>
    <col min="15883" max="15883" width="12" style="4" customWidth="1"/>
    <col min="15884" max="15884" width="3.5703125" style="4" bestFit="1" customWidth="1"/>
    <col min="15885" max="16126" width="9.140625" style="4"/>
    <col min="16127" max="16127" width="4.5703125" style="4" bestFit="1" customWidth="1"/>
    <col min="16128" max="16128" width="14.140625" style="4" bestFit="1" customWidth="1"/>
    <col min="16129" max="16129" width="13.140625" style="4" bestFit="1" customWidth="1"/>
    <col min="16130" max="16130" width="13.85546875" style="4" customWidth="1"/>
    <col min="16131" max="16131" width="14.28515625" style="4" customWidth="1"/>
    <col min="16132" max="16132" width="17.42578125" style="4" customWidth="1"/>
    <col min="16133" max="16133" width="14.5703125" style="4" bestFit="1" customWidth="1"/>
    <col min="16134" max="16134" width="12.85546875" style="4" customWidth="1"/>
    <col min="16135" max="16135" width="16.85546875" style="4" bestFit="1" customWidth="1"/>
    <col min="16136" max="16136" width="13.85546875" style="4" bestFit="1" customWidth="1"/>
    <col min="16137" max="16137" width="12.85546875" style="4" customWidth="1"/>
    <col min="16138" max="16138" width="12.140625" style="4" bestFit="1" customWidth="1"/>
    <col min="16139" max="16139" width="12" style="4" customWidth="1"/>
    <col min="16140" max="16140" width="3.5703125" style="4" bestFit="1" customWidth="1"/>
    <col min="16141" max="16384" width="9.140625" style="4"/>
  </cols>
  <sheetData>
    <row r="1" spans="1:12" x14ac:dyDescent="0.2">
      <c r="A1" s="4" t="s">
        <v>1</v>
      </c>
      <c r="G1" s="5"/>
      <c r="H1" s="50"/>
      <c r="L1" s="5"/>
    </row>
    <row r="2" spans="1:12" ht="12.75" customHeight="1" x14ac:dyDescent="0.2">
      <c r="A2" s="4" t="s">
        <v>182</v>
      </c>
      <c r="C2" s="56" t="s">
        <v>152</v>
      </c>
      <c r="G2" s="5"/>
      <c r="H2" s="50"/>
      <c r="L2" s="5"/>
    </row>
    <row r="3" spans="1:12" ht="12.75" customHeight="1" x14ac:dyDescent="0.2">
      <c r="A3" s="57" t="str">
        <f>'Exhibit A - City'!A3</f>
        <v>FOR THE YEAR ENDED JUNE 30, 2025</v>
      </c>
      <c r="D3" s="61"/>
      <c r="G3" s="5"/>
      <c r="H3" s="6"/>
    </row>
    <row r="4" spans="1:12" ht="15.75" x14ac:dyDescent="0.25">
      <c r="A4" s="82" t="s">
        <v>273</v>
      </c>
      <c r="D4" s="61"/>
      <c r="G4" s="5"/>
      <c r="H4" s="6"/>
    </row>
    <row r="5" spans="1:12" ht="10.5" customHeight="1" x14ac:dyDescent="0.2">
      <c r="A5" s="100" t="s">
        <v>452</v>
      </c>
      <c r="F5" s="9"/>
    </row>
    <row r="6" spans="1:12" ht="42.75" customHeight="1" x14ac:dyDescent="0.2">
      <c r="F6" s="10" t="s">
        <v>40</v>
      </c>
      <c r="H6" s="8" t="s">
        <v>46</v>
      </c>
      <c r="I6" s="8"/>
      <c r="J6" s="8"/>
      <c r="K6" s="8"/>
    </row>
    <row r="7" spans="1:12" s="55" customFormat="1" ht="51" x14ac:dyDescent="0.2">
      <c r="A7" s="53" t="s">
        <v>8</v>
      </c>
      <c r="B7" s="53" t="s">
        <v>9</v>
      </c>
      <c r="C7" s="13" t="s">
        <v>74</v>
      </c>
      <c r="D7" s="54" t="s">
        <v>144</v>
      </c>
      <c r="E7" s="54" t="s">
        <v>424</v>
      </c>
      <c r="F7" s="54" t="s">
        <v>75</v>
      </c>
      <c r="G7" s="53" t="s">
        <v>21</v>
      </c>
      <c r="H7" s="13" t="s">
        <v>57</v>
      </c>
      <c r="I7" s="13" t="s">
        <v>11</v>
      </c>
      <c r="J7" s="13" t="s">
        <v>12</v>
      </c>
      <c r="K7" s="13" t="s">
        <v>58</v>
      </c>
      <c r="L7" s="53" t="s">
        <v>8</v>
      </c>
    </row>
    <row r="8" spans="1:12" x14ac:dyDescent="0.2">
      <c r="A8" s="4">
        <v>1</v>
      </c>
      <c r="B8" s="4" t="s">
        <v>274</v>
      </c>
      <c r="C8" s="60">
        <v>864000</v>
      </c>
      <c r="D8" s="60">
        <v>396460</v>
      </c>
      <c r="E8" s="60">
        <v>7399945</v>
      </c>
      <c r="F8" s="60">
        <v>136387</v>
      </c>
      <c r="G8" s="60">
        <f t="shared" ref="G8:G71" si="0">(C8+D8+E8)</f>
        <v>8660405</v>
      </c>
      <c r="H8" s="60">
        <v>3149719</v>
      </c>
      <c r="I8" s="60">
        <v>2645300</v>
      </c>
      <c r="J8" s="60">
        <v>0</v>
      </c>
      <c r="K8" s="60">
        <v>0</v>
      </c>
      <c r="L8" s="4">
        <v>1</v>
      </c>
    </row>
    <row r="9" spans="1:12" x14ac:dyDescent="0.2">
      <c r="A9" s="4">
        <v>2</v>
      </c>
      <c r="B9" s="4" t="s">
        <v>275</v>
      </c>
      <c r="C9" s="35">
        <v>978870</v>
      </c>
      <c r="D9" s="35">
        <v>21725176</v>
      </c>
      <c r="E9" s="35">
        <v>51629068</v>
      </c>
      <c r="F9" s="35">
        <v>2073782</v>
      </c>
      <c r="G9" s="35">
        <f t="shared" si="0"/>
        <v>74333114</v>
      </c>
      <c r="H9" s="35">
        <v>27071568</v>
      </c>
      <c r="I9" s="35">
        <v>10498989</v>
      </c>
      <c r="J9" s="35">
        <v>180121</v>
      </c>
      <c r="K9" s="35">
        <v>7533511</v>
      </c>
      <c r="L9" s="4">
        <v>2</v>
      </c>
    </row>
    <row r="10" spans="1:12" x14ac:dyDescent="0.2">
      <c r="A10" s="4">
        <v>3</v>
      </c>
      <c r="B10" s="4" t="s">
        <v>276</v>
      </c>
      <c r="C10" s="35">
        <v>0</v>
      </c>
      <c r="D10" s="35">
        <v>0</v>
      </c>
      <c r="E10" s="35">
        <v>0</v>
      </c>
      <c r="F10" s="35">
        <v>0</v>
      </c>
      <c r="G10" s="35">
        <f t="shared" si="0"/>
        <v>0</v>
      </c>
      <c r="H10" s="35">
        <v>0</v>
      </c>
      <c r="I10" s="35">
        <v>0</v>
      </c>
      <c r="J10" s="35">
        <v>0</v>
      </c>
      <c r="K10" s="35">
        <v>0</v>
      </c>
      <c r="L10" s="4">
        <v>3</v>
      </c>
    </row>
    <row r="11" spans="1:12" x14ac:dyDescent="0.2">
      <c r="A11" s="4">
        <v>4</v>
      </c>
      <c r="B11" s="4" t="s">
        <v>277</v>
      </c>
      <c r="C11" s="35">
        <v>0</v>
      </c>
      <c r="D11" s="35">
        <v>0</v>
      </c>
      <c r="E11" s="35">
        <v>0</v>
      </c>
      <c r="F11" s="35">
        <v>0</v>
      </c>
      <c r="G11" s="35">
        <f t="shared" si="0"/>
        <v>0</v>
      </c>
      <c r="H11" s="35">
        <v>0</v>
      </c>
      <c r="I11" s="35">
        <v>0</v>
      </c>
      <c r="J11" s="35">
        <v>0</v>
      </c>
      <c r="K11" s="35">
        <v>0</v>
      </c>
      <c r="L11" s="4">
        <v>4</v>
      </c>
    </row>
    <row r="12" spans="1:12" x14ac:dyDescent="0.2">
      <c r="A12" s="4">
        <v>5</v>
      </c>
      <c r="B12" s="4" t="s">
        <v>278</v>
      </c>
      <c r="C12" s="35">
        <v>0</v>
      </c>
      <c r="D12" s="35">
        <v>0</v>
      </c>
      <c r="E12" s="35">
        <v>0</v>
      </c>
      <c r="F12" s="35">
        <v>0</v>
      </c>
      <c r="G12" s="35">
        <f t="shared" si="0"/>
        <v>0</v>
      </c>
      <c r="H12" s="35">
        <v>0</v>
      </c>
      <c r="I12" s="35">
        <v>0</v>
      </c>
      <c r="J12" s="35">
        <v>0</v>
      </c>
      <c r="K12" s="35">
        <v>0</v>
      </c>
      <c r="L12" s="4">
        <v>5</v>
      </c>
    </row>
    <row r="13" spans="1:12" x14ac:dyDescent="0.2">
      <c r="A13" s="4">
        <v>6</v>
      </c>
      <c r="B13" s="4" t="s">
        <v>279</v>
      </c>
      <c r="C13" s="35">
        <v>0</v>
      </c>
      <c r="D13" s="35">
        <v>0</v>
      </c>
      <c r="E13" s="35">
        <v>0</v>
      </c>
      <c r="F13" s="35">
        <v>0</v>
      </c>
      <c r="G13" s="35">
        <f t="shared" si="0"/>
        <v>0</v>
      </c>
      <c r="H13" s="35">
        <v>0</v>
      </c>
      <c r="I13" s="35">
        <v>0</v>
      </c>
      <c r="J13" s="35">
        <v>0</v>
      </c>
      <c r="K13" s="35">
        <v>0</v>
      </c>
      <c r="L13" s="4">
        <v>6</v>
      </c>
    </row>
    <row r="14" spans="1:12" x14ac:dyDescent="0.2">
      <c r="A14" s="4">
        <v>7</v>
      </c>
      <c r="B14" s="4" t="s">
        <v>280</v>
      </c>
      <c r="C14" s="35">
        <v>33177369</v>
      </c>
      <c r="D14" s="35">
        <v>49565648</v>
      </c>
      <c r="E14" s="35">
        <v>178288839</v>
      </c>
      <c r="F14" s="35">
        <v>14605736</v>
      </c>
      <c r="G14" s="35">
        <f t="shared" si="0"/>
        <v>261031856</v>
      </c>
      <c r="H14" s="35">
        <v>30108681</v>
      </c>
      <c r="I14" s="35">
        <v>20729260</v>
      </c>
      <c r="J14" s="35">
        <v>27236987</v>
      </c>
      <c r="K14" s="35">
        <v>6555110</v>
      </c>
      <c r="L14" s="4">
        <v>7</v>
      </c>
    </row>
    <row r="15" spans="1:12" x14ac:dyDescent="0.2">
      <c r="A15" s="4">
        <v>8</v>
      </c>
      <c r="B15" s="4" t="s">
        <v>281</v>
      </c>
      <c r="C15" s="35">
        <v>0</v>
      </c>
      <c r="D15" s="35">
        <v>0</v>
      </c>
      <c r="E15" s="35">
        <v>0</v>
      </c>
      <c r="F15" s="35">
        <v>0</v>
      </c>
      <c r="G15" s="35">
        <f t="shared" si="0"/>
        <v>0</v>
      </c>
      <c r="H15" s="35">
        <v>0</v>
      </c>
      <c r="I15" s="35">
        <v>0</v>
      </c>
      <c r="J15" s="35">
        <v>0</v>
      </c>
      <c r="K15" s="35">
        <v>0</v>
      </c>
      <c r="L15" s="4">
        <v>8</v>
      </c>
    </row>
    <row r="16" spans="1:12" x14ac:dyDescent="0.2">
      <c r="A16" s="4">
        <v>9</v>
      </c>
      <c r="B16" s="4" t="s">
        <v>282</v>
      </c>
      <c r="C16" s="35">
        <v>136434</v>
      </c>
      <c r="D16" s="35">
        <v>1017988</v>
      </c>
      <c r="E16" s="35">
        <v>1380955</v>
      </c>
      <c r="F16" s="35">
        <v>110825</v>
      </c>
      <c r="G16" s="35">
        <f t="shared" si="0"/>
        <v>2535377</v>
      </c>
      <c r="H16" s="35">
        <v>880868</v>
      </c>
      <c r="I16" s="35">
        <v>573769</v>
      </c>
      <c r="J16" s="35">
        <v>984</v>
      </c>
      <c r="K16" s="35">
        <v>481663</v>
      </c>
      <c r="L16" s="4">
        <v>9</v>
      </c>
    </row>
    <row r="17" spans="1:12" x14ac:dyDescent="0.2">
      <c r="A17" s="4">
        <v>10</v>
      </c>
      <c r="B17" s="4" t="s">
        <v>283</v>
      </c>
      <c r="C17" s="35">
        <v>460000</v>
      </c>
      <c r="D17" s="35">
        <v>4910984</v>
      </c>
      <c r="E17" s="35">
        <v>20206485</v>
      </c>
      <c r="F17" s="35">
        <v>762113</v>
      </c>
      <c r="G17" s="35">
        <f t="shared" si="0"/>
        <v>25577469</v>
      </c>
      <c r="H17" s="35">
        <v>8843877</v>
      </c>
      <c r="I17" s="35">
        <v>6229790</v>
      </c>
      <c r="J17" s="35">
        <v>214325</v>
      </c>
      <c r="K17" s="35">
        <v>3890892</v>
      </c>
      <c r="L17" s="4">
        <v>10</v>
      </c>
    </row>
    <row r="18" spans="1:12" x14ac:dyDescent="0.2">
      <c r="A18" s="4">
        <v>11</v>
      </c>
      <c r="B18" s="4" t="s">
        <v>284</v>
      </c>
      <c r="C18" s="35">
        <v>0</v>
      </c>
      <c r="D18" s="35">
        <v>0</v>
      </c>
      <c r="E18" s="35">
        <v>0</v>
      </c>
      <c r="F18" s="35">
        <v>0</v>
      </c>
      <c r="G18" s="35">
        <f t="shared" si="0"/>
        <v>0</v>
      </c>
      <c r="H18" s="35">
        <v>0</v>
      </c>
      <c r="I18" s="35">
        <v>0</v>
      </c>
      <c r="J18" s="35">
        <v>0</v>
      </c>
      <c r="K18" s="35">
        <v>0</v>
      </c>
      <c r="L18" s="4">
        <v>11</v>
      </c>
    </row>
    <row r="19" spans="1:12" x14ac:dyDescent="0.2">
      <c r="A19" s="4">
        <v>12</v>
      </c>
      <c r="B19" s="4" t="s">
        <v>285</v>
      </c>
      <c r="C19" s="35">
        <v>416094</v>
      </c>
      <c r="D19" s="35">
        <v>1917016</v>
      </c>
      <c r="E19" s="35">
        <v>5103782</v>
      </c>
      <c r="F19" s="35">
        <v>780138</v>
      </c>
      <c r="G19" s="35">
        <f t="shared" si="0"/>
        <v>7436892</v>
      </c>
      <c r="H19" s="35">
        <v>3082676</v>
      </c>
      <c r="I19" s="35">
        <v>1188017</v>
      </c>
      <c r="J19" s="35">
        <v>4997</v>
      </c>
      <c r="K19" s="35">
        <v>615673</v>
      </c>
      <c r="L19" s="4">
        <v>12</v>
      </c>
    </row>
    <row r="20" spans="1:12" x14ac:dyDescent="0.2">
      <c r="A20" s="4">
        <v>13</v>
      </c>
      <c r="B20" s="4" t="s">
        <v>286</v>
      </c>
      <c r="C20" s="35">
        <v>0</v>
      </c>
      <c r="D20" s="35">
        <v>0</v>
      </c>
      <c r="E20" s="35">
        <v>0</v>
      </c>
      <c r="F20" s="35">
        <v>0</v>
      </c>
      <c r="G20" s="35">
        <f t="shared" si="0"/>
        <v>0</v>
      </c>
      <c r="H20" s="35">
        <v>0</v>
      </c>
      <c r="I20" s="35">
        <v>0</v>
      </c>
      <c r="J20" s="35">
        <v>0</v>
      </c>
      <c r="K20" s="35">
        <v>0</v>
      </c>
      <c r="L20" s="4">
        <v>13</v>
      </c>
    </row>
    <row r="21" spans="1:12" x14ac:dyDescent="0.2">
      <c r="A21" s="4">
        <v>14</v>
      </c>
      <c r="B21" s="4" t="s">
        <v>287</v>
      </c>
      <c r="C21" s="35">
        <v>0</v>
      </c>
      <c r="D21" s="35">
        <v>0</v>
      </c>
      <c r="E21" s="35">
        <v>0</v>
      </c>
      <c r="F21" s="35">
        <v>0</v>
      </c>
      <c r="G21" s="35">
        <f t="shared" si="0"/>
        <v>0</v>
      </c>
      <c r="H21" s="35">
        <v>0</v>
      </c>
      <c r="I21" s="35">
        <v>0</v>
      </c>
      <c r="J21" s="35">
        <v>0</v>
      </c>
      <c r="K21" s="35">
        <v>0</v>
      </c>
      <c r="L21" s="4">
        <v>14</v>
      </c>
    </row>
    <row r="22" spans="1:12" x14ac:dyDescent="0.2">
      <c r="A22" s="4">
        <v>15</v>
      </c>
      <c r="B22" s="4" t="s">
        <v>288</v>
      </c>
      <c r="C22" s="35">
        <v>0</v>
      </c>
      <c r="D22" s="35">
        <v>0</v>
      </c>
      <c r="E22" s="35">
        <v>0</v>
      </c>
      <c r="F22" s="35">
        <v>0</v>
      </c>
      <c r="G22" s="35">
        <f t="shared" si="0"/>
        <v>0</v>
      </c>
      <c r="H22" s="35">
        <v>0</v>
      </c>
      <c r="I22" s="35">
        <v>0</v>
      </c>
      <c r="J22" s="35">
        <v>0</v>
      </c>
      <c r="K22" s="35">
        <v>0</v>
      </c>
      <c r="L22" s="4">
        <v>15</v>
      </c>
    </row>
    <row r="23" spans="1:12" x14ac:dyDescent="0.2">
      <c r="A23" s="4">
        <v>16</v>
      </c>
      <c r="B23" s="4" t="s">
        <v>289</v>
      </c>
      <c r="C23" s="35">
        <v>266039</v>
      </c>
      <c r="D23" s="35">
        <v>8083146</v>
      </c>
      <c r="E23" s="35">
        <v>18331795</v>
      </c>
      <c r="F23" s="35">
        <v>487749</v>
      </c>
      <c r="G23" s="35">
        <f t="shared" si="0"/>
        <v>26680980</v>
      </c>
      <c r="H23" s="35">
        <v>11407332</v>
      </c>
      <c r="I23" s="35">
        <v>6184883</v>
      </c>
      <c r="J23" s="35">
        <v>354499</v>
      </c>
      <c r="K23" s="35">
        <v>5874633</v>
      </c>
      <c r="L23" s="4">
        <v>16</v>
      </c>
    </row>
    <row r="24" spans="1:12" x14ac:dyDescent="0.2">
      <c r="A24" s="4">
        <v>17</v>
      </c>
      <c r="B24" s="4" t="s">
        <v>290</v>
      </c>
      <c r="C24" s="35">
        <v>0</v>
      </c>
      <c r="D24" s="35">
        <v>0</v>
      </c>
      <c r="E24" s="35">
        <v>0</v>
      </c>
      <c r="F24" s="35">
        <v>0</v>
      </c>
      <c r="G24" s="35">
        <f t="shared" si="0"/>
        <v>0</v>
      </c>
      <c r="H24" s="35">
        <v>0</v>
      </c>
      <c r="I24" s="35">
        <v>0</v>
      </c>
      <c r="J24" s="35">
        <v>0</v>
      </c>
      <c r="K24" s="35">
        <v>0</v>
      </c>
      <c r="L24" s="4">
        <v>17</v>
      </c>
    </row>
    <row r="25" spans="1:12" x14ac:dyDescent="0.2">
      <c r="A25" s="4">
        <v>18</v>
      </c>
      <c r="B25" s="4" t="s">
        <v>291</v>
      </c>
      <c r="C25" s="35">
        <v>0</v>
      </c>
      <c r="D25" s="35">
        <v>0</v>
      </c>
      <c r="E25" s="35">
        <v>0</v>
      </c>
      <c r="F25" s="35">
        <v>0</v>
      </c>
      <c r="G25" s="35">
        <f t="shared" si="0"/>
        <v>0</v>
      </c>
      <c r="H25" s="35">
        <v>0</v>
      </c>
      <c r="I25" s="35">
        <v>0</v>
      </c>
      <c r="J25" s="35">
        <v>0</v>
      </c>
      <c r="K25" s="35">
        <v>0</v>
      </c>
      <c r="L25" s="4">
        <v>18</v>
      </c>
    </row>
    <row r="26" spans="1:12" x14ac:dyDescent="0.2">
      <c r="A26" s="4">
        <v>19</v>
      </c>
      <c r="B26" s="4" t="s">
        <v>292</v>
      </c>
      <c r="C26" s="35">
        <v>158000</v>
      </c>
      <c r="D26" s="35">
        <v>140000</v>
      </c>
      <c r="E26" s="35">
        <v>2012923</v>
      </c>
      <c r="F26" s="35">
        <v>211918</v>
      </c>
      <c r="G26" s="35">
        <f t="shared" si="0"/>
        <v>2310923</v>
      </c>
      <c r="H26" s="35">
        <v>505319</v>
      </c>
      <c r="I26" s="35">
        <v>684960</v>
      </c>
      <c r="J26" s="35">
        <v>0</v>
      </c>
      <c r="K26" s="35">
        <v>0</v>
      </c>
      <c r="L26" s="4">
        <v>19</v>
      </c>
    </row>
    <row r="27" spans="1:12" x14ac:dyDescent="0.2">
      <c r="A27" s="4">
        <v>20</v>
      </c>
      <c r="B27" s="4" t="s">
        <v>293</v>
      </c>
      <c r="C27" s="35">
        <v>107308</v>
      </c>
      <c r="D27" s="35">
        <v>3198260</v>
      </c>
      <c r="E27" s="35">
        <v>5258335</v>
      </c>
      <c r="F27" s="35">
        <v>44093</v>
      </c>
      <c r="G27" s="35">
        <f t="shared" si="0"/>
        <v>8563903</v>
      </c>
      <c r="H27" s="35">
        <v>2590418</v>
      </c>
      <c r="I27" s="35">
        <v>2802816</v>
      </c>
      <c r="J27" s="35">
        <v>0</v>
      </c>
      <c r="K27" s="35">
        <v>1822393</v>
      </c>
      <c r="L27" s="4">
        <v>20</v>
      </c>
    </row>
    <row r="28" spans="1:12" x14ac:dyDescent="0.2">
      <c r="A28" s="4">
        <v>21</v>
      </c>
      <c r="B28" s="4" t="s">
        <v>294</v>
      </c>
      <c r="C28" s="35">
        <v>3359873</v>
      </c>
      <c r="D28" s="35">
        <v>69482298</v>
      </c>
      <c r="E28" s="35">
        <v>73045329</v>
      </c>
      <c r="F28" s="35">
        <v>22639949</v>
      </c>
      <c r="G28" s="35">
        <f t="shared" si="0"/>
        <v>145887500</v>
      </c>
      <c r="H28" s="35">
        <v>30871495</v>
      </c>
      <c r="I28" s="35">
        <v>13968786</v>
      </c>
      <c r="J28" s="35">
        <v>975802</v>
      </c>
      <c r="K28" s="35">
        <v>28217599</v>
      </c>
      <c r="L28" s="4">
        <v>21</v>
      </c>
    </row>
    <row r="29" spans="1:12" x14ac:dyDescent="0.2">
      <c r="A29" s="4">
        <v>22</v>
      </c>
      <c r="B29" s="4" t="s">
        <v>295</v>
      </c>
      <c r="C29" s="35">
        <v>168985</v>
      </c>
      <c r="D29" s="35">
        <v>139098</v>
      </c>
      <c r="E29" s="35">
        <v>2550561</v>
      </c>
      <c r="F29" s="35">
        <v>291740</v>
      </c>
      <c r="G29" s="35">
        <f t="shared" si="0"/>
        <v>2858644</v>
      </c>
      <c r="H29" s="35">
        <v>571597</v>
      </c>
      <c r="I29" s="35">
        <v>733682</v>
      </c>
      <c r="J29" s="35">
        <v>0</v>
      </c>
      <c r="K29" s="35">
        <v>0</v>
      </c>
      <c r="L29" s="4">
        <v>22</v>
      </c>
    </row>
    <row r="30" spans="1:12" x14ac:dyDescent="0.2">
      <c r="A30" s="4">
        <v>23</v>
      </c>
      <c r="B30" s="4" t="s">
        <v>296</v>
      </c>
      <c r="C30" s="35">
        <v>86057</v>
      </c>
      <c r="D30" s="35">
        <v>166660</v>
      </c>
      <c r="E30" s="35">
        <v>2224628</v>
      </c>
      <c r="F30" s="35">
        <v>17053</v>
      </c>
      <c r="G30" s="35">
        <f t="shared" si="0"/>
        <v>2477345</v>
      </c>
      <c r="H30" s="35">
        <v>1051515</v>
      </c>
      <c r="I30" s="35">
        <v>714255</v>
      </c>
      <c r="J30" s="35">
        <v>435</v>
      </c>
      <c r="K30" s="35">
        <v>53537</v>
      </c>
      <c r="L30" s="4">
        <v>23</v>
      </c>
    </row>
    <row r="31" spans="1:12" x14ac:dyDescent="0.2">
      <c r="A31" s="4">
        <v>24</v>
      </c>
      <c r="B31" s="4" t="s">
        <v>297</v>
      </c>
      <c r="C31" s="35">
        <v>568152</v>
      </c>
      <c r="D31" s="35">
        <v>1261257</v>
      </c>
      <c r="E31" s="35">
        <v>20445928</v>
      </c>
      <c r="F31" s="35">
        <v>827521</v>
      </c>
      <c r="G31" s="35">
        <f t="shared" si="0"/>
        <v>22275337</v>
      </c>
      <c r="H31" s="35">
        <v>3968879</v>
      </c>
      <c r="I31" s="35">
        <v>7585539</v>
      </c>
      <c r="J31" s="35">
        <v>0</v>
      </c>
      <c r="K31" s="35">
        <v>3510062</v>
      </c>
      <c r="L31" s="4">
        <v>24</v>
      </c>
    </row>
    <row r="32" spans="1:12" x14ac:dyDescent="0.2">
      <c r="A32" s="4">
        <v>25</v>
      </c>
      <c r="B32" s="4" t="s">
        <v>298</v>
      </c>
      <c r="C32" s="35">
        <v>161328</v>
      </c>
      <c r="D32" s="35">
        <v>1879328</v>
      </c>
      <c r="E32" s="35">
        <v>2624956</v>
      </c>
      <c r="F32" s="35">
        <v>108059</v>
      </c>
      <c r="G32" s="35">
        <f t="shared" si="0"/>
        <v>4665612</v>
      </c>
      <c r="H32" s="35">
        <v>1462302</v>
      </c>
      <c r="I32" s="35">
        <v>1014272</v>
      </c>
      <c r="J32" s="35">
        <v>0</v>
      </c>
      <c r="K32" s="35">
        <v>1070855</v>
      </c>
      <c r="L32" s="4">
        <v>25</v>
      </c>
    </row>
    <row r="33" spans="1:12" x14ac:dyDescent="0.2">
      <c r="A33" s="4">
        <v>26</v>
      </c>
      <c r="B33" s="4" t="s">
        <v>299</v>
      </c>
      <c r="C33" s="35">
        <v>359526</v>
      </c>
      <c r="D33" s="35">
        <v>248500</v>
      </c>
      <c r="E33" s="35">
        <v>7863849</v>
      </c>
      <c r="F33" s="35">
        <v>235643</v>
      </c>
      <c r="G33" s="35">
        <f t="shared" si="0"/>
        <v>8471875</v>
      </c>
      <c r="H33" s="35">
        <v>4546170</v>
      </c>
      <c r="I33" s="35">
        <v>3171189</v>
      </c>
      <c r="J33" s="35">
        <v>0</v>
      </c>
      <c r="K33" s="35">
        <v>0</v>
      </c>
      <c r="L33" s="4">
        <v>26</v>
      </c>
    </row>
    <row r="34" spans="1:12" x14ac:dyDescent="0.2">
      <c r="A34" s="4">
        <v>27</v>
      </c>
      <c r="B34" s="4" t="s">
        <v>300</v>
      </c>
      <c r="C34" s="35">
        <v>325649</v>
      </c>
      <c r="D34" s="35">
        <v>1878636</v>
      </c>
      <c r="E34" s="35">
        <v>8163809</v>
      </c>
      <c r="F34" s="35">
        <v>1054506</v>
      </c>
      <c r="G34" s="35">
        <f t="shared" si="0"/>
        <v>10368094</v>
      </c>
      <c r="H34" s="35">
        <v>4660332</v>
      </c>
      <c r="I34" s="35">
        <v>2200817</v>
      </c>
      <c r="J34" s="35">
        <v>0</v>
      </c>
      <c r="K34" s="35">
        <v>590461</v>
      </c>
      <c r="L34" s="4">
        <v>27</v>
      </c>
    </row>
    <row r="35" spans="1:12" x14ac:dyDescent="0.2">
      <c r="A35" s="4">
        <v>28</v>
      </c>
      <c r="B35" s="4" t="s">
        <v>301</v>
      </c>
      <c r="C35" s="35">
        <v>0</v>
      </c>
      <c r="D35" s="35">
        <v>0</v>
      </c>
      <c r="E35" s="35">
        <v>0</v>
      </c>
      <c r="F35" s="35">
        <v>0</v>
      </c>
      <c r="G35" s="35">
        <f t="shared" si="0"/>
        <v>0</v>
      </c>
      <c r="H35" s="35">
        <v>0</v>
      </c>
      <c r="I35" s="35">
        <v>0</v>
      </c>
      <c r="J35" s="35">
        <v>0</v>
      </c>
      <c r="K35" s="35">
        <v>0</v>
      </c>
      <c r="L35" s="4">
        <v>28</v>
      </c>
    </row>
    <row r="36" spans="1:12" x14ac:dyDescent="0.2">
      <c r="A36" s="4">
        <v>29</v>
      </c>
      <c r="B36" s="4" t="s">
        <v>244</v>
      </c>
      <c r="C36" s="35">
        <v>118093446</v>
      </c>
      <c r="D36" s="35">
        <v>216292647</v>
      </c>
      <c r="E36" s="35">
        <v>544187725</v>
      </c>
      <c r="F36" s="35">
        <v>38748238</v>
      </c>
      <c r="G36" s="35">
        <f t="shared" si="0"/>
        <v>878573818</v>
      </c>
      <c r="H36" s="35">
        <v>96930931</v>
      </c>
      <c r="I36" s="35">
        <v>88694597</v>
      </c>
      <c r="J36" s="35">
        <v>14115890</v>
      </c>
      <c r="K36" s="35">
        <v>72469440</v>
      </c>
      <c r="L36" s="4">
        <v>29</v>
      </c>
    </row>
    <row r="37" spans="1:12" x14ac:dyDescent="0.2">
      <c r="A37" s="4">
        <v>30</v>
      </c>
      <c r="B37" s="4" t="s">
        <v>302</v>
      </c>
      <c r="C37" s="35">
        <v>598709</v>
      </c>
      <c r="D37" s="35">
        <v>1281406</v>
      </c>
      <c r="E37" s="35">
        <v>17934654</v>
      </c>
      <c r="F37" s="35">
        <v>3147353</v>
      </c>
      <c r="G37" s="35">
        <f t="shared" si="0"/>
        <v>19814769</v>
      </c>
      <c r="H37" s="35">
        <v>4801310</v>
      </c>
      <c r="I37" s="35">
        <v>3938236</v>
      </c>
      <c r="J37" s="35">
        <v>0</v>
      </c>
      <c r="K37" s="35">
        <v>460</v>
      </c>
      <c r="L37" s="4">
        <v>30</v>
      </c>
    </row>
    <row r="38" spans="1:12" x14ac:dyDescent="0.2">
      <c r="A38" s="4">
        <v>31</v>
      </c>
      <c r="B38" s="4" t="s">
        <v>303</v>
      </c>
      <c r="C38" s="35">
        <v>0</v>
      </c>
      <c r="D38" s="35">
        <v>0</v>
      </c>
      <c r="E38" s="35">
        <v>0</v>
      </c>
      <c r="F38" s="35">
        <v>0</v>
      </c>
      <c r="G38" s="35">
        <f t="shared" si="0"/>
        <v>0</v>
      </c>
      <c r="H38" s="35">
        <v>0</v>
      </c>
      <c r="I38" s="35">
        <v>0</v>
      </c>
      <c r="J38" s="35">
        <v>0</v>
      </c>
      <c r="K38" s="35">
        <v>0</v>
      </c>
      <c r="L38" s="4">
        <v>31</v>
      </c>
    </row>
    <row r="39" spans="1:12" x14ac:dyDescent="0.2">
      <c r="A39" s="4">
        <v>32</v>
      </c>
      <c r="B39" s="4" t="s">
        <v>304</v>
      </c>
      <c r="C39" s="35">
        <v>331940</v>
      </c>
      <c r="D39" s="35">
        <v>3470555</v>
      </c>
      <c r="E39" s="35">
        <v>7965293</v>
      </c>
      <c r="F39" s="35">
        <v>696503</v>
      </c>
      <c r="G39" s="35">
        <f t="shared" si="0"/>
        <v>11767788</v>
      </c>
      <c r="H39" s="35">
        <v>4911960</v>
      </c>
      <c r="I39" s="35">
        <v>1918772</v>
      </c>
      <c r="J39" s="35">
        <v>28774</v>
      </c>
      <c r="K39" s="35">
        <v>1203444</v>
      </c>
      <c r="L39" s="4">
        <v>32</v>
      </c>
    </row>
    <row r="40" spans="1:12" x14ac:dyDescent="0.2">
      <c r="A40" s="4">
        <v>33</v>
      </c>
      <c r="B40" s="4" t="s">
        <v>246</v>
      </c>
      <c r="C40" s="35">
        <v>348945</v>
      </c>
      <c r="D40" s="35">
        <v>12081014</v>
      </c>
      <c r="E40" s="35">
        <v>17895828</v>
      </c>
      <c r="F40" s="35">
        <v>552600</v>
      </c>
      <c r="G40" s="35">
        <f t="shared" si="0"/>
        <v>30325787</v>
      </c>
      <c r="H40" s="35">
        <v>12047832</v>
      </c>
      <c r="I40" s="35">
        <v>6105993</v>
      </c>
      <c r="J40" s="35">
        <v>151309</v>
      </c>
      <c r="K40" s="35">
        <v>6306847</v>
      </c>
      <c r="L40" s="4">
        <v>33</v>
      </c>
    </row>
    <row r="41" spans="1:12" x14ac:dyDescent="0.2">
      <c r="A41" s="4">
        <v>34</v>
      </c>
      <c r="B41" s="4" t="s">
        <v>305</v>
      </c>
      <c r="C41" s="35">
        <v>507110</v>
      </c>
      <c r="D41" s="35">
        <v>482157</v>
      </c>
      <c r="E41" s="35">
        <v>15341091</v>
      </c>
      <c r="F41" s="35">
        <v>1375518</v>
      </c>
      <c r="G41" s="35">
        <f t="shared" si="0"/>
        <v>16330358</v>
      </c>
      <c r="H41" s="35">
        <v>3873340</v>
      </c>
      <c r="I41" s="35">
        <v>4716754</v>
      </c>
      <c r="J41" s="35">
        <v>0</v>
      </c>
      <c r="K41" s="35">
        <v>0</v>
      </c>
      <c r="L41" s="4">
        <v>34</v>
      </c>
    </row>
    <row r="42" spans="1:12" x14ac:dyDescent="0.2">
      <c r="A42" s="4">
        <v>35</v>
      </c>
      <c r="B42" s="4" t="s">
        <v>306</v>
      </c>
      <c r="C42" s="35">
        <v>0</v>
      </c>
      <c r="D42" s="35">
        <v>0</v>
      </c>
      <c r="E42" s="35">
        <v>0</v>
      </c>
      <c r="F42" s="35">
        <v>0</v>
      </c>
      <c r="G42" s="35">
        <f t="shared" si="0"/>
        <v>0</v>
      </c>
      <c r="H42" s="35">
        <v>0</v>
      </c>
      <c r="I42" s="35">
        <v>0</v>
      </c>
      <c r="J42" s="35">
        <v>0</v>
      </c>
      <c r="K42" s="35">
        <v>0</v>
      </c>
      <c r="L42" s="4">
        <v>35</v>
      </c>
    </row>
    <row r="43" spans="1:12" x14ac:dyDescent="0.2">
      <c r="A43" s="4">
        <v>36</v>
      </c>
      <c r="B43" s="4" t="s">
        <v>307</v>
      </c>
      <c r="C43" s="35">
        <v>598969</v>
      </c>
      <c r="D43" s="35">
        <v>203829</v>
      </c>
      <c r="E43" s="35">
        <v>7682681</v>
      </c>
      <c r="F43" s="35">
        <v>181534</v>
      </c>
      <c r="G43" s="35">
        <f t="shared" si="0"/>
        <v>8485479</v>
      </c>
      <c r="H43" s="35">
        <v>2324394</v>
      </c>
      <c r="I43" s="35">
        <v>2749844</v>
      </c>
      <c r="J43" s="35">
        <v>0</v>
      </c>
      <c r="K43" s="35">
        <v>0</v>
      </c>
      <c r="L43" s="4">
        <v>36</v>
      </c>
    </row>
    <row r="44" spans="1:12" x14ac:dyDescent="0.2">
      <c r="A44" s="4">
        <v>37</v>
      </c>
      <c r="B44" s="4" t="s">
        <v>308</v>
      </c>
      <c r="C44" s="35">
        <v>405202</v>
      </c>
      <c r="D44" s="35">
        <v>4356395</v>
      </c>
      <c r="E44" s="35">
        <v>5986924</v>
      </c>
      <c r="F44" s="35">
        <v>646744</v>
      </c>
      <c r="G44" s="35">
        <f t="shared" si="0"/>
        <v>10748521</v>
      </c>
      <c r="H44" s="35">
        <v>3121523</v>
      </c>
      <c r="I44" s="35">
        <v>2177236</v>
      </c>
      <c r="J44" s="35">
        <v>0</v>
      </c>
      <c r="K44" s="35">
        <v>1143071</v>
      </c>
      <c r="L44" s="4">
        <v>37</v>
      </c>
    </row>
    <row r="45" spans="1:12" x14ac:dyDescent="0.2">
      <c r="A45" s="4">
        <v>38</v>
      </c>
      <c r="B45" s="4" t="s">
        <v>309</v>
      </c>
      <c r="C45" s="35">
        <v>180000</v>
      </c>
      <c r="D45" s="35">
        <v>0</v>
      </c>
      <c r="E45" s="35">
        <v>5479054</v>
      </c>
      <c r="F45" s="35">
        <v>132498</v>
      </c>
      <c r="G45" s="35">
        <f t="shared" si="0"/>
        <v>5659054</v>
      </c>
      <c r="H45" s="35">
        <v>1999615</v>
      </c>
      <c r="I45" s="35">
        <v>2008057</v>
      </c>
      <c r="J45" s="35">
        <v>0</v>
      </c>
      <c r="K45" s="35">
        <v>0</v>
      </c>
      <c r="L45" s="4">
        <v>38</v>
      </c>
    </row>
    <row r="46" spans="1:12" x14ac:dyDescent="0.2">
      <c r="A46" s="4">
        <v>39</v>
      </c>
      <c r="B46" s="4" t="s">
        <v>310</v>
      </c>
      <c r="C46" s="35">
        <v>330319</v>
      </c>
      <c r="D46" s="35">
        <v>2792249</v>
      </c>
      <c r="E46" s="35">
        <v>6653170</v>
      </c>
      <c r="F46" s="35">
        <v>516242</v>
      </c>
      <c r="G46" s="35">
        <f t="shared" si="0"/>
        <v>9775738</v>
      </c>
      <c r="H46" s="35">
        <v>4465393</v>
      </c>
      <c r="I46" s="35">
        <v>1404385</v>
      </c>
      <c r="J46" s="35">
        <v>23150</v>
      </c>
      <c r="K46" s="35">
        <v>968235</v>
      </c>
      <c r="L46" s="4">
        <v>39</v>
      </c>
    </row>
    <row r="47" spans="1:12" x14ac:dyDescent="0.2">
      <c r="A47" s="4">
        <v>40</v>
      </c>
      <c r="B47" s="4" t="s">
        <v>311</v>
      </c>
      <c r="C47" s="43">
        <v>78096</v>
      </c>
      <c r="D47" s="43">
        <v>1160613</v>
      </c>
      <c r="E47" s="43">
        <v>3226771</v>
      </c>
      <c r="F47" s="43">
        <v>14647</v>
      </c>
      <c r="G47" s="43">
        <f t="shared" si="0"/>
        <v>4465480</v>
      </c>
      <c r="H47" s="43">
        <v>2208816</v>
      </c>
      <c r="I47" s="43">
        <v>1172843</v>
      </c>
      <c r="J47" s="43">
        <v>0</v>
      </c>
      <c r="K47" s="43">
        <v>364785</v>
      </c>
      <c r="L47" s="4">
        <v>40</v>
      </c>
    </row>
    <row r="48" spans="1:12" x14ac:dyDescent="0.2">
      <c r="A48" s="4">
        <v>41</v>
      </c>
      <c r="B48" s="4" t="s">
        <v>312</v>
      </c>
      <c r="C48" s="35">
        <v>0</v>
      </c>
      <c r="D48" s="35">
        <v>0</v>
      </c>
      <c r="E48" s="35">
        <v>0</v>
      </c>
      <c r="F48" s="35">
        <v>0</v>
      </c>
      <c r="G48" s="35">
        <f t="shared" si="0"/>
        <v>0</v>
      </c>
      <c r="H48" s="35">
        <v>0</v>
      </c>
      <c r="I48" s="35">
        <v>0</v>
      </c>
      <c r="J48" s="35">
        <v>0</v>
      </c>
      <c r="K48" s="35">
        <v>0</v>
      </c>
      <c r="L48" s="4">
        <v>41</v>
      </c>
    </row>
    <row r="49" spans="1:12" x14ac:dyDescent="0.2">
      <c r="A49" s="4">
        <v>42</v>
      </c>
      <c r="B49" s="4" t="s">
        <v>313</v>
      </c>
      <c r="C49" s="35">
        <v>892278</v>
      </c>
      <c r="D49" s="35">
        <v>16683616</v>
      </c>
      <c r="E49" s="35">
        <v>24127309</v>
      </c>
      <c r="F49" s="35">
        <v>4327919</v>
      </c>
      <c r="G49" s="35">
        <f t="shared" si="0"/>
        <v>41703203</v>
      </c>
      <c r="H49" s="35">
        <v>11217332</v>
      </c>
      <c r="I49" s="35">
        <v>5036014</v>
      </c>
      <c r="J49" s="35">
        <v>0</v>
      </c>
      <c r="K49" s="35">
        <v>3554074</v>
      </c>
      <c r="L49" s="4">
        <v>42</v>
      </c>
    </row>
    <row r="50" spans="1:12" x14ac:dyDescent="0.2">
      <c r="A50" s="4">
        <v>43</v>
      </c>
      <c r="B50" s="4" t="s">
        <v>314</v>
      </c>
      <c r="C50" s="35">
        <v>3096073</v>
      </c>
      <c r="D50" s="35">
        <v>61477767</v>
      </c>
      <c r="E50" s="35">
        <v>54551336</v>
      </c>
      <c r="F50" s="35">
        <v>15019182</v>
      </c>
      <c r="G50" s="35">
        <f t="shared" si="0"/>
        <v>119125176</v>
      </c>
      <c r="H50" s="35">
        <v>32793463</v>
      </c>
      <c r="I50" s="35">
        <v>17836479</v>
      </c>
      <c r="J50" s="35">
        <v>0</v>
      </c>
      <c r="K50" s="35">
        <v>15079783</v>
      </c>
      <c r="L50" s="4">
        <v>43</v>
      </c>
    </row>
    <row r="51" spans="1:12" x14ac:dyDescent="0.2">
      <c r="A51" s="4">
        <v>44</v>
      </c>
      <c r="B51" s="4" t="s">
        <v>315</v>
      </c>
      <c r="C51" s="35">
        <v>199500</v>
      </c>
      <c r="D51" s="35">
        <v>15896197</v>
      </c>
      <c r="E51" s="35">
        <v>11456140</v>
      </c>
      <c r="F51" s="35">
        <v>189646</v>
      </c>
      <c r="G51" s="35">
        <f t="shared" si="0"/>
        <v>27551837</v>
      </c>
      <c r="H51" s="35">
        <v>11508181</v>
      </c>
      <c r="I51" s="35">
        <v>4919190</v>
      </c>
      <c r="J51" s="35">
        <v>196641</v>
      </c>
      <c r="K51" s="35">
        <v>8175569</v>
      </c>
      <c r="L51" s="4">
        <v>44</v>
      </c>
    </row>
    <row r="52" spans="1:12" x14ac:dyDescent="0.2">
      <c r="A52" s="4">
        <v>45</v>
      </c>
      <c r="B52" s="4" t="s">
        <v>316</v>
      </c>
      <c r="C52" s="35">
        <v>0</v>
      </c>
      <c r="D52" s="35">
        <v>0</v>
      </c>
      <c r="E52" s="35">
        <v>0</v>
      </c>
      <c r="F52" s="35">
        <v>0</v>
      </c>
      <c r="G52" s="35">
        <f t="shared" si="0"/>
        <v>0</v>
      </c>
      <c r="H52" s="35">
        <v>0</v>
      </c>
      <c r="I52" s="35">
        <v>0</v>
      </c>
      <c r="J52" s="35">
        <v>0</v>
      </c>
      <c r="K52" s="35">
        <v>0</v>
      </c>
      <c r="L52" s="4">
        <v>45</v>
      </c>
    </row>
    <row r="53" spans="1:12" x14ac:dyDescent="0.2">
      <c r="A53" s="4">
        <v>46</v>
      </c>
      <c r="B53" s="4" t="s">
        <v>317</v>
      </c>
      <c r="C53" s="35">
        <v>0</v>
      </c>
      <c r="D53" s="35">
        <v>0</v>
      </c>
      <c r="E53" s="35">
        <v>0</v>
      </c>
      <c r="F53" s="35">
        <v>0</v>
      </c>
      <c r="G53" s="35">
        <f t="shared" si="0"/>
        <v>0</v>
      </c>
      <c r="H53" s="35">
        <v>0</v>
      </c>
      <c r="I53" s="35">
        <v>0</v>
      </c>
      <c r="J53" s="35">
        <v>0</v>
      </c>
      <c r="K53" s="35">
        <v>0</v>
      </c>
      <c r="L53" s="4">
        <v>46</v>
      </c>
    </row>
    <row r="54" spans="1:12" x14ac:dyDescent="0.2">
      <c r="A54" s="4">
        <v>47</v>
      </c>
      <c r="B54" s="4" t="s">
        <v>318</v>
      </c>
      <c r="C54" s="35">
        <v>834380</v>
      </c>
      <c r="D54" s="35">
        <v>2939146</v>
      </c>
      <c r="E54" s="35">
        <v>15144351</v>
      </c>
      <c r="F54" s="35">
        <v>5597332</v>
      </c>
      <c r="G54" s="35">
        <f t="shared" si="0"/>
        <v>18917877</v>
      </c>
      <c r="H54" s="35">
        <v>2732537</v>
      </c>
      <c r="I54" s="35">
        <v>3604498</v>
      </c>
      <c r="J54" s="35">
        <v>0</v>
      </c>
      <c r="K54" s="35">
        <v>0</v>
      </c>
      <c r="L54" s="4">
        <v>47</v>
      </c>
    </row>
    <row r="55" spans="1:12" x14ac:dyDescent="0.2">
      <c r="A55" s="4">
        <v>48</v>
      </c>
      <c r="B55" s="4" t="s">
        <v>319</v>
      </c>
      <c r="C55" s="35">
        <v>0</v>
      </c>
      <c r="D55" s="35">
        <v>0</v>
      </c>
      <c r="E55" s="35">
        <v>0</v>
      </c>
      <c r="F55" s="35">
        <v>0</v>
      </c>
      <c r="G55" s="35">
        <f t="shared" si="0"/>
        <v>0</v>
      </c>
      <c r="H55" s="35">
        <v>0</v>
      </c>
      <c r="I55" s="35">
        <v>0</v>
      </c>
      <c r="J55" s="35">
        <v>0</v>
      </c>
      <c r="K55" s="35">
        <v>0</v>
      </c>
      <c r="L55" s="4">
        <v>48</v>
      </c>
    </row>
    <row r="56" spans="1:12" x14ac:dyDescent="0.2">
      <c r="A56" s="4">
        <v>49</v>
      </c>
      <c r="B56" s="4" t="s">
        <v>320</v>
      </c>
      <c r="C56" s="35">
        <v>343557</v>
      </c>
      <c r="D56" s="35">
        <v>176214</v>
      </c>
      <c r="E56" s="35">
        <v>7596381</v>
      </c>
      <c r="F56" s="35">
        <v>1237822</v>
      </c>
      <c r="G56" s="35">
        <f t="shared" si="0"/>
        <v>8116152</v>
      </c>
      <c r="H56" s="35">
        <v>2607535</v>
      </c>
      <c r="I56" s="35">
        <v>1395684</v>
      </c>
      <c r="J56" s="35">
        <v>0</v>
      </c>
      <c r="K56" s="35">
        <v>0</v>
      </c>
      <c r="L56" s="4">
        <v>49</v>
      </c>
    </row>
    <row r="57" spans="1:12" x14ac:dyDescent="0.2">
      <c r="A57" s="4">
        <v>50</v>
      </c>
      <c r="B57" s="4" t="s">
        <v>321</v>
      </c>
      <c r="C57" s="43">
        <v>0</v>
      </c>
      <c r="D57" s="43">
        <v>0</v>
      </c>
      <c r="E57" s="43">
        <v>0</v>
      </c>
      <c r="F57" s="43">
        <v>0</v>
      </c>
      <c r="G57" s="43">
        <f t="shared" si="0"/>
        <v>0</v>
      </c>
      <c r="H57" s="43">
        <v>0</v>
      </c>
      <c r="I57" s="43">
        <v>0</v>
      </c>
      <c r="J57" s="43">
        <v>0</v>
      </c>
      <c r="K57" s="43">
        <v>0</v>
      </c>
      <c r="L57" s="4">
        <v>50</v>
      </c>
    </row>
    <row r="58" spans="1:12" x14ac:dyDescent="0.2">
      <c r="A58" s="4">
        <v>51</v>
      </c>
      <c r="B58" s="4" t="s">
        <v>322</v>
      </c>
      <c r="C58" s="60">
        <v>384764</v>
      </c>
      <c r="D58" s="60">
        <v>58224</v>
      </c>
      <c r="E58" s="60">
        <v>2663793</v>
      </c>
      <c r="F58" s="60">
        <v>164751</v>
      </c>
      <c r="G58" s="60">
        <f t="shared" si="0"/>
        <v>3106781</v>
      </c>
      <c r="H58" s="60">
        <v>726412</v>
      </c>
      <c r="I58" s="60">
        <v>1020751</v>
      </c>
      <c r="J58" s="60">
        <v>0</v>
      </c>
      <c r="K58" s="60">
        <v>0</v>
      </c>
      <c r="L58" s="4">
        <v>51</v>
      </c>
    </row>
    <row r="59" spans="1:12" x14ac:dyDescent="0.2">
      <c r="A59" s="4">
        <v>52</v>
      </c>
      <c r="B59" s="4" t="s">
        <v>323</v>
      </c>
      <c r="C59" s="35">
        <v>0</v>
      </c>
      <c r="D59" s="35">
        <v>0</v>
      </c>
      <c r="E59" s="35">
        <v>0</v>
      </c>
      <c r="F59" s="35">
        <v>0</v>
      </c>
      <c r="G59" s="35">
        <f t="shared" si="0"/>
        <v>0</v>
      </c>
      <c r="H59" s="35">
        <v>0</v>
      </c>
      <c r="I59" s="35">
        <v>0</v>
      </c>
      <c r="J59" s="35">
        <v>0</v>
      </c>
      <c r="K59" s="35">
        <v>0</v>
      </c>
      <c r="L59" s="4">
        <v>52</v>
      </c>
    </row>
    <row r="60" spans="1:12" x14ac:dyDescent="0.2">
      <c r="A60" s="4">
        <v>53</v>
      </c>
      <c r="B60" s="4" t="s">
        <v>324</v>
      </c>
      <c r="C60" s="35">
        <v>22816644</v>
      </c>
      <c r="D60" s="35">
        <v>76475337</v>
      </c>
      <c r="E60" s="35">
        <v>92228118</v>
      </c>
      <c r="F60" s="35">
        <v>24747531</v>
      </c>
      <c r="G60" s="35">
        <f t="shared" si="0"/>
        <v>191520099</v>
      </c>
      <c r="H60" s="35">
        <v>21217022</v>
      </c>
      <c r="I60" s="35">
        <v>18607099</v>
      </c>
      <c r="J60" s="35">
        <v>364111</v>
      </c>
      <c r="K60" s="35">
        <v>1941584</v>
      </c>
      <c r="L60" s="4">
        <v>53</v>
      </c>
    </row>
    <row r="61" spans="1:12" x14ac:dyDescent="0.2">
      <c r="A61" s="4">
        <v>54</v>
      </c>
      <c r="B61" s="4" t="s">
        <v>325</v>
      </c>
      <c r="C61" s="35">
        <v>769560</v>
      </c>
      <c r="D61" s="35">
        <v>3964986</v>
      </c>
      <c r="E61" s="35">
        <v>12488358</v>
      </c>
      <c r="F61" s="35">
        <v>1491007</v>
      </c>
      <c r="G61" s="35">
        <f t="shared" si="0"/>
        <v>17222904</v>
      </c>
      <c r="H61" s="35">
        <v>5951731</v>
      </c>
      <c r="I61" s="35">
        <v>2737898</v>
      </c>
      <c r="J61" s="35">
        <v>31667</v>
      </c>
      <c r="K61" s="35">
        <v>1324473</v>
      </c>
      <c r="L61" s="4">
        <v>54</v>
      </c>
    </row>
    <row r="62" spans="1:12" x14ac:dyDescent="0.2">
      <c r="A62" s="4">
        <v>55</v>
      </c>
      <c r="B62" s="4" t="s">
        <v>326</v>
      </c>
      <c r="C62" s="35">
        <v>84035</v>
      </c>
      <c r="D62" s="35">
        <v>3057156</v>
      </c>
      <c r="E62" s="35">
        <v>2932033</v>
      </c>
      <c r="F62" s="35">
        <v>51736</v>
      </c>
      <c r="G62" s="35">
        <f t="shared" si="0"/>
        <v>6073224</v>
      </c>
      <c r="H62" s="35">
        <v>2155300</v>
      </c>
      <c r="I62" s="35">
        <v>978284</v>
      </c>
      <c r="J62" s="35">
        <v>0</v>
      </c>
      <c r="K62" s="35">
        <v>1738002</v>
      </c>
      <c r="L62" s="4">
        <v>55</v>
      </c>
    </row>
    <row r="63" spans="1:12" x14ac:dyDescent="0.2">
      <c r="A63" s="4">
        <v>56</v>
      </c>
      <c r="B63" s="4" t="s">
        <v>327</v>
      </c>
      <c r="C63" s="35">
        <v>0</v>
      </c>
      <c r="D63" s="35">
        <v>0</v>
      </c>
      <c r="E63" s="35">
        <v>0</v>
      </c>
      <c r="F63" s="35">
        <v>0</v>
      </c>
      <c r="G63" s="35">
        <f t="shared" si="0"/>
        <v>0</v>
      </c>
      <c r="H63" s="35">
        <v>0</v>
      </c>
      <c r="I63" s="35">
        <v>0</v>
      </c>
      <c r="J63" s="35">
        <v>0</v>
      </c>
      <c r="K63" s="35">
        <v>0</v>
      </c>
      <c r="L63" s="4">
        <v>56</v>
      </c>
    </row>
    <row r="64" spans="1:12" x14ac:dyDescent="0.2">
      <c r="A64" s="4">
        <v>57</v>
      </c>
      <c r="B64" s="4" t="s">
        <v>328</v>
      </c>
      <c r="C64" s="35">
        <v>178832</v>
      </c>
      <c r="D64" s="35">
        <v>60114</v>
      </c>
      <c r="E64" s="35">
        <v>3142740</v>
      </c>
      <c r="F64" s="35">
        <v>219759</v>
      </c>
      <c r="G64" s="35">
        <f t="shared" si="0"/>
        <v>3381686</v>
      </c>
      <c r="H64" s="35">
        <v>805455</v>
      </c>
      <c r="I64" s="35">
        <v>1113226</v>
      </c>
      <c r="J64" s="35">
        <v>0</v>
      </c>
      <c r="K64" s="35">
        <v>0</v>
      </c>
      <c r="L64" s="4">
        <v>57</v>
      </c>
    </row>
    <row r="65" spans="1:12" x14ac:dyDescent="0.2">
      <c r="A65" s="4">
        <v>58</v>
      </c>
      <c r="B65" s="4" t="s">
        <v>329</v>
      </c>
      <c r="C65" s="35">
        <v>224000</v>
      </c>
      <c r="D65" s="35">
        <v>8840005</v>
      </c>
      <c r="E65" s="35">
        <v>7676186</v>
      </c>
      <c r="F65" s="35">
        <v>0</v>
      </c>
      <c r="G65" s="35">
        <f t="shared" si="0"/>
        <v>16740191</v>
      </c>
      <c r="H65" s="35">
        <v>7250764</v>
      </c>
      <c r="I65" s="35">
        <v>2947289</v>
      </c>
      <c r="J65" s="35">
        <v>0</v>
      </c>
      <c r="K65" s="35">
        <v>3971030</v>
      </c>
      <c r="L65" s="4">
        <v>58</v>
      </c>
    </row>
    <row r="66" spans="1:12" x14ac:dyDescent="0.2">
      <c r="A66" s="4">
        <v>59</v>
      </c>
      <c r="B66" s="4" t="s">
        <v>330</v>
      </c>
      <c r="C66" s="35">
        <v>262586</v>
      </c>
      <c r="D66" s="35">
        <v>42000</v>
      </c>
      <c r="E66" s="35">
        <v>3158954</v>
      </c>
      <c r="F66" s="35">
        <v>211462</v>
      </c>
      <c r="G66" s="35">
        <f t="shared" si="0"/>
        <v>3463540</v>
      </c>
      <c r="H66" s="35">
        <v>1054311</v>
      </c>
      <c r="I66" s="35">
        <v>982511</v>
      </c>
      <c r="J66" s="35">
        <v>0</v>
      </c>
      <c r="K66" s="35">
        <v>0</v>
      </c>
      <c r="L66" s="4">
        <v>59</v>
      </c>
    </row>
    <row r="67" spans="1:12" x14ac:dyDescent="0.2">
      <c r="A67" s="4">
        <v>60</v>
      </c>
      <c r="B67" s="4" t="s">
        <v>331</v>
      </c>
      <c r="C67" s="35">
        <v>684104</v>
      </c>
      <c r="D67" s="35">
        <v>30787519</v>
      </c>
      <c r="E67" s="35">
        <v>14842436</v>
      </c>
      <c r="F67" s="35">
        <v>1282441</v>
      </c>
      <c r="G67" s="35">
        <f t="shared" si="0"/>
        <v>46314059</v>
      </c>
      <c r="H67" s="35">
        <v>18103955</v>
      </c>
      <c r="I67" s="35">
        <v>4239683</v>
      </c>
      <c r="J67" s="35">
        <v>330927</v>
      </c>
      <c r="K67" s="35">
        <v>15379820</v>
      </c>
      <c r="L67" s="4">
        <v>60</v>
      </c>
    </row>
    <row r="68" spans="1:12" x14ac:dyDescent="0.2">
      <c r="A68" s="4">
        <v>61</v>
      </c>
      <c r="B68" s="4" t="s">
        <v>332</v>
      </c>
      <c r="C68" s="35">
        <v>357637</v>
      </c>
      <c r="D68" s="35">
        <v>150000</v>
      </c>
      <c r="E68" s="35">
        <v>4929369</v>
      </c>
      <c r="F68" s="35">
        <v>358822</v>
      </c>
      <c r="G68" s="35">
        <f t="shared" si="0"/>
        <v>5437006</v>
      </c>
      <c r="H68" s="35">
        <v>2194461</v>
      </c>
      <c r="I68" s="35">
        <v>960323</v>
      </c>
      <c r="J68" s="35">
        <v>0</v>
      </c>
      <c r="K68" s="35">
        <v>0</v>
      </c>
      <c r="L68" s="4">
        <v>61</v>
      </c>
    </row>
    <row r="69" spans="1:12" x14ac:dyDescent="0.2">
      <c r="A69" s="4">
        <v>62</v>
      </c>
      <c r="B69" s="4" t="s">
        <v>333</v>
      </c>
      <c r="C69" s="35">
        <v>391416</v>
      </c>
      <c r="D69" s="35">
        <v>145000</v>
      </c>
      <c r="E69" s="35">
        <v>3436558</v>
      </c>
      <c r="F69" s="35">
        <v>140478</v>
      </c>
      <c r="G69" s="35">
        <f t="shared" si="0"/>
        <v>3972974</v>
      </c>
      <c r="H69" s="35">
        <v>961482</v>
      </c>
      <c r="I69" s="35">
        <v>1117646</v>
      </c>
      <c r="J69" s="35">
        <v>0</v>
      </c>
      <c r="K69" s="35">
        <v>0</v>
      </c>
      <c r="L69" s="4">
        <v>62</v>
      </c>
    </row>
    <row r="70" spans="1:12" x14ac:dyDescent="0.2">
      <c r="A70" s="4">
        <v>63</v>
      </c>
      <c r="B70" s="4" t="s">
        <v>334</v>
      </c>
      <c r="C70" s="35">
        <v>634128</v>
      </c>
      <c r="D70" s="35">
        <v>84743</v>
      </c>
      <c r="E70" s="35">
        <v>3148961</v>
      </c>
      <c r="F70" s="35">
        <v>68433</v>
      </c>
      <c r="G70" s="35">
        <f t="shared" si="0"/>
        <v>3867832</v>
      </c>
      <c r="H70" s="35">
        <v>812416</v>
      </c>
      <c r="I70" s="35">
        <v>1773503</v>
      </c>
      <c r="J70" s="35">
        <v>0</v>
      </c>
      <c r="K70" s="35">
        <v>0</v>
      </c>
      <c r="L70" s="4">
        <v>63</v>
      </c>
    </row>
    <row r="71" spans="1:12" x14ac:dyDescent="0.2">
      <c r="A71" s="4">
        <v>64</v>
      </c>
      <c r="B71" s="4" t="s">
        <v>335</v>
      </c>
      <c r="C71" s="35">
        <v>0</v>
      </c>
      <c r="D71" s="35">
        <v>0</v>
      </c>
      <c r="E71" s="35">
        <v>0</v>
      </c>
      <c r="F71" s="35">
        <v>0</v>
      </c>
      <c r="G71" s="35">
        <f t="shared" si="0"/>
        <v>0</v>
      </c>
      <c r="H71" s="35">
        <v>0</v>
      </c>
      <c r="I71" s="35">
        <v>0</v>
      </c>
      <c r="J71" s="35">
        <v>0</v>
      </c>
      <c r="K71" s="35">
        <v>0</v>
      </c>
      <c r="L71" s="4">
        <v>64</v>
      </c>
    </row>
    <row r="72" spans="1:12" x14ac:dyDescent="0.2">
      <c r="A72" s="4">
        <v>65</v>
      </c>
      <c r="B72" s="4" t="s">
        <v>336</v>
      </c>
      <c r="C72" s="35">
        <v>108368</v>
      </c>
      <c r="D72" s="35">
        <v>3614468</v>
      </c>
      <c r="E72" s="35">
        <v>2890782</v>
      </c>
      <c r="F72" s="35">
        <v>87990</v>
      </c>
      <c r="G72" s="35">
        <f t="shared" ref="G72:G102" si="1">(C72+D72+E72)</f>
        <v>6613618</v>
      </c>
      <c r="H72" s="35">
        <v>2237846</v>
      </c>
      <c r="I72" s="35">
        <v>1272729</v>
      </c>
      <c r="J72" s="35">
        <v>0</v>
      </c>
      <c r="K72" s="35">
        <v>2039073</v>
      </c>
      <c r="L72" s="4">
        <v>65</v>
      </c>
    </row>
    <row r="73" spans="1:12" x14ac:dyDescent="0.2">
      <c r="A73" s="4">
        <v>66</v>
      </c>
      <c r="B73" s="4" t="s">
        <v>337</v>
      </c>
      <c r="C73" s="35">
        <v>-79426</v>
      </c>
      <c r="D73" s="35">
        <v>0</v>
      </c>
      <c r="E73" s="35">
        <v>12719550</v>
      </c>
      <c r="F73" s="35">
        <v>185063</v>
      </c>
      <c r="G73" s="35">
        <f t="shared" si="1"/>
        <v>12640124</v>
      </c>
      <c r="H73" s="35">
        <v>4350723</v>
      </c>
      <c r="I73" s="35">
        <v>2329121</v>
      </c>
      <c r="J73" s="35">
        <v>0</v>
      </c>
      <c r="K73" s="35">
        <v>606931</v>
      </c>
      <c r="L73" s="4">
        <v>66</v>
      </c>
    </row>
    <row r="74" spans="1:12" x14ac:dyDescent="0.2">
      <c r="A74" s="4">
        <v>67</v>
      </c>
      <c r="B74" s="4" t="s">
        <v>338</v>
      </c>
      <c r="C74" s="35">
        <v>211464</v>
      </c>
      <c r="D74" s="35">
        <v>119802</v>
      </c>
      <c r="E74" s="35">
        <v>6469901</v>
      </c>
      <c r="F74" s="35">
        <v>434065</v>
      </c>
      <c r="G74" s="35">
        <f t="shared" si="1"/>
        <v>6801167</v>
      </c>
      <c r="H74" s="35">
        <v>2567336</v>
      </c>
      <c r="I74" s="35">
        <v>1828336</v>
      </c>
      <c r="J74" s="35">
        <v>0</v>
      </c>
      <c r="K74" s="35">
        <v>4510</v>
      </c>
      <c r="L74" s="4">
        <v>67</v>
      </c>
    </row>
    <row r="75" spans="1:12" x14ac:dyDescent="0.2">
      <c r="A75" s="4">
        <v>68</v>
      </c>
      <c r="B75" s="4" t="s">
        <v>339</v>
      </c>
      <c r="C75" s="35">
        <v>120704</v>
      </c>
      <c r="D75" s="35">
        <v>5128180</v>
      </c>
      <c r="E75" s="35">
        <v>6169851</v>
      </c>
      <c r="F75" s="35">
        <v>30739</v>
      </c>
      <c r="G75" s="35">
        <f t="shared" si="1"/>
        <v>11418735</v>
      </c>
      <c r="H75" s="35">
        <v>4401061</v>
      </c>
      <c r="I75" s="35">
        <v>2246453</v>
      </c>
      <c r="J75" s="35">
        <v>63096</v>
      </c>
      <c r="K75" s="35">
        <v>2623260</v>
      </c>
      <c r="L75" s="4">
        <v>68</v>
      </c>
    </row>
    <row r="76" spans="1:12" x14ac:dyDescent="0.2">
      <c r="A76" s="4">
        <v>69</v>
      </c>
      <c r="B76" s="4" t="s">
        <v>340</v>
      </c>
      <c r="C76" s="35">
        <v>344985</v>
      </c>
      <c r="D76" s="35">
        <v>15188331</v>
      </c>
      <c r="E76" s="35">
        <v>16095103</v>
      </c>
      <c r="F76" s="35">
        <v>595667</v>
      </c>
      <c r="G76" s="35">
        <f t="shared" si="1"/>
        <v>31628419</v>
      </c>
      <c r="H76" s="35">
        <v>15042729</v>
      </c>
      <c r="I76" s="35">
        <v>5869964</v>
      </c>
      <c r="J76" s="35">
        <v>76513</v>
      </c>
      <c r="K76" s="35">
        <v>6822734</v>
      </c>
      <c r="L76" s="4">
        <v>69</v>
      </c>
    </row>
    <row r="77" spans="1:12" x14ac:dyDescent="0.2">
      <c r="A77" s="4">
        <v>70</v>
      </c>
      <c r="B77" s="4" t="s">
        <v>341</v>
      </c>
      <c r="C77" s="35">
        <v>619017</v>
      </c>
      <c r="D77" s="35">
        <v>4275014</v>
      </c>
      <c r="E77" s="35">
        <v>6794962</v>
      </c>
      <c r="F77" s="35">
        <v>1223191</v>
      </c>
      <c r="G77" s="35">
        <f t="shared" si="1"/>
        <v>11688993</v>
      </c>
      <c r="H77" s="35">
        <v>4378900</v>
      </c>
      <c r="I77" s="35">
        <v>1840550</v>
      </c>
      <c r="J77" s="35">
        <v>0</v>
      </c>
      <c r="K77" s="35">
        <v>1143071</v>
      </c>
      <c r="L77" s="4">
        <v>70</v>
      </c>
    </row>
    <row r="78" spans="1:12" x14ac:dyDescent="0.2">
      <c r="A78" s="4">
        <v>71</v>
      </c>
      <c r="B78" s="4" t="s">
        <v>342</v>
      </c>
      <c r="C78" s="35">
        <v>0</v>
      </c>
      <c r="D78" s="35">
        <v>0</v>
      </c>
      <c r="E78" s="35">
        <v>0</v>
      </c>
      <c r="F78" s="35">
        <v>0</v>
      </c>
      <c r="G78" s="35">
        <f t="shared" si="1"/>
        <v>0</v>
      </c>
      <c r="H78" s="35">
        <v>0</v>
      </c>
      <c r="I78" s="35">
        <v>0</v>
      </c>
      <c r="J78" s="35">
        <v>0</v>
      </c>
      <c r="K78" s="35">
        <v>0</v>
      </c>
      <c r="L78" s="4">
        <v>71</v>
      </c>
    </row>
    <row r="79" spans="1:12" x14ac:dyDescent="0.2">
      <c r="A79" s="4">
        <v>72</v>
      </c>
      <c r="B79" s="4" t="s">
        <v>343</v>
      </c>
      <c r="C79" s="35">
        <v>285765</v>
      </c>
      <c r="D79" s="35">
        <v>2746797</v>
      </c>
      <c r="E79" s="35">
        <v>6229813</v>
      </c>
      <c r="F79" s="35">
        <v>113803</v>
      </c>
      <c r="G79" s="35">
        <f t="shared" si="1"/>
        <v>9262375</v>
      </c>
      <c r="H79" s="35">
        <v>4006224</v>
      </c>
      <c r="I79" s="35">
        <v>2163081</v>
      </c>
      <c r="J79" s="35">
        <v>0</v>
      </c>
      <c r="K79" s="35">
        <v>810168</v>
      </c>
      <c r="L79" s="4">
        <v>72</v>
      </c>
    </row>
    <row r="80" spans="1:12" x14ac:dyDescent="0.2">
      <c r="A80" s="4">
        <v>73</v>
      </c>
      <c r="B80" s="4" t="s">
        <v>344</v>
      </c>
      <c r="C80" s="35">
        <v>4770000</v>
      </c>
      <c r="D80" s="35">
        <v>75934000</v>
      </c>
      <c r="E80" s="35">
        <v>155361000</v>
      </c>
      <c r="F80" s="35">
        <v>58964000</v>
      </c>
      <c r="G80" s="35">
        <f t="shared" si="1"/>
        <v>236065000</v>
      </c>
      <c r="H80" s="35">
        <v>52600000</v>
      </c>
      <c r="I80" s="35">
        <v>26316000</v>
      </c>
      <c r="J80" s="35">
        <v>429000</v>
      </c>
      <c r="K80" s="35">
        <v>946000</v>
      </c>
      <c r="L80" s="4">
        <v>73</v>
      </c>
    </row>
    <row r="81" spans="1:12" x14ac:dyDescent="0.2">
      <c r="A81" s="4">
        <v>74</v>
      </c>
      <c r="B81" s="4" t="s">
        <v>345</v>
      </c>
      <c r="C81" s="35">
        <v>0</v>
      </c>
      <c r="D81" s="35">
        <v>0</v>
      </c>
      <c r="E81" s="35">
        <v>0</v>
      </c>
      <c r="F81" s="35">
        <v>0</v>
      </c>
      <c r="G81" s="35">
        <f t="shared" si="1"/>
        <v>0</v>
      </c>
      <c r="H81" s="35">
        <v>0</v>
      </c>
      <c r="I81" s="35">
        <v>0</v>
      </c>
      <c r="J81" s="35">
        <v>0</v>
      </c>
      <c r="K81" s="35">
        <v>0</v>
      </c>
      <c r="L81" s="4">
        <v>74</v>
      </c>
    </row>
    <row r="82" spans="1:12" x14ac:dyDescent="0.2">
      <c r="A82" s="4">
        <v>75</v>
      </c>
      <c r="B82" s="4" t="s">
        <v>346</v>
      </c>
      <c r="C82" s="35">
        <v>182630</v>
      </c>
      <c r="D82" s="35">
        <v>130944</v>
      </c>
      <c r="E82" s="35">
        <v>2473838</v>
      </c>
      <c r="F82" s="35">
        <v>0</v>
      </c>
      <c r="G82" s="35">
        <f t="shared" si="1"/>
        <v>2787412</v>
      </c>
      <c r="H82" s="35">
        <v>846979</v>
      </c>
      <c r="I82" s="35">
        <v>893704</v>
      </c>
      <c r="J82" s="35">
        <v>0</v>
      </c>
      <c r="K82" s="35">
        <v>0</v>
      </c>
      <c r="L82" s="4">
        <v>75</v>
      </c>
    </row>
    <row r="83" spans="1:12" x14ac:dyDescent="0.2">
      <c r="A83" s="4">
        <v>76</v>
      </c>
      <c r="B83" s="4" t="s">
        <v>264</v>
      </c>
      <c r="C83" s="35">
        <v>0</v>
      </c>
      <c r="D83" s="35">
        <v>0</v>
      </c>
      <c r="E83" s="35">
        <v>0</v>
      </c>
      <c r="F83" s="35">
        <v>0</v>
      </c>
      <c r="G83" s="35">
        <f t="shared" si="1"/>
        <v>0</v>
      </c>
      <c r="H83" s="35">
        <v>0</v>
      </c>
      <c r="I83" s="35">
        <v>0</v>
      </c>
      <c r="J83" s="35">
        <v>0</v>
      </c>
      <c r="K83" s="35">
        <v>0</v>
      </c>
      <c r="L83" s="4">
        <v>76</v>
      </c>
    </row>
    <row r="84" spans="1:12" x14ac:dyDescent="0.2">
      <c r="A84" s="4">
        <v>77</v>
      </c>
      <c r="B84" s="4" t="s">
        <v>265</v>
      </c>
      <c r="C84" s="35">
        <v>981618</v>
      </c>
      <c r="D84" s="35">
        <v>9997849</v>
      </c>
      <c r="E84" s="35">
        <v>31623976</v>
      </c>
      <c r="F84" s="35">
        <v>2578924</v>
      </c>
      <c r="G84" s="35">
        <f t="shared" si="1"/>
        <v>42603443</v>
      </c>
      <c r="H84" s="35">
        <v>17283629</v>
      </c>
      <c r="I84" s="35">
        <v>8275099</v>
      </c>
      <c r="J84" s="35">
        <v>27428</v>
      </c>
      <c r="K84" s="35">
        <v>3379190</v>
      </c>
      <c r="L84" s="4">
        <v>77</v>
      </c>
    </row>
    <row r="85" spans="1:12" x14ac:dyDescent="0.2">
      <c r="A85" s="4">
        <v>78</v>
      </c>
      <c r="B85" s="4" t="s">
        <v>347</v>
      </c>
      <c r="C85" s="35">
        <v>564351</v>
      </c>
      <c r="D85" s="35">
        <v>5418830</v>
      </c>
      <c r="E85" s="35">
        <v>6848443</v>
      </c>
      <c r="F85" s="35">
        <v>332477</v>
      </c>
      <c r="G85" s="35">
        <f t="shared" si="1"/>
        <v>12831624</v>
      </c>
      <c r="H85" s="35">
        <v>6561919</v>
      </c>
      <c r="I85" s="35">
        <v>1712903</v>
      </c>
      <c r="J85" s="35">
        <v>5240</v>
      </c>
      <c r="K85" s="35">
        <v>2563928</v>
      </c>
      <c r="L85" s="4">
        <v>78</v>
      </c>
    </row>
    <row r="86" spans="1:12" x14ac:dyDescent="0.2">
      <c r="A86" s="4">
        <v>79</v>
      </c>
      <c r="B86" s="4" t="s">
        <v>348</v>
      </c>
      <c r="C86" s="35">
        <v>695171</v>
      </c>
      <c r="D86" s="35">
        <v>1226908</v>
      </c>
      <c r="E86" s="35">
        <v>28169800</v>
      </c>
      <c r="F86" s="35">
        <v>1033490</v>
      </c>
      <c r="G86" s="35">
        <f t="shared" si="1"/>
        <v>30091879</v>
      </c>
      <c r="H86" s="35">
        <v>11239005</v>
      </c>
      <c r="I86" s="35">
        <v>6997281</v>
      </c>
      <c r="J86" s="35">
        <v>145879</v>
      </c>
      <c r="K86" s="35">
        <v>82513</v>
      </c>
      <c r="L86" s="4">
        <v>79</v>
      </c>
    </row>
    <row r="87" spans="1:12" x14ac:dyDescent="0.2">
      <c r="A87" s="4">
        <v>80</v>
      </c>
      <c r="B87" s="4" t="s">
        <v>349</v>
      </c>
      <c r="C87" s="35">
        <v>0</v>
      </c>
      <c r="D87" s="35">
        <v>0</v>
      </c>
      <c r="E87" s="35">
        <v>0</v>
      </c>
      <c r="F87" s="35">
        <v>0</v>
      </c>
      <c r="G87" s="35">
        <f t="shared" si="1"/>
        <v>0</v>
      </c>
      <c r="H87" s="35">
        <v>0</v>
      </c>
      <c r="I87" s="35">
        <v>0</v>
      </c>
      <c r="J87" s="35">
        <v>0</v>
      </c>
      <c r="K87" s="35">
        <v>0</v>
      </c>
      <c r="L87" s="4">
        <v>80</v>
      </c>
    </row>
    <row r="88" spans="1:12" x14ac:dyDescent="0.2">
      <c r="A88" s="4">
        <v>81</v>
      </c>
      <c r="B88" s="4" t="s">
        <v>350</v>
      </c>
      <c r="C88" s="35">
        <v>256580</v>
      </c>
      <c r="D88" s="35">
        <v>4651730</v>
      </c>
      <c r="E88" s="35">
        <v>6255912</v>
      </c>
      <c r="F88" s="35">
        <v>207338</v>
      </c>
      <c r="G88" s="35">
        <f t="shared" si="1"/>
        <v>11164222</v>
      </c>
      <c r="H88" s="35">
        <v>5410185</v>
      </c>
      <c r="I88" s="35">
        <v>3264059</v>
      </c>
      <c r="J88" s="35">
        <v>0</v>
      </c>
      <c r="K88" s="35">
        <v>977644</v>
      </c>
      <c r="L88" s="4">
        <v>81</v>
      </c>
    </row>
    <row r="89" spans="1:12" x14ac:dyDescent="0.2">
      <c r="A89" s="4">
        <v>82</v>
      </c>
      <c r="B89" s="4" t="s">
        <v>351</v>
      </c>
      <c r="C89" s="35">
        <v>459730</v>
      </c>
      <c r="D89" s="35">
        <v>250500</v>
      </c>
      <c r="E89" s="35">
        <v>10563724</v>
      </c>
      <c r="F89" s="35">
        <v>695135</v>
      </c>
      <c r="G89" s="35">
        <f t="shared" si="1"/>
        <v>11273954</v>
      </c>
      <c r="H89" s="35">
        <v>4010521</v>
      </c>
      <c r="I89" s="35">
        <v>2414433</v>
      </c>
      <c r="J89" s="35">
        <v>0</v>
      </c>
      <c r="K89" s="35">
        <v>0</v>
      </c>
      <c r="L89" s="4">
        <v>82</v>
      </c>
    </row>
    <row r="90" spans="1:12" x14ac:dyDescent="0.2">
      <c r="A90" s="4">
        <v>83</v>
      </c>
      <c r="B90" s="4" t="s">
        <v>352</v>
      </c>
      <c r="C90" s="35">
        <v>385650</v>
      </c>
      <c r="D90" s="35">
        <v>38049607</v>
      </c>
      <c r="E90" s="35">
        <v>13960249</v>
      </c>
      <c r="F90" s="35">
        <v>203575</v>
      </c>
      <c r="G90" s="35">
        <f t="shared" si="1"/>
        <v>52395506</v>
      </c>
      <c r="H90" s="35">
        <v>20121765</v>
      </c>
      <c r="I90" s="35">
        <v>4871770</v>
      </c>
      <c r="J90" s="35">
        <v>1082476</v>
      </c>
      <c r="K90" s="35">
        <v>25419203</v>
      </c>
      <c r="L90" s="4">
        <v>83</v>
      </c>
    </row>
    <row r="91" spans="1:12" x14ac:dyDescent="0.2">
      <c r="A91" s="4">
        <v>84</v>
      </c>
      <c r="B91" s="4" t="s">
        <v>353</v>
      </c>
      <c r="C91" s="35">
        <v>325000</v>
      </c>
      <c r="D91" s="35">
        <v>81428</v>
      </c>
      <c r="E91" s="35">
        <v>4438340</v>
      </c>
      <c r="F91" s="35">
        <v>330241</v>
      </c>
      <c r="G91" s="35">
        <f t="shared" si="1"/>
        <v>4844768</v>
      </c>
      <c r="H91" s="35">
        <v>1654931</v>
      </c>
      <c r="I91" s="35">
        <v>1547401</v>
      </c>
      <c r="J91" s="35">
        <v>0</v>
      </c>
      <c r="K91" s="35">
        <v>0</v>
      </c>
      <c r="L91" s="4">
        <v>84</v>
      </c>
    </row>
    <row r="92" spans="1:12" x14ac:dyDescent="0.2">
      <c r="A92" s="4">
        <v>85</v>
      </c>
      <c r="B92" s="4" t="s">
        <v>354</v>
      </c>
      <c r="C92" s="35">
        <v>744914</v>
      </c>
      <c r="D92" s="35">
        <v>682605</v>
      </c>
      <c r="E92" s="35">
        <v>31253595</v>
      </c>
      <c r="F92" s="35">
        <v>1215745</v>
      </c>
      <c r="G92" s="35">
        <f t="shared" si="1"/>
        <v>32681114</v>
      </c>
      <c r="H92" s="35">
        <v>8631853</v>
      </c>
      <c r="I92" s="35">
        <v>8445339</v>
      </c>
      <c r="J92" s="35">
        <v>0</v>
      </c>
      <c r="K92" s="35">
        <v>35587</v>
      </c>
      <c r="L92" s="4">
        <v>85</v>
      </c>
    </row>
    <row r="93" spans="1:12" x14ac:dyDescent="0.2">
      <c r="A93" s="4">
        <v>86</v>
      </c>
      <c r="B93" s="4" t="s">
        <v>355</v>
      </c>
      <c r="C93" s="35">
        <v>881414</v>
      </c>
      <c r="D93" s="35">
        <v>0</v>
      </c>
      <c r="E93" s="35">
        <v>25865473</v>
      </c>
      <c r="F93" s="35">
        <v>1811591</v>
      </c>
      <c r="G93" s="35">
        <f t="shared" si="1"/>
        <v>26746887</v>
      </c>
      <c r="H93" s="35">
        <v>5158052</v>
      </c>
      <c r="I93" s="35">
        <v>922823</v>
      </c>
      <c r="J93" s="35">
        <v>0</v>
      </c>
      <c r="K93" s="35">
        <v>0</v>
      </c>
      <c r="L93" s="4">
        <v>86</v>
      </c>
    </row>
    <row r="94" spans="1:12" x14ac:dyDescent="0.2">
      <c r="A94" s="4">
        <v>87</v>
      </c>
      <c r="B94" s="4" t="s">
        <v>356</v>
      </c>
      <c r="C94" s="35">
        <v>209664</v>
      </c>
      <c r="D94" s="35">
        <v>1392366</v>
      </c>
      <c r="E94" s="35">
        <v>3074204</v>
      </c>
      <c r="F94" s="35">
        <v>231074</v>
      </c>
      <c r="G94" s="35">
        <f t="shared" si="1"/>
        <v>4676234</v>
      </c>
      <c r="H94" s="35">
        <v>1628133</v>
      </c>
      <c r="I94" s="35">
        <v>1345563</v>
      </c>
      <c r="J94" s="35">
        <v>0</v>
      </c>
      <c r="K94" s="35">
        <v>437622</v>
      </c>
      <c r="L94" s="4">
        <v>87</v>
      </c>
    </row>
    <row r="95" spans="1:12" x14ac:dyDescent="0.2">
      <c r="A95" s="4">
        <v>88</v>
      </c>
      <c r="B95" s="4" t="s">
        <v>357</v>
      </c>
      <c r="C95" s="35">
        <v>0</v>
      </c>
      <c r="D95" s="35">
        <v>0</v>
      </c>
      <c r="E95" s="35">
        <v>0</v>
      </c>
      <c r="F95" s="35">
        <v>0</v>
      </c>
      <c r="G95" s="35">
        <f t="shared" si="1"/>
        <v>0</v>
      </c>
      <c r="H95" s="35">
        <v>0</v>
      </c>
      <c r="I95" s="35">
        <v>0</v>
      </c>
      <c r="J95" s="35">
        <v>0</v>
      </c>
      <c r="K95" s="35">
        <v>0</v>
      </c>
      <c r="L95" s="4">
        <v>88</v>
      </c>
    </row>
    <row r="96" spans="1:12" x14ac:dyDescent="0.2">
      <c r="A96" s="4">
        <v>89</v>
      </c>
      <c r="B96" s="4" t="s">
        <v>358</v>
      </c>
      <c r="C96" s="35">
        <v>0</v>
      </c>
      <c r="D96" s="35">
        <v>0</v>
      </c>
      <c r="E96" s="35">
        <v>0</v>
      </c>
      <c r="F96" s="35">
        <v>0</v>
      </c>
      <c r="G96" s="35">
        <f t="shared" si="1"/>
        <v>0</v>
      </c>
      <c r="H96" s="35">
        <v>0</v>
      </c>
      <c r="I96" s="35">
        <v>0</v>
      </c>
      <c r="J96" s="35">
        <v>0</v>
      </c>
      <c r="K96" s="35">
        <v>0</v>
      </c>
      <c r="L96" s="4">
        <v>89</v>
      </c>
    </row>
    <row r="97" spans="1:12" x14ac:dyDescent="0.2">
      <c r="A97" s="4">
        <v>90</v>
      </c>
      <c r="B97" s="4" t="s">
        <v>359</v>
      </c>
      <c r="C97" s="43">
        <v>0</v>
      </c>
      <c r="D97" s="43">
        <v>0</v>
      </c>
      <c r="E97" s="43">
        <v>0</v>
      </c>
      <c r="F97" s="43">
        <v>0</v>
      </c>
      <c r="G97" s="43">
        <f t="shared" si="1"/>
        <v>0</v>
      </c>
      <c r="H97" s="43">
        <v>0</v>
      </c>
      <c r="I97" s="43">
        <v>0</v>
      </c>
      <c r="J97" s="43">
        <v>0</v>
      </c>
      <c r="K97" s="43">
        <v>0</v>
      </c>
      <c r="L97" s="4">
        <v>90</v>
      </c>
    </row>
    <row r="98" spans="1:12" x14ac:dyDescent="0.2">
      <c r="A98" s="4">
        <v>91</v>
      </c>
      <c r="B98" s="4" t="s">
        <v>360</v>
      </c>
      <c r="C98" s="35">
        <v>2463480</v>
      </c>
      <c r="D98" s="35">
        <v>21097472</v>
      </c>
      <c r="E98" s="35">
        <v>15457528</v>
      </c>
      <c r="F98" s="35">
        <v>458851</v>
      </c>
      <c r="G98" s="35">
        <f t="shared" si="1"/>
        <v>39018480</v>
      </c>
      <c r="H98" s="35">
        <v>13745037</v>
      </c>
      <c r="I98" s="35">
        <v>6135466</v>
      </c>
      <c r="J98" s="35">
        <v>78083</v>
      </c>
      <c r="K98" s="35">
        <v>10820673</v>
      </c>
      <c r="L98" s="4">
        <v>91</v>
      </c>
    </row>
    <row r="99" spans="1:12" x14ac:dyDescent="0.2">
      <c r="A99" s="4">
        <v>92</v>
      </c>
      <c r="B99" s="4" t="s">
        <v>361</v>
      </c>
      <c r="C99" s="35">
        <v>242497</v>
      </c>
      <c r="D99" s="35">
        <v>97289</v>
      </c>
      <c r="E99" s="35">
        <v>5126985</v>
      </c>
      <c r="F99" s="35">
        <v>223493</v>
      </c>
      <c r="G99" s="35">
        <f t="shared" si="1"/>
        <v>5466771</v>
      </c>
      <c r="H99" s="35">
        <v>1980450</v>
      </c>
      <c r="I99" s="35">
        <v>1526355</v>
      </c>
      <c r="J99" s="35">
        <v>0</v>
      </c>
      <c r="K99" s="35">
        <v>0</v>
      </c>
      <c r="L99" s="4">
        <v>92</v>
      </c>
    </row>
    <row r="100" spans="1:12" x14ac:dyDescent="0.2">
      <c r="A100" s="4">
        <v>93</v>
      </c>
      <c r="B100" s="4" t="s">
        <v>362</v>
      </c>
      <c r="C100" s="35">
        <v>182985</v>
      </c>
      <c r="D100" s="35">
        <v>7693246</v>
      </c>
      <c r="E100" s="35">
        <v>15834948</v>
      </c>
      <c r="F100" s="35">
        <v>338735</v>
      </c>
      <c r="G100" s="35">
        <f t="shared" si="1"/>
        <v>23711179</v>
      </c>
      <c r="H100" s="35">
        <v>11580515</v>
      </c>
      <c r="I100" s="35">
        <v>7055181</v>
      </c>
      <c r="J100" s="35">
        <v>0</v>
      </c>
      <c r="K100" s="35">
        <v>1616874</v>
      </c>
      <c r="L100" s="4">
        <v>93</v>
      </c>
    </row>
    <row r="101" spans="1:12" x14ac:dyDescent="0.2">
      <c r="A101" s="4">
        <v>94</v>
      </c>
      <c r="B101" s="4" t="s">
        <v>363</v>
      </c>
      <c r="C101" s="35">
        <v>373353</v>
      </c>
      <c r="D101" s="35">
        <v>0</v>
      </c>
      <c r="E101" s="35">
        <v>9889007</v>
      </c>
      <c r="F101" s="35">
        <v>206132</v>
      </c>
      <c r="G101" s="35">
        <f t="shared" si="1"/>
        <v>10262360</v>
      </c>
      <c r="H101" s="35">
        <v>4138861</v>
      </c>
      <c r="I101" s="35">
        <v>3380252</v>
      </c>
      <c r="J101" s="35">
        <v>0</v>
      </c>
      <c r="K101" s="35">
        <v>0</v>
      </c>
      <c r="L101" s="4">
        <v>94</v>
      </c>
    </row>
    <row r="102" spans="1:12" x14ac:dyDescent="0.2">
      <c r="A102" s="17">
        <v>95</v>
      </c>
      <c r="B102" s="4" t="s">
        <v>364</v>
      </c>
      <c r="C102" s="37">
        <v>2502231</v>
      </c>
      <c r="D102" s="37">
        <v>1121454</v>
      </c>
      <c r="E102" s="37">
        <v>13607004</v>
      </c>
      <c r="F102" s="37">
        <v>5089245</v>
      </c>
      <c r="G102" s="37">
        <f t="shared" si="1"/>
        <v>17230689</v>
      </c>
      <c r="H102" s="37">
        <v>2080093</v>
      </c>
      <c r="I102" s="37">
        <v>3585933</v>
      </c>
      <c r="J102" s="37">
        <v>0</v>
      </c>
      <c r="K102" s="37">
        <v>4395</v>
      </c>
      <c r="L102" s="17">
        <v>95</v>
      </c>
    </row>
    <row r="103" spans="1:12" x14ac:dyDescent="0.2">
      <c r="A103" s="17">
        <f>A102</f>
        <v>95</v>
      </c>
      <c r="B103" s="9" t="s">
        <v>21</v>
      </c>
      <c r="C103" s="38">
        <f t="shared" ref="C103:K103" si="2">SUM(C8:C102)</f>
        <v>213052059</v>
      </c>
      <c r="D103" s="38">
        <f t="shared" si="2"/>
        <v>827868164</v>
      </c>
      <c r="E103" s="38">
        <f t="shared" si="2"/>
        <v>1739581389</v>
      </c>
      <c r="F103" s="38">
        <f t="shared" si="2"/>
        <v>222097974</v>
      </c>
      <c r="G103" s="38">
        <f>SUM(G8:G102)</f>
        <v>2780501612</v>
      </c>
      <c r="H103" s="38">
        <f t="shared" si="2"/>
        <v>599206966</v>
      </c>
      <c r="I103" s="38">
        <f t="shared" si="2"/>
        <v>371322915</v>
      </c>
      <c r="J103" s="38">
        <f t="shared" si="2"/>
        <v>46118334</v>
      </c>
      <c r="K103" s="38">
        <f t="shared" si="2"/>
        <v>254170382</v>
      </c>
      <c r="L103" s="17">
        <f>L102</f>
        <v>95</v>
      </c>
    </row>
  </sheetData>
  <hyperlinks>
    <hyperlink ref="A5" location="'Table of Contents'!A1" display="Back to TOC" xr:uid="{A0D691E5-38B2-4925-AB3D-71731083B6EF}"/>
  </hyperlinks>
  <printOptions gridLines="1"/>
  <pageMargins left="0.38" right="0.36" top="0.52" bottom="0.49" header="0.41" footer="0.5"/>
  <pageSetup paperSize="5" scale="9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45FBE-0395-4237-ADAD-7516ECC56743}">
  <sheetPr>
    <pageSetUpPr fitToPage="1"/>
  </sheetPr>
  <dimension ref="A1:L45"/>
  <sheetViews>
    <sheetView zoomScale="110" zoomScaleNormal="110" workbookViewId="0"/>
  </sheetViews>
  <sheetFormatPr defaultRowHeight="12.75" x14ac:dyDescent="0.2"/>
  <cols>
    <col min="1" max="1" width="4.85546875" style="4" customWidth="1"/>
    <col min="2" max="2" width="14.7109375" style="4" customWidth="1"/>
    <col min="3" max="3" width="12.7109375" style="4" customWidth="1"/>
    <col min="4" max="4" width="13.28515625" style="4" customWidth="1"/>
    <col min="5" max="5" width="12.85546875" style="4" customWidth="1"/>
    <col min="6" max="6" width="18.28515625" style="4" customWidth="1"/>
    <col min="7" max="7" width="10.7109375" style="4" customWidth="1"/>
    <col min="8" max="8" width="14.140625" style="4" customWidth="1"/>
    <col min="9" max="9" width="16.7109375" style="4" bestFit="1" customWidth="1"/>
    <col min="10" max="10" width="13.7109375" style="4" bestFit="1" customWidth="1"/>
    <col min="11" max="11" width="11" style="4" bestFit="1" customWidth="1"/>
    <col min="12" max="12" width="4.140625" style="4" customWidth="1"/>
    <col min="13" max="254" width="9.140625" style="4"/>
    <col min="255" max="255" width="3.85546875" style="4" bestFit="1" customWidth="1"/>
    <col min="256" max="256" width="13" style="4" bestFit="1" customWidth="1"/>
    <col min="257" max="257" width="12.7109375" style="4" customWidth="1"/>
    <col min="258" max="258" width="13.28515625" style="4" customWidth="1"/>
    <col min="259" max="259" width="12.85546875" style="4" customWidth="1"/>
    <col min="260" max="260" width="17.42578125" style="4" customWidth="1"/>
    <col min="261" max="261" width="10.7109375" style="4" customWidth="1"/>
    <col min="262" max="262" width="13.42578125" style="4" customWidth="1"/>
    <col min="263" max="263" width="16.7109375" style="4" bestFit="1" customWidth="1"/>
    <col min="264" max="264" width="13.7109375" style="4" bestFit="1" customWidth="1"/>
    <col min="265" max="265" width="11" style="4" bestFit="1" customWidth="1"/>
    <col min="266" max="266" width="12.42578125" style="4" customWidth="1"/>
    <col min="267" max="267" width="12.28515625" style="4" customWidth="1"/>
    <col min="268" max="268" width="4.140625" style="4" customWidth="1"/>
    <col min="269" max="510" width="9.140625" style="4"/>
    <col min="511" max="511" width="3.85546875" style="4" bestFit="1" customWidth="1"/>
    <col min="512" max="512" width="13" style="4" bestFit="1" customWidth="1"/>
    <col min="513" max="513" width="12.7109375" style="4" customWidth="1"/>
    <col min="514" max="514" width="13.28515625" style="4" customWidth="1"/>
    <col min="515" max="515" width="12.85546875" style="4" customWidth="1"/>
    <col min="516" max="516" width="17.42578125" style="4" customWidth="1"/>
    <col min="517" max="517" width="10.7109375" style="4" customWidth="1"/>
    <col min="518" max="518" width="13.42578125" style="4" customWidth="1"/>
    <col min="519" max="519" width="16.7109375" style="4" bestFit="1" customWidth="1"/>
    <col min="520" max="520" width="13.7109375" style="4" bestFit="1" customWidth="1"/>
    <col min="521" max="521" width="11" style="4" bestFit="1" customWidth="1"/>
    <col min="522" max="522" width="12.42578125" style="4" customWidth="1"/>
    <col min="523" max="523" width="12.28515625" style="4" customWidth="1"/>
    <col min="524" max="524" width="4.140625" style="4" customWidth="1"/>
    <col min="525" max="766" width="9.140625" style="4"/>
    <col min="767" max="767" width="3.85546875" style="4" bestFit="1" customWidth="1"/>
    <col min="768" max="768" width="13" style="4" bestFit="1" customWidth="1"/>
    <col min="769" max="769" width="12.7109375" style="4" customWidth="1"/>
    <col min="770" max="770" width="13.28515625" style="4" customWidth="1"/>
    <col min="771" max="771" width="12.85546875" style="4" customWidth="1"/>
    <col min="772" max="772" width="17.42578125" style="4" customWidth="1"/>
    <col min="773" max="773" width="10.7109375" style="4" customWidth="1"/>
    <col min="774" max="774" width="13.42578125" style="4" customWidth="1"/>
    <col min="775" max="775" width="16.7109375" style="4" bestFit="1" customWidth="1"/>
    <col min="776" max="776" width="13.7109375" style="4" bestFit="1" customWidth="1"/>
    <col min="777" max="777" width="11" style="4" bestFit="1" customWidth="1"/>
    <col min="778" max="778" width="12.42578125" style="4" customWidth="1"/>
    <col min="779" max="779" width="12.28515625" style="4" customWidth="1"/>
    <col min="780" max="780" width="4.140625" style="4" customWidth="1"/>
    <col min="781" max="1022" width="9.140625" style="4"/>
    <col min="1023" max="1023" width="3.85546875" style="4" bestFit="1" customWidth="1"/>
    <col min="1024" max="1024" width="13" style="4" bestFit="1" customWidth="1"/>
    <col min="1025" max="1025" width="12.7109375" style="4" customWidth="1"/>
    <col min="1026" max="1026" width="13.28515625" style="4" customWidth="1"/>
    <col min="1027" max="1027" width="12.85546875" style="4" customWidth="1"/>
    <col min="1028" max="1028" width="17.42578125" style="4" customWidth="1"/>
    <col min="1029" max="1029" width="10.7109375" style="4" customWidth="1"/>
    <col min="1030" max="1030" width="13.42578125" style="4" customWidth="1"/>
    <col min="1031" max="1031" width="16.7109375" style="4" bestFit="1" customWidth="1"/>
    <col min="1032" max="1032" width="13.7109375" style="4" bestFit="1" customWidth="1"/>
    <col min="1033" max="1033" width="11" style="4" bestFit="1" customWidth="1"/>
    <col min="1034" max="1034" width="12.42578125" style="4" customWidth="1"/>
    <col min="1035" max="1035" width="12.28515625" style="4" customWidth="1"/>
    <col min="1036" max="1036" width="4.140625" style="4" customWidth="1"/>
    <col min="1037" max="1278" width="9.140625" style="4"/>
    <col min="1279" max="1279" width="3.85546875" style="4" bestFit="1" customWidth="1"/>
    <col min="1280" max="1280" width="13" style="4" bestFit="1" customWidth="1"/>
    <col min="1281" max="1281" width="12.7109375" style="4" customWidth="1"/>
    <col min="1282" max="1282" width="13.28515625" style="4" customWidth="1"/>
    <col min="1283" max="1283" width="12.85546875" style="4" customWidth="1"/>
    <col min="1284" max="1284" width="17.42578125" style="4" customWidth="1"/>
    <col min="1285" max="1285" width="10.7109375" style="4" customWidth="1"/>
    <col min="1286" max="1286" width="13.42578125" style="4" customWidth="1"/>
    <col min="1287" max="1287" width="16.7109375" style="4" bestFit="1" customWidth="1"/>
    <col min="1288" max="1288" width="13.7109375" style="4" bestFit="1" customWidth="1"/>
    <col min="1289" max="1289" width="11" style="4" bestFit="1" customWidth="1"/>
    <col min="1290" max="1290" width="12.42578125" style="4" customWidth="1"/>
    <col min="1291" max="1291" width="12.28515625" style="4" customWidth="1"/>
    <col min="1292" max="1292" width="4.140625" style="4" customWidth="1"/>
    <col min="1293" max="1534" width="9.140625" style="4"/>
    <col min="1535" max="1535" width="3.85546875" style="4" bestFit="1" customWidth="1"/>
    <col min="1536" max="1536" width="13" style="4" bestFit="1" customWidth="1"/>
    <col min="1537" max="1537" width="12.7109375" style="4" customWidth="1"/>
    <col min="1538" max="1538" width="13.28515625" style="4" customWidth="1"/>
    <col min="1539" max="1539" width="12.85546875" style="4" customWidth="1"/>
    <col min="1540" max="1540" width="17.42578125" style="4" customWidth="1"/>
    <col min="1541" max="1541" width="10.7109375" style="4" customWidth="1"/>
    <col min="1542" max="1542" width="13.42578125" style="4" customWidth="1"/>
    <col min="1543" max="1543" width="16.7109375" style="4" bestFit="1" customWidth="1"/>
    <col min="1544" max="1544" width="13.7109375" style="4" bestFit="1" customWidth="1"/>
    <col min="1545" max="1545" width="11" style="4" bestFit="1" customWidth="1"/>
    <col min="1546" max="1546" width="12.42578125" style="4" customWidth="1"/>
    <col min="1547" max="1547" width="12.28515625" style="4" customWidth="1"/>
    <col min="1548" max="1548" width="4.140625" style="4" customWidth="1"/>
    <col min="1549" max="1790" width="9.140625" style="4"/>
    <col min="1791" max="1791" width="3.85546875" style="4" bestFit="1" customWidth="1"/>
    <col min="1792" max="1792" width="13" style="4" bestFit="1" customWidth="1"/>
    <col min="1793" max="1793" width="12.7109375" style="4" customWidth="1"/>
    <col min="1794" max="1794" width="13.28515625" style="4" customWidth="1"/>
    <col min="1795" max="1795" width="12.85546875" style="4" customWidth="1"/>
    <col min="1796" max="1796" width="17.42578125" style="4" customWidth="1"/>
    <col min="1797" max="1797" width="10.7109375" style="4" customWidth="1"/>
    <col min="1798" max="1798" width="13.42578125" style="4" customWidth="1"/>
    <col min="1799" max="1799" width="16.7109375" style="4" bestFit="1" customWidth="1"/>
    <col min="1800" max="1800" width="13.7109375" style="4" bestFit="1" customWidth="1"/>
    <col min="1801" max="1801" width="11" style="4" bestFit="1" customWidth="1"/>
    <col min="1802" max="1802" width="12.42578125" style="4" customWidth="1"/>
    <col min="1803" max="1803" width="12.28515625" style="4" customWidth="1"/>
    <col min="1804" max="1804" width="4.140625" style="4" customWidth="1"/>
    <col min="1805" max="2046" width="9.140625" style="4"/>
    <col min="2047" max="2047" width="3.85546875" style="4" bestFit="1" customWidth="1"/>
    <col min="2048" max="2048" width="13" style="4" bestFit="1" customWidth="1"/>
    <col min="2049" max="2049" width="12.7109375" style="4" customWidth="1"/>
    <col min="2050" max="2050" width="13.28515625" style="4" customWidth="1"/>
    <col min="2051" max="2051" width="12.85546875" style="4" customWidth="1"/>
    <col min="2052" max="2052" width="17.42578125" style="4" customWidth="1"/>
    <col min="2053" max="2053" width="10.7109375" style="4" customWidth="1"/>
    <col min="2054" max="2054" width="13.42578125" style="4" customWidth="1"/>
    <col min="2055" max="2055" width="16.7109375" style="4" bestFit="1" customWidth="1"/>
    <col min="2056" max="2056" width="13.7109375" style="4" bestFit="1" customWidth="1"/>
    <col min="2057" max="2057" width="11" style="4" bestFit="1" customWidth="1"/>
    <col min="2058" max="2058" width="12.42578125" style="4" customWidth="1"/>
    <col min="2059" max="2059" width="12.28515625" style="4" customWidth="1"/>
    <col min="2060" max="2060" width="4.140625" style="4" customWidth="1"/>
    <col min="2061" max="2302" width="9.140625" style="4"/>
    <col min="2303" max="2303" width="3.85546875" style="4" bestFit="1" customWidth="1"/>
    <col min="2304" max="2304" width="13" style="4" bestFit="1" customWidth="1"/>
    <col min="2305" max="2305" width="12.7109375" style="4" customWidth="1"/>
    <col min="2306" max="2306" width="13.28515625" style="4" customWidth="1"/>
    <col min="2307" max="2307" width="12.85546875" style="4" customWidth="1"/>
    <col min="2308" max="2308" width="17.42578125" style="4" customWidth="1"/>
    <col min="2309" max="2309" width="10.7109375" style="4" customWidth="1"/>
    <col min="2310" max="2310" width="13.42578125" style="4" customWidth="1"/>
    <col min="2311" max="2311" width="16.7109375" style="4" bestFit="1" customWidth="1"/>
    <col min="2312" max="2312" width="13.7109375" style="4" bestFit="1" customWidth="1"/>
    <col min="2313" max="2313" width="11" style="4" bestFit="1" customWidth="1"/>
    <col min="2314" max="2314" width="12.42578125" style="4" customWidth="1"/>
    <col min="2315" max="2315" width="12.28515625" style="4" customWidth="1"/>
    <col min="2316" max="2316" width="4.140625" style="4" customWidth="1"/>
    <col min="2317" max="2558" width="9.140625" style="4"/>
    <col min="2559" max="2559" width="3.85546875" style="4" bestFit="1" customWidth="1"/>
    <col min="2560" max="2560" width="13" style="4" bestFit="1" customWidth="1"/>
    <col min="2561" max="2561" width="12.7109375" style="4" customWidth="1"/>
    <col min="2562" max="2562" width="13.28515625" style="4" customWidth="1"/>
    <col min="2563" max="2563" width="12.85546875" style="4" customWidth="1"/>
    <col min="2564" max="2564" width="17.42578125" style="4" customWidth="1"/>
    <col min="2565" max="2565" width="10.7109375" style="4" customWidth="1"/>
    <col min="2566" max="2566" width="13.42578125" style="4" customWidth="1"/>
    <col min="2567" max="2567" width="16.7109375" style="4" bestFit="1" customWidth="1"/>
    <col min="2568" max="2568" width="13.7109375" style="4" bestFit="1" customWidth="1"/>
    <col min="2569" max="2569" width="11" style="4" bestFit="1" customWidth="1"/>
    <col min="2570" max="2570" width="12.42578125" style="4" customWidth="1"/>
    <col min="2571" max="2571" width="12.28515625" style="4" customWidth="1"/>
    <col min="2572" max="2572" width="4.140625" style="4" customWidth="1"/>
    <col min="2573" max="2814" width="9.140625" style="4"/>
    <col min="2815" max="2815" width="3.85546875" style="4" bestFit="1" customWidth="1"/>
    <col min="2816" max="2816" width="13" style="4" bestFit="1" customWidth="1"/>
    <col min="2817" max="2817" width="12.7109375" style="4" customWidth="1"/>
    <col min="2818" max="2818" width="13.28515625" style="4" customWidth="1"/>
    <col min="2819" max="2819" width="12.85546875" style="4" customWidth="1"/>
    <col min="2820" max="2820" width="17.42578125" style="4" customWidth="1"/>
    <col min="2821" max="2821" width="10.7109375" style="4" customWidth="1"/>
    <col min="2822" max="2822" width="13.42578125" style="4" customWidth="1"/>
    <col min="2823" max="2823" width="16.7109375" style="4" bestFit="1" customWidth="1"/>
    <col min="2824" max="2824" width="13.7109375" style="4" bestFit="1" customWidth="1"/>
    <col min="2825" max="2825" width="11" style="4" bestFit="1" customWidth="1"/>
    <col min="2826" max="2826" width="12.42578125" style="4" customWidth="1"/>
    <col min="2827" max="2827" width="12.28515625" style="4" customWidth="1"/>
    <col min="2828" max="2828" width="4.140625" style="4" customWidth="1"/>
    <col min="2829" max="3070" width="9.140625" style="4"/>
    <col min="3071" max="3071" width="3.85546875" style="4" bestFit="1" customWidth="1"/>
    <col min="3072" max="3072" width="13" style="4" bestFit="1" customWidth="1"/>
    <col min="3073" max="3073" width="12.7109375" style="4" customWidth="1"/>
    <col min="3074" max="3074" width="13.28515625" style="4" customWidth="1"/>
    <col min="3075" max="3075" width="12.85546875" style="4" customWidth="1"/>
    <col min="3076" max="3076" width="17.42578125" style="4" customWidth="1"/>
    <col min="3077" max="3077" width="10.7109375" style="4" customWidth="1"/>
    <col min="3078" max="3078" width="13.42578125" style="4" customWidth="1"/>
    <col min="3079" max="3079" width="16.7109375" style="4" bestFit="1" customWidth="1"/>
    <col min="3080" max="3080" width="13.7109375" style="4" bestFit="1" customWidth="1"/>
    <col min="3081" max="3081" width="11" style="4" bestFit="1" customWidth="1"/>
    <col min="3082" max="3082" width="12.42578125" style="4" customWidth="1"/>
    <col min="3083" max="3083" width="12.28515625" style="4" customWidth="1"/>
    <col min="3084" max="3084" width="4.140625" style="4" customWidth="1"/>
    <col min="3085" max="3326" width="9.140625" style="4"/>
    <col min="3327" max="3327" width="3.85546875" style="4" bestFit="1" customWidth="1"/>
    <col min="3328" max="3328" width="13" style="4" bestFit="1" customWidth="1"/>
    <col min="3329" max="3329" width="12.7109375" style="4" customWidth="1"/>
    <col min="3330" max="3330" width="13.28515625" style="4" customWidth="1"/>
    <col min="3331" max="3331" width="12.85546875" style="4" customWidth="1"/>
    <col min="3332" max="3332" width="17.42578125" style="4" customWidth="1"/>
    <col min="3333" max="3333" width="10.7109375" style="4" customWidth="1"/>
    <col min="3334" max="3334" width="13.42578125" style="4" customWidth="1"/>
    <col min="3335" max="3335" width="16.7109375" style="4" bestFit="1" customWidth="1"/>
    <col min="3336" max="3336" width="13.7109375" style="4" bestFit="1" customWidth="1"/>
    <col min="3337" max="3337" width="11" style="4" bestFit="1" customWidth="1"/>
    <col min="3338" max="3338" width="12.42578125" style="4" customWidth="1"/>
    <col min="3339" max="3339" width="12.28515625" style="4" customWidth="1"/>
    <col min="3340" max="3340" width="4.140625" style="4" customWidth="1"/>
    <col min="3341" max="3582" width="9.140625" style="4"/>
    <col min="3583" max="3583" width="3.85546875" style="4" bestFit="1" customWidth="1"/>
    <col min="3584" max="3584" width="13" style="4" bestFit="1" customWidth="1"/>
    <col min="3585" max="3585" width="12.7109375" style="4" customWidth="1"/>
    <col min="3586" max="3586" width="13.28515625" style="4" customWidth="1"/>
    <col min="3587" max="3587" width="12.85546875" style="4" customWidth="1"/>
    <col min="3588" max="3588" width="17.42578125" style="4" customWidth="1"/>
    <col min="3589" max="3589" width="10.7109375" style="4" customWidth="1"/>
    <col min="3590" max="3590" width="13.42578125" style="4" customWidth="1"/>
    <col min="3591" max="3591" width="16.7109375" style="4" bestFit="1" customWidth="1"/>
    <col min="3592" max="3592" width="13.7109375" style="4" bestFit="1" customWidth="1"/>
    <col min="3593" max="3593" width="11" style="4" bestFit="1" customWidth="1"/>
    <col min="3594" max="3594" width="12.42578125" style="4" customWidth="1"/>
    <col min="3595" max="3595" width="12.28515625" style="4" customWidth="1"/>
    <col min="3596" max="3596" width="4.140625" style="4" customWidth="1"/>
    <col min="3597" max="3838" width="9.140625" style="4"/>
    <col min="3839" max="3839" width="3.85546875" style="4" bestFit="1" customWidth="1"/>
    <col min="3840" max="3840" width="13" style="4" bestFit="1" customWidth="1"/>
    <col min="3841" max="3841" width="12.7109375" style="4" customWidth="1"/>
    <col min="3842" max="3842" width="13.28515625" style="4" customWidth="1"/>
    <col min="3843" max="3843" width="12.85546875" style="4" customWidth="1"/>
    <col min="3844" max="3844" width="17.42578125" style="4" customWidth="1"/>
    <col min="3845" max="3845" width="10.7109375" style="4" customWidth="1"/>
    <col min="3846" max="3846" width="13.42578125" style="4" customWidth="1"/>
    <col min="3847" max="3847" width="16.7109375" style="4" bestFit="1" customWidth="1"/>
    <col min="3848" max="3848" width="13.7109375" style="4" bestFit="1" customWidth="1"/>
    <col min="3849" max="3849" width="11" style="4" bestFit="1" customWidth="1"/>
    <col min="3850" max="3850" width="12.42578125" style="4" customWidth="1"/>
    <col min="3851" max="3851" width="12.28515625" style="4" customWidth="1"/>
    <col min="3852" max="3852" width="4.140625" style="4" customWidth="1"/>
    <col min="3853" max="4094" width="9.140625" style="4"/>
    <col min="4095" max="4095" width="3.85546875" style="4" bestFit="1" customWidth="1"/>
    <col min="4096" max="4096" width="13" style="4" bestFit="1" customWidth="1"/>
    <col min="4097" max="4097" width="12.7109375" style="4" customWidth="1"/>
    <col min="4098" max="4098" width="13.28515625" style="4" customWidth="1"/>
    <col min="4099" max="4099" width="12.85546875" style="4" customWidth="1"/>
    <col min="4100" max="4100" width="17.42578125" style="4" customWidth="1"/>
    <col min="4101" max="4101" width="10.7109375" style="4" customWidth="1"/>
    <col min="4102" max="4102" width="13.42578125" style="4" customWidth="1"/>
    <col min="4103" max="4103" width="16.7109375" style="4" bestFit="1" customWidth="1"/>
    <col min="4104" max="4104" width="13.7109375" style="4" bestFit="1" customWidth="1"/>
    <col min="4105" max="4105" width="11" style="4" bestFit="1" customWidth="1"/>
    <col min="4106" max="4106" width="12.42578125" style="4" customWidth="1"/>
    <col min="4107" max="4107" width="12.28515625" style="4" customWidth="1"/>
    <col min="4108" max="4108" width="4.140625" style="4" customWidth="1"/>
    <col min="4109" max="4350" width="9.140625" style="4"/>
    <col min="4351" max="4351" width="3.85546875" style="4" bestFit="1" customWidth="1"/>
    <col min="4352" max="4352" width="13" style="4" bestFit="1" customWidth="1"/>
    <col min="4353" max="4353" width="12.7109375" style="4" customWidth="1"/>
    <col min="4354" max="4354" width="13.28515625" style="4" customWidth="1"/>
    <col min="4355" max="4355" width="12.85546875" style="4" customWidth="1"/>
    <col min="4356" max="4356" width="17.42578125" style="4" customWidth="1"/>
    <col min="4357" max="4357" width="10.7109375" style="4" customWidth="1"/>
    <col min="4358" max="4358" width="13.42578125" style="4" customWidth="1"/>
    <col min="4359" max="4359" width="16.7109375" style="4" bestFit="1" customWidth="1"/>
    <col min="4360" max="4360" width="13.7109375" style="4" bestFit="1" customWidth="1"/>
    <col min="4361" max="4361" width="11" style="4" bestFit="1" customWidth="1"/>
    <col min="4362" max="4362" width="12.42578125" style="4" customWidth="1"/>
    <col min="4363" max="4363" width="12.28515625" style="4" customWidth="1"/>
    <col min="4364" max="4364" width="4.140625" style="4" customWidth="1"/>
    <col min="4365" max="4606" width="9.140625" style="4"/>
    <col min="4607" max="4607" width="3.85546875" style="4" bestFit="1" customWidth="1"/>
    <col min="4608" max="4608" width="13" style="4" bestFit="1" customWidth="1"/>
    <col min="4609" max="4609" width="12.7109375" style="4" customWidth="1"/>
    <col min="4610" max="4610" width="13.28515625" style="4" customWidth="1"/>
    <col min="4611" max="4611" width="12.85546875" style="4" customWidth="1"/>
    <col min="4612" max="4612" width="17.42578125" style="4" customWidth="1"/>
    <col min="4613" max="4613" width="10.7109375" style="4" customWidth="1"/>
    <col min="4614" max="4614" width="13.42578125" style="4" customWidth="1"/>
    <col min="4615" max="4615" width="16.7109375" style="4" bestFit="1" customWidth="1"/>
    <col min="4616" max="4616" width="13.7109375" style="4" bestFit="1" customWidth="1"/>
    <col min="4617" max="4617" width="11" style="4" bestFit="1" customWidth="1"/>
    <col min="4618" max="4618" width="12.42578125" style="4" customWidth="1"/>
    <col min="4619" max="4619" width="12.28515625" style="4" customWidth="1"/>
    <col min="4620" max="4620" width="4.140625" style="4" customWidth="1"/>
    <col min="4621" max="4862" width="9.140625" style="4"/>
    <col min="4863" max="4863" width="3.85546875" style="4" bestFit="1" customWidth="1"/>
    <col min="4864" max="4864" width="13" style="4" bestFit="1" customWidth="1"/>
    <col min="4865" max="4865" width="12.7109375" style="4" customWidth="1"/>
    <col min="4866" max="4866" width="13.28515625" style="4" customWidth="1"/>
    <col min="4867" max="4867" width="12.85546875" style="4" customWidth="1"/>
    <col min="4868" max="4868" width="17.42578125" style="4" customWidth="1"/>
    <col min="4869" max="4869" width="10.7109375" style="4" customWidth="1"/>
    <col min="4870" max="4870" width="13.42578125" style="4" customWidth="1"/>
    <col min="4871" max="4871" width="16.7109375" style="4" bestFit="1" customWidth="1"/>
    <col min="4872" max="4872" width="13.7109375" style="4" bestFit="1" customWidth="1"/>
    <col min="4873" max="4873" width="11" style="4" bestFit="1" customWidth="1"/>
    <col min="4874" max="4874" width="12.42578125" style="4" customWidth="1"/>
    <col min="4875" max="4875" width="12.28515625" style="4" customWidth="1"/>
    <col min="4876" max="4876" width="4.140625" style="4" customWidth="1"/>
    <col min="4877" max="5118" width="9.140625" style="4"/>
    <col min="5119" max="5119" width="3.85546875" style="4" bestFit="1" customWidth="1"/>
    <col min="5120" max="5120" width="13" style="4" bestFit="1" customWidth="1"/>
    <col min="5121" max="5121" width="12.7109375" style="4" customWidth="1"/>
    <col min="5122" max="5122" width="13.28515625" style="4" customWidth="1"/>
    <col min="5123" max="5123" width="12.85546875" style="4" customWidth="1"/>
    <col min="5124" max="5124" width="17.42578125" style="4" customWidth="1"/>
    <col min="5125" max="5125" width="10.7109375" style="4" customWidth="1"/>
    <col min="5126" max="5126" width="13.42578125" style="4" customWidth="1"/>
    <col min="5127" max="5127" width="16.7109375" style="4" bestFit="1" customWidth="1"/>
    <col min="5128" max="5128" width="13.7109375" style="4" bestFit="1" customWidth="1"/>
    <col min="5129" max="5129" width="11" style="4" bestFit="1" customWidth="1"/>
    <col min="5130" max="5130" width="12.42578125" style="4" customWidth="1"/>
    <col min="5131" max="5131" width="12.28515625" style="4" customWidth="1"/>
    <col min="5132" max="5132" width="4.140625" style="4" customWidth="1"/>
    <col min="5133" max="5374" width="9.140625" style="4"/>
    <col min="5375" max="5375" width="3.85546875" style="4" bestFit="1" customWidth="1"/>
    <col min="5376" max="5376" width="13" style="4" bestFit="1" customWidth="1"/>
    <col min="5377" max="5377" width="12.7109375" style="4" customWidth="1"/>
    <col min="5378" max="5378" width="13.28515625" style="4" customWidth="1"/>
    <col min="5379" max="5379" width="12.85546875" style="4" customWidth="1"/>
    <col min="5380" max="5380" width="17.42578125" style="4" customWidth="1"/>
    <col min="5381" max="5381" width="10.7109375" style="4" customWidth="1"/>
    <col min="5382" max="5382" width="13.42578125" style="4" customWidth="1"/>
    <col min="5383" max="5383" width="16.7109375" style="4" bestFit="1" customWidth="1"/>
    <col min="5384" max="5384" width="13.7109375" style="4" bestFit="1" customWidth="1"/>
    <col min="5385" max="5385" width="11" style="4" bestFit="1" customWidth="1"/>
    <col min="5386" max="5386" width="12.42578125" style="4" customWidth="1"/>
    <col min="5387" max="5387" width="12.28515625" style="4" customWidth="1"/>
    <col min="5388" max="5388" width="4.140625" style="4" customWidth="1"/>
    <col min="5389" max="5630" width="9.140625" style="4"/>
    <col min="5631" max="5631" width="3.85546875" style="4" bestFit="1" customWidth="1"/>
    <col min="5632" max="5632" width="13" style="4" bestFit="1" customWidth="1"/>
    <col min="5633" max="5633" width="12.7109375" style="4" customWidth="1"/>
    <col min="5634" max="5634" width="13.28515625" style="4" customWidth="1"/>
    <col min="5635" max="5635" width="12.85546875" style="4" customWidth="1"/>
    <col min="5636" max="5636" width="17.42578125" style="4" customWidth="1"/>
    <col min="5637" max="5637" width="10.7109375" style="4" customWidth="1"/>
    <col min="5638" max="5638" width="13.42578125" style="4" customWidth="1"/>
    <col min="5639" max="5639" width="16.7109375" style="4" bestFit="1" customWidth="1"/>
    <col min="5640" max="5640" width="13.7109375" style="4" bestFit="1" customWidth="1"/>
    <col min="5641" max="5641" width="11" style="4" bestFit="1" customWidth="1"/>
    <col min="5642" max="5642" width="12.42578125" style="4" customWidth="1"/>
    <col min="5643" max="5643" width="12.28515625" style="4" customWidth="1"/>
    <col min="5644" max="5644" width="4.140625" style="4" customWidth="1"/>
    <col min="5645" max="5886" width="9.140625" style="4"/>
    <col min="5887" max="5887" width="3.85546875" style="4" bestFit="1" customWidth="1"/>
    <col min="5888" max="5888" width="13" style="4" bestFit="1" customWidth="1"/>
    <col min="5889" max="5889" width="12.7109375" style="4" customWidth="1"/>
    <col min="5890" max="5890" width="13.28515625" style="4" customWidth="1"/>
    <col min="5891" max="5891" width="12.85546875" style="4" customWidth="1"/>
    <col min="5892" max="5892" width="17.42578125" style="4" customWidth="1"/>
    <col min="5893" max="5893" width="10.7109375" style="4" customWidth="1"/>
    <col min="5894" max="5894" width="13.42578125" style="4" customWidth="1"/>
    <col min="5895" max="5895" width="16.7109375" style="4" bestFit="1" customWidth="1"/>
    <col min="5896" max="5896" width="13.7109375" style="4" bestFit="1" customWidth="1"/>
    <col min="5897" max="5897" width="11" style="4" bestFit="1" customWidth="1"/>
    <col min="5898" max="5898" width="12.42578125" style="4" customWidth="1"/>
    <col min="5899" max="5899" width="12.28515625" style="4" customWidth="1"/>
    <col min="5900" max="5900" width="4.140625" style="4" customWidth="1"/>
    <col min="5901" max="6142" width="9.140625" style="4"/>
    <col min="6143" max="6143" width="3.85546875" style="4" bestFit="1" customWidth="1"/>
    <col min="6144" max="6144" width="13" style="4" bestFit="1" customWidth="1"/>
    <col min="6145" max="6145" width="12.7109375" style="4" customWidth="1"/>
    <col min="6146" max="6146" width="13.28515625" style="4" customWidth="1"/>
    <col min="6147" max="6147" width="12.85546875" style="4" customWidth="1"/>
    <col min="6148" max="6148" width="17.42578125" style="4" customWidth="1"/>
    <col min="6149" max="6149" width="10.7109375" style="4" customWidth="1"/>
    <col min="6150" max="6150" width="13.42578125" style="4" customWidth="1"/>
    <col min="6151" max="6151" width="16.7109375" style="4" bestFit="1" customWidth="1"/>
    <col min="6152" max="6152" width="13.7109375" style="4" bestFit="1" customWidth="1"/>
    <col min="6153" max="6153" width="11" style="4" bestFit="1" customWidth="1"/>
    <col min="6154" max="6154" width="12.42578125" style="4" customWidth="1"/>
    <col min="6155" max="6155" width="12.28515625" style="4" customWidth="1"/>
    <col min="6156" max="6156" width="4.140625" style="4" customWidth="1"/>
    <col min="6157" max="6398" width="9.140625" style="4"/>
    <col min="6399" max="6399" width="3.85546875" style="4" bestFit="1" customWidth="1"/>
    <col min="6400" max="6400" width="13" style="4" bestFit="1" customWidth="1"/>
    <col min="6401" max="6401" width="12.7109375" style="4" customWidth="1"/>
    <col min="6402" max="6402" width="13.28515625" style="4" customWidth="1"/>
    <col min="6403" max="6403" width="12.85546875" style="4" customWidth="1"/>
    <col min="6404" max="6404" width="17.42578125" style="4" customWidth="1"/>
    <col min="6405" max="6405" width="10.7109375" style="4" customWidth="1"/>
    <col min="6406" max="6406" width="13.42578125" style="4" customWidth="1"/>
    <col min="6407" max="6407" width="16.7109375" style="4" bestFit="1" customWidth="1"/>
    <col min="6408" max="6408" width="13.7109375" style="4" bestFit="1" customWidth="1"/>
    <col min="6409" max="6409" width="11" style="4" bestFit="1" customWidth="1"/>
    <col min="6410" max="6410" width="12.42578125" style="4" customWidth="1"/>
    <col min="6411" max="6411" width="12.28515625" style="4" customWidth="1"/>
    <col min="6412" max="6412" width="4.140625" style="4" customWidth="1"/>
    <col min="6413" max="6654" width="9.140625" style="4"/>
    <col min="6655" max="6655" width="3.85546875" style="4" bestFit="1" customWidth="1"/>
    <col min="6656" max="6656" width="13" style="4" bestFit="1" customWidth="1"/>
    <col min="6657" max="6657" width="12.7109375" style="4" customWidth="1"/>
    <col min="6658" max="6658" width="13.28515625" style="4" customWidth="1"/>
    <col min="6659" max="6659" width="12.85546875" style="4" customWidth="1"/>
    <col min="6660" max="6660" width="17.42578125" style="4" customWidth="1"/>
    <col min="6661" max="6661" width="10.7109375" style="4" customWidth="1"/>
    <col min="6662" max="6662" width="13.42578125" style="4" customWidth="1"/>
    <col min="6663" max="6663" width="16.7109375" style="4" bestFit="1" customWidth="1"/>
    <col min="6664" max="6664" width="13.7109375" style="4" bestFit="1" customWidth="1"/>
    <col min="6665" max="6665" width="11" style="4" bestFit="1" customWidth="1"/>
    <col min="6666" max="6666" width="12.42578125" style="4" customWidth="1"/>
    <col min="6667" max="6667" width="12.28515625" style="4" customWidth="1"/>
    <col min="6668" max="6668" width="4.140625" style="4" customWidth="1"/>
    <col min="6669" max="6910" width="9.140625" style="4"/>
    <col min="6911" max="6911" width="3.85546875" style="4" bestFit="1" customWidth="1"/>
    <col min="6912" max="6912" width="13" style="4" bestFit="1" customWidth="1"/>
    <col min="6913" max="6913" width="12.7109375" style="4" customWidth="1"/>
    <col min="6914" max="6914" width="13.28515625" style="4" customWidth="1"/>
    <col min="6915" max="6915" width="12.85546875" style="4" customWidth="1"/>
    <col min="6916" max="6916" width="17.42578125" style="4" customWidth="1"/>
    <col min="6917" max="6917" width="10.7109375" style="4" customWidth="1"/>
    <col min="6918" max="6918" width="13.42578125" style="4" customWidth="1"/>
    <col min="6919" max="6919" width="16.7109375" style="4" bestFit="1" customWidth="1"/>
    <col min="6920" max="6920" width="13.7109375" style="4" bestFit="1" customWidth="1"/>
    <col min="6921" max="6921" width="11" style="4" bestFit="1" customWidth="1"/>
    <col min="6922" max="6922" width="12.42578125" style="4" customWidth="1"/>
    <col min="6923" max="6923" width="12.28515625" style="4" customWidth="1"/>
    <col min="6924" max="6924" width="4.140625" style="4" customWidth="1"/>
    <col min="6925" max="7166" width="9.140625" style="4"/>
    <col min="7167" max="7167" width="3.85546875" style="4" bestFit="1" customWidth="1"/>
    <col min="7168" max="7168" width="13" style="4" bestFit="1" customWidth="1"/>
    <col min="7169" max="7169" width="12.7109375" style="4" customWidth="1"/>
    <col min="7170" max="7170" width="13.28515625" style="4" customWidth="1"/>
    <col min="7171" max="7171" width="12.85546875" style="4" customWidth="1"/>
    <col min="7172" max="7172" width="17.42578125" style="4" customWidth="1"/>
    <col min="7173" max="7173" width="10.7109375" style="4" customWidth="1"/>
    <col min="7174" max="7174" width="13.42578125" style="4" customWidth="1"/>
    <col min="7175" max="7175" width="16.7109375" style="4" bestFit="1" customWidth="1"/>
    <col min="7176" max="7176" width="13.7109375" style="4" bestFit="1" customWidth="1"/>
    <col min="7177" max="7177" width="11" style="4" bestFit="1" customWidth="1"/>
    <col min="7178" max="7178" width="12.42578125" style="4" customWidth="1"/>
    <col min="7179" max="7179" width="12.28515625" style="4" customWidth="1"/>
    <col min="7180" max="7180" width="4.140625" style="4" customWidth="1"/>
    <col min="7181" max="7422" width="9.140625" style="4"/>
    <col min="7423" max="7423" width="3.85546875" style="4" bestFit="1" customWidth="1"/>
    <col min="7424" max="7424" width="13" style="4" bestFit="1" customWidth="1"/>
    <col min="7425" max="7425" width="12.7109375" style="4" customWidth="1"/>
    <col min="7426" max="7426" width="13.28515625" style="4" customWidth="1"/>
    <col min="7427" max="7427" width="12.85546875" style="4" customWidth="1"/>
    <col min="7428" max="7428" width="17.42578125" style="4" customWidth="1"/>
    <col min="7429" max="7429" width="10.7109375" style="4" customWidth="1"/>
    <col min="7430" max="7430" width="13.42578125" style="4" customWidth="1"/>
    <col min="7431" max="7431" width="16.7109375" style="4" bestFit="1" customWidth="1"/>
    <col min="7432" max="7432" width="13.7109375" style="4" bestFit="1" customWidth="1"/>
    <col min="7433" max="7433" width="11" style="4" bestFit="1" customWidth="1"/>
    <col min="7434" max="7434" width="12.42578125" style="4" customWidth="1"/>
    <col min="7435" max="7435" width="12.28515625" style="4" customWidth="1"/>
    <col min="7436" max="7436" width="4.140625" style="4" customWidth="1"/>
    <col min="7437" max="7678" width="9.140625" style="4"/>
    <col min="7679" max="7679" width="3.85546875" style="4" bestFit="1" customWidth="1"/>
    <col min="7680" max="7680" width="13" style="4" bestFit="1" customWidth="1"/>
    <col min="7681" max="7681" width="12.7109375" style="4" customWidth="1"/>
    <col min="7682" max="7682" width="13.28515625" style="4" customWidth="1"/>
    <col min="7683" max="7683" width="12.85546875" style="4" customWidth="1"/>
    <col min="7684" max="7684" width="17.42578125" style="4" customWidth="1"/>
    <col min="7685" max="7685" width="10.7109375" style="4" customWidth="1"/>
    <col min="7686" max="7686" width="13.42578125" style="4" customWidth="1"/>
    <col min="7687" max="7687" width="16.7109375" style="4" bestFit="1" customWidth="1"/>
    <col min="7688" max="7688" width="13.7109375" style="4" bestFit="1" customWidth="1"/>
    <col min="7689" max="7689" width="11" style="4" bestFit="1" customWidth="1"/>
    <col min="7690" max="7690" width="12.42578125" style="4" customWidth="1"/>
    <col min="7691" max="7691" width="12.28515625" style="4" customWidth="1"/>
    <col min="7692" max="7692" width="4.140625" style="4" customWidth="1"/>
    <col min="7693" max="7934" width="9.140625" style="4"/>
    <col min="7935" max="7935" width="3.85546875" style="4" bestFit="1" customWidth="1"/>
    <col min="7936" max="7936" width="13" style="4" bestFit="1" customWidth="1"/>
    <col min="7937" max="7937" width="12.7109375" style="4" customWidth="1"/>
    <col min="7938" max="7938" width="13.28515625" style="4" customWidth="1"/>
    <col min="7939" max="7939" width="12.85546875" style="4" customWidth="1"/>
    <col min="7940" max="7940" width="17.42578125" style="4" customWidth="1"/>
    <col min="7941" max="7941" width="10.7109375" style="4" customWidth="1"/>
    <col min="7942" max="7942" width="13.42578125" style="4" customWidth="1"/>
    <col min="7943" max="7943" width="16.7109375" style="4" bestFit="1" customWidth="1"/>
    <col min="7944" max="7944" width="13.7109375" style="4" bestFit="1" customWidth="1"/>
    <col min="7945" max="7945" width="11" style="4" bestFit="1" customWidth="1"/>
    <col min="7946" max="7946" width="12.42578125" style="4" customWidth="1"/>
    <col min="7947" max="7947" width="12.28515625" style="4" customWidth="1"/>
    <col min="7948" max="7948" width="4.140625" style="4" customWidth="1"/>
    <col min="7949" max="8190" width="9.140625" style="4"/>
    <col min="8191" max="8191" width="3.85546875" style="4" bestFit="1" customWidth="1"/>
    <col min="8192" max="8192" width="13" style="4" bestFit="1" customWidth="1"/>
    <col min="8193" max="8193" width="12.7109375" style="4" customWidth="1"/>
    <col min="8194" max="8194" width="13.28515625" style="4" customWidth="1"/>
    <col min="8195" max="8195" width="12.85546875" style="4" customWidth="1"/>
    <col min="8196" max="8196" width="17.42578125" style="4" customWidth="1"/>
    <col min="8197" max="8197" width="10.7109375" style="4" customWidth="1"/>
    <col min="8198" max="8198" width="13.42578125" style="4" customWidth="1"/>
    <col min="8199" max="8199" width="16.7109375" style="4" bestFit="1" customWidth="1"/>
    <col min="8200" max="8200" width="13.7109375" style="4" bestFit="1" customWidth="1"/>
    <col min="8201" max="8201" width="11" style="4" bestFit="1" customWidth="1"/>
    <col min="8202" max="8202" width="12.42578125" style="4" customWidth="1"/>
    <col min="8203" max="8203" width="12.28515625" style="4" customWidth="1"/>
    <col min="8204" max="8204" width="4.140625" style="4" customWidth="1"/>
    <col min="8205" max="8446" width="9.140625" style="4"/>
    <col min="8447" max="8447" width="3.85546875" style="4" bestFit="1" customWidth="1"/>
    <col min="8448" max="8448" width="13" style="4" bestFit="1" customWidth="1"/>
    <col min="8449" max="8449" width="12.7109375" style="4" customWidth="1"/>
    <col min="8450" max="8450" width="13.28515625" style="4" customWidth="1"/>
    <col min="8451" max="8451" width="12.85546875" style="4" customWidth="1"/>
    <col min="8452" max="8452" width="17.42578125" style="4" customWidth="1"/>
    <col min="8453" max="8453" width="10.7109375" style="4" customWidth="1"/>
    <col min="8454" max="8454" width="13.42578125" style="4" customWidth="1"/>
    <col min="8455" max="8455" width="16.7109375" style="4" bestFit="1" customWidth="1"/>
    <col min="8456" max="8456" width="13.7109375" style="4" bestFit="1" customWidth="1"/>
    <col min="8457" max="8457" width="11" style="4" bestFit="1" customWidth="1"/>
    <col min="8458" max="8458" width="12.42578125" style="4" customWidth="1"/>
    <col min="8459" max="8459" width="12.28515625" style="4" customWidth="1"/>
    <col min="8460" max="8460" width="4.140625" style="4" customWidth="1"/>
    <col min="8461" max="8702" width="9.140625" style="4"/>
    <col min="8703" max="8703" width="3.85546875" style="4" bestFit="1" customWidth="1"/>
    <col min="8704" max="8704" width="13" style="4" bestFit="1" customWidth="1"/>
    <col min="8705" max="8705" width="12.7109375" style="4" customWidth="1"/>
    <col min="8706" max="8706" width="13.28515625" style="4" customWidth="1"/>
    <col min="8707" max="8707" width="12.85546875" style="4" customWidth="1"/>
    <col min="8708" max="8708" width="17.42578125" style="4" customWidth="1"/>
    <col min="8709" max="8709" width="10.7109375" style="4" customWidth="1"/>
    <col min="8710" max="8710" width="13.42578125" style="4" customWidth="1"/>
    <col min="8711" max="8711" width="16.7109375" style="4" bestFit="1" customWidth="1"/>
    <col min="8712" max="8712" width="13.7109375" style="4" bestFit="1" customWidth="1"/>
    <col min="8713" max="8713" width="11" style="4" bestFit="1" customWidth="1"/>
    <col min="8714" max="8714" width="12.42578125" style="4" customWidth="1"/>
    <col min="8715" max="8715" width="12.28515625" style="4" customWidth="1"/>
    <col min="8716" max="8716" width="4.140625" style="4" customWidth="1"/>
    <col min="8717" max="8958" width="9.140625" style="4"/>
    <col min="8959" max="8959" width="3.85546875" style="4" bestFit="1" customWidth="1"/>
    <col min="8960" max="8960" width="13" style="4" bestFit="1" customWidth="1"/>
    <col min="8961" max="8961" width="12.7109375" style="4" customWidth="1"/>
    <col min="8962" max="8962" width="13.28515625" style="4" customWidth="1"/>
    <col min="8963" max="8963" width="12.85546875" style="4" customWidth="1"/>
    <col min="8964" max="8964" width="17.42578125" style="4" customWidth="1"/>
    <col min="8965" max="8965" width="10.7109375" style="4" customWidth="1"/>
    <col min="8966" max="8966" width="13.42578125" style="4" customWidth="1"/>
    <col min="8967" max="8967" width="16.7109375" style="4" bestFit="1" customWidth="1"/>
    <col min="8968" max="8968" width="13.7109375" style="4" bestFit="1" customWidth="1"/>
    <col min="8969" max="8969" width="11" style="4" bestFit="1" customWidth="1"/>
    <col min="8970" max="8970" width="12.42578125" style="4" customWidth="1"/>
    <col min="8971" max="8971" width="12.28515625" style="4" customWidth="1"/>
    <col min="8972" max="8972" width="4.140625" style="4" customWidth="1"/>
    <col min="8973" max="9214" width="9.140625" style="4"/>
    <col min="9215" max="9215" width="3.85546875" style="4" bestFit="1" customWidth="1"/>
    <col min="9216" max="9216" width="13" style="4" bestFit="1" customWidth="1"/>
    <col min="9217" max="9217" width="12.7109375" style="4" customWidth="1"/>
    <col min="9218" max="9218" width="13.28515625" style="4" customWidth="1"/>
    <col min="9219" max="9219" width="12.85546875" style="4" customWidth="1"/>
    <col min="9220" max="9220" width="17.42578125" style="4" customWidth="1"/>
    <col min="9221" max="9221" width="10.7109375" style="4" customWidth="1"/>
    <col min="9222" max="9222" width="13.42578125" style="4" customWidth="1"/>
    <col min="9223" max="9223" width="16.7109375" style="4" bestFit="1" customWidth="1"/>
    <col min="9224" max="9224" width="13.7109375" style="4" bestFit="1" customWidth="1"/>
    <col min="9225" max="9225" width="11" style="4" bestFit="1" customWidth="1"/>
    <col min="9226" max="9226" width="12.42578125" style="4" customWidth="1"/>
    <col min="9227" max="9227" width="12.28515625" style="4" customWidth="1"/>
    <col min="9228" max="9228" width="4.140625" style="4" customWidth="1"/>
    <col min="9229" max="9470" width="9.140625" style="4"/>
    <col min="9471" max="9471" width="3.85546875" style="4" bestFit="1" customWidth="1"/>
    <col min="9472" max="9472" width="13" style="4" bestFit="1" customWidth="1"/>
    <col min="9473" max="9473" width="12.7109375" style="4" customWidth="1"/>
    <col min="9474" max="9474" width="13.28515625" style="4" customWidth="1"/>
    <col min="9475" max="9475" width="12.85546875" style="4" customWidth="1"/>
    <col min="9476" max="9476" width="17.42578125" style="4" customWidth="1"/>
    <col min="9477" max="9477" width="10.7109375" style="4" customWidth="1"/>
    <col min="9478" max="9478" width="13.42578125" style="4" customWidth="1"/>
    <col min="9479" max="9479" width="16.7109375" style="4" bestFit="1" customWidth="1"/>
    <col min="9480" max="9480" width="13.7109375" style="4" bestFit="1" customWidth="1"/>
    <col min="9481" max="9481" width="11" style="4" bestFit="1" customWidth="1"/>
    <col min="9482" max="9482" width="12.42578125" style="4" customWidth="1"/>
    <col min="9483" max="9483" width="12.28515625" style="4" customWidth="1"/>
    <col min="9484" max="9484" width="4.140625" style="4" customWidth="1"/>
    <col min="9485" max="9726" width="9.140625" style="4"/>
    <col min="9727" max="9727" width="3.85546875" style="4" bestFit="1" customWidth="1"/>
    <col min="9728" max="9728" width="13" style="4" bestFit="1" customWidth="1"/>
    <col min="9729" max="9729" width="12.7109375" style="4" customWidth="1"/>
    <col min="9730" max="9730" width="13.28515625" style="4" customWidth="1"/>
    <col min="9731" max="9731" width="12.85546875" style="4" customWidth="1"/>
    <col min="9732" max="9732" width="17.42578125" style="4" customWidth="1"/>
    <col min="9733" max="9733" width="10.7109375" style="4" customWidth="1"/>
    <col min="9734" max="9734" width="13.42578125" style="4" customWidth="1"/>
    <col min="9735" max="9735" width="16.7109375" style="4" bestFit="1" customWidth="1"/>
    <col min="9736" max="9736" width="13.7109375" style="4" bestFit="1" customWidth="1"/>
    <col min="9737" max="9737" width="11" style="4" bestFit="1" customWidth="1"/>
    <col min="9738" max="9738" width="12.42578125" style="4" customWidth="1"/>
    <col min="9739" max="9739" width="12.28515625" style="4" customWidth="1"/>
    <col min="9740" max="9740" width="4.140625" style="4" customWidth="1"/>
    <col min="9741" max="9982" width="9.140625" style="4"/>
    <col min="9983" max="9983" width="3.85546875" style="4" bestFit="1" customWidth="1"/>
    <col min="9984" max="9984" width="13" style="4" bestFit="1" customWidth="1"/>
    <col min="9985" max="9985" width="12.7109375" style="4" customWidth="1"/>
    <col min="9986" max="9986" width="13.28515625" style="4" customWidth="1"/>
    <col min="9987" max="9987" width="12.85546875" style="4" customWidth="1"/>
    <col min="9988" max="9988" width="17.42578125" style="4" customWidth="1"/>
    <col min="9989" max="9989" width="10.7109375" style="4" customWidth="1"/>
    <col min="9990" max="9990" width="13.42578125" style="4" customWidth="1"/>
    <col min="9991" max="9991" width="16.7109375" style="4" bestFit="1" customWidth="1"/>
    <col min="9992" max="9992" width="13.7109375" style="4" bestFit="1" customWidth="1"/>
    <col min="9993" max="9993" width="11" style="4" bestFit="1" customWidth="1"/>
    <col min="9994" max="9994" width="12.42578125" style="4" customWidth="1"/>
    <col min="9995" max="9995" width="12.28515625" style="4" customWidth="1"/>
    <col min="9996" max="9996" width="4.140625" style="4" customWidth="1"/>
    <col min="9997" max="10238" width="9.140625" style="4"/>
    <col min="10239" max="10239" width="3.85546875" style="4" bestFit="1" customWidth="1"/>
    <col min="10240" max="10240" width="13" style="4" bestFit="1" customWidth="1"/>
    <col min="10241" max="10241" width="12.7109375" style="4" customWidth="1"/>
    <col min="10242" max="10242" width="13.28515625" style="4" customWidth="1"/>
    <col min="10243" max="10243" width="12.85546875" style="4" customWidth="1"/>
    <col min="10244" max="10244" width="17.42578125" style="4" customWidth="1"/>
    <col min="10245" max="10245" width="10.7109375" style="4" customWidth="1"/>
    <col min="10246" max="10246" width="13.42578125" style="4" customWidth="1"/>
    <col min="10247" max="10247" width="16.7109375" style="4" bestFit="1" customWidth="1"/>
    <col min="10248" max="10248" width="13.7109375" style="4" bestFit="1" customWidth="1"/>
    <col min="10249" max="10249" width="11" style="4" bestFit="1" customWidth="1"/>
    <col min="10250" max="10250" width="12.42578125" style="4" customWidth="1"/>
    <col min="10251" max="10251" width="12.28515625" style="4" customWidth="1"/>
    <col min="10252" max="10252" width="4.140625" style="4" customWidth="1"/>
    <col min="10253" max="10494" width="9.140625" style="4"/>
    <col min="10495" max="10495" width="3.85546875" style="4" bestFit="1" customWidth="1"/>
    <col min="10496" max="10496" width="13" style="4" bestFit="1" customWidth="1"/>
    <col min="10497" max="10497" width="12.7109375" style="4" customWidth="1"/>
    <col min="10498" max="10498" width="13.28515625" style="4" customWidth="1"/>
    <col min="10499" max="10499" width="12.85546875" style="4" customWidth="1"/>
    <col min="10500" max="10500" width="17.42578125" style="4" customWidth="1"/>
    <col min="10501" max="10501" width="10.7109375" style="4" customWidth="1"/>
    <col min="10502" max="10502" width="13.42578125" style="4" customWidth="1"/>
    <col min="10503" max="10503" width="16.7109375" style="4" bestFit="1" customWidth="1"/>
    <col min="10504" max="10504" width="13.7109375" style="4" bestFit="1" customWidth="1"/>
    <col min="10505" max="10505" width="11" style="4" bestFit="1" customWidth="1"/>
    <col min="10506" max="10506" width="12.42578125" style="4" customWidth="1"/>
    <col min="10507" max="10507" width="12.28515625" style="4" customWidth="1"/>
    <col min="10508" max="10508" width="4.140625" style="4" customWidth="1"/>
    <col min="10509" max="10750" width="9.140625" style="4"/>
    <col min="10751" max="10751" width="3.85546875" style="4" bestFit="1" customWidth="1"/>
    <col min="10752" max="10752" width="13" style="4" bestFit="1" customWidth="1"/>
    <col min="10753" max="10753" width="12.7109375" style="4" customWidth="1"/>
    <col min="10754" max="10754" width="13.28515625" style="4" customWidth="1"/>
    <col min="10755" max="10755" width="12.85546875" style="4" customWidth="1"/>
    <col min="10756" max="10756" width="17.42578125" style="4" customWidth="1"/>
    <col min="10757" max="10757" width="10.7109375" style="4" customWidth="1"/>
    <col min="10758" max="10758" width="13.42578125" style="4" customWidth="1"/>
    <col min="10759" max="10759" width="16.7109375" style="4" bestFit="1" customWidth="1"/>
    <col min="10760" max="10760" width="13.7109375" style="4" bestFit="1" customWidth="1"/>
    <col min="10761" max="10761" width="11" style="4" bestFit="1" customWidth="1"/>
    <col min="10762" max="10762" width="12.42578125" style="4" customWidth="1"/>
    <col min="10763" max="10763" width="12.28515625" style="4" customWidth="1"/>
    <col min="10764" max="10764" width="4.140625" style="4" customWidth="1"/>
    <col min="10765" max="11006" width="9.140625" style="4"/>
    <col min="11007" max="11007" width="3.85546875" style="4" bestFit="1" customWidth="1"/>
    <col min="11008" max="11008" width="13" style="4" bestFit="1" customWidth="1"/>
    <col min="11009" max="11009" width="12.7109375" style="4" customWidth="1"/>
    <col min="11010" max="11010" width="13.28515625" style="4" customWidth="1"/>
    <col min="11011" max="11011" width="12.85546875" style="4" customWidth="1"/>
    <col min="11012" max="11012" width="17.42578125" style="4" customWidth="1"/>
    <col min="11013" max="11013" width="10.7109375" style="4" customWidth="1"/>
    <col min="11014" max="11014" width="13.42578125" style="4" customWidth="1"/>
    <col min="11015" max="11015" width="16.7109375" style="4" bestFit="1" customWidth="1"/>
    <col min="11016" max="11016" width="13.7109375" style="4" bestFit="1" customWidth="1"/>
    <col min="11017" max="11017" width="11" style="4" bestFit="1" customWidth="1"/>
    <col min="11018" max="11018" width="12.42578125" style="4" customWidth="1"/>
    <col min="11019" max="11019" width="12.28515625" style="4" customWidth="1"/>
    <col min="11020" max="11020" width="4.140625" style="4" customWidth="1"/>
    <col min="11021" max="11262" width="9.140625" style="4"/>
    <col min="11263" max="11263" width="3.85546875" style="4" bestFit="1" customWidth="1"/>
    <col min="11264" max="11264" width="13" style="4" bestFit="1" customWidth="1"/>
    <col min="11265" max="11265" width="12.7109375" style="4" customWidth="1"/>
    <col min="11266" max="11266" width="13.28515625" style="4" customWidth="1"/>
    <col min="11267" max="11267" width="12.85546875" style="4" customWidth="1"/>
    <col min="11268" max="11268" width="17.42578125" style="4" customWidth="1"/>
    <col min="11269" max="11269" width="10.7109375" style="4" customWidth="1"/>
    <col min="11270" max="11270" width="13.42578125" style="4" customWidth="1"/>
    <col min="11271" max="11271" width="16.7109375" style="4" bestFit="1" customWidth="1"/>
    <col min="11272" max="11272" width="13.7109375" style="4" bestFit="1" customWidth="1"/>
    <col min="11273" max="11273" width="11" style="4" bestFit="1" customWidth="1"/>
    <col min="11274" max="11274" width="12.42578125" style="4" customWidth="1"/>
    <col min="11275" max="11275" width="12.28515625" style="4" customWidth="1"/>
    <col min="11276" max="11276" width="4.140625" style="4" customWidth="1"/>
    <col min="11277" max="11518" width="9.140625" style="4"/>
    <col min="11519" max="11519" width="3.85546875" style="4" bestFit="1" customWidth="1"/>
    <col min="11520" max="11520" width="13" style="4" bestFit="1" customWidth="1"/>
    <col min="11521" max="11521" width="12.7109375" style="4" customWidth="1"/>
    <col min="11522" max="11522" width="13.28515625" style="4" customWidth="1"/>
    <col min="11523" max="11523" width="12.85546875" style="4" customWidth="1"/>
    <col min="11524" max="11524" width="17.42578125" style="4" customWidth="1"/>
    <col min="11525" max="11525" width="10.7109375" style="4" customWidth="1"/>
    <col min="11526" max="11526" width="13.42578125" style="4" customWidth="1"/>
    <col min="11527" max="11527" width="16.7109375" style="4" bestFit="1" customWidth="1"/>
    <col min="11528" max="11528" width="13.7109375" style="4" bestFit="1" customWidth="1"/>
    <col min="11529" max="11529" width="11" style="4" bestFit="1" customWidth="1"/>
    <col min="11530" max="11530" width="12.42578125" style="4" customWidth="1"/>
    <col min="11531" max="11531" width="12.28515625" style="4" customWidth="1"/>
    <col min="11532" max="11532" width="4.140625" style="4" customWidth="1"/>
    <col min="11533" max="11774" width="9.140625" style="4"/>
    <col min="11775" max="11775" width="3.85546875" style="4" bestFit="1" customWidth="1"/>
    <col min="11776" max="11776" width="13" style="4" bestFit="1" customWidth="1"/>
    <col min="11777" max="11777" width="12.7109375" style="4" customWidth="1"/>
    <col min="11778" max="11778" width="13.28515625" style="4" customWidth="1"/>
    <col min="11779" max="11779" width="12.85546875" style="4" customWidth="1"/>
    <col min="11780" max="11780" width="17.42578125" style="4" customWidth="1"/>
    <col min="11781" max="11781" width="10.7109375" style="4" customWidth="1"/>
    <col min="11782" max="11782" width="13.42578125" style="4" customWidth="1"/>
    <col min="11783" max="11783" width="16.7109375" style="4" bestFit="1" customWidth="1"/>
    <col min="11784" max="11784" width="13.7109375" style="4" bestFit="1" customWidth="1"/>
    <col min="11785" max="11785" width="11" style="4" bestFit="1" customWidth="1"/>
    <col min="11786" max="11786" width="12.42578125" style="4" customWidth="1"/>
    <col min="11787" max="11787" width="12.28515625" style="4" customWidth="1"/>
    <col min="11788" max="11788" width="4.140625" style="4" customWidth="1"/>
    <col min="11789" max="12030" width="9.140625" style="4"/>
    <col min="12031" max="12031" width="3.85546875" style="4" bestFit="1" customWidth="1"/>
    <col min="12032" max="12032" width="13" style="4" bestFit="1" customWidth="1"/>
    <col min="12033" max="12033" width="12.7109375" style="4" customWidth="1"/>
    <col min="12034" max="12034" width="13.28515625" style="4" customWidth="1"/>
    <col min="12035" max="12035" width="12.85546875" style="4" customWidth="1"/>
    <col min="12036" max="12036" width="17.42578125" style="4" customWidth="1"/>
    <col min="12037" max="12037" width="10.7109375" style="4" customWidth="1"/>
    <col min="12038" max="12038" width="13.42578125" style="4" customWidth="1"/>
    <col min="12039" max="12039" width="16.7109375" style="4" bestFit="1" customWidth="1"/>
    <col min="12040" max="12040" width="13.7109375" style="4" bestFit="1" customWidth="1"/>
    <col min="12041" max="12041" width="11" style="4" bestFit="1" customWidth="1"/>
    <col min="12042" max="12042" width="12.42578125" style="4" customWidth="1"/>
    <col min="12043" max="12043" width="12.28515625" style="4" customWidth="1"/>
    <col min="12044" max="12044" width="4.140625" style="4" customWidth="1"/>
    <col min="12045" max="12286" width="9.140625" style="4"/>
    <col min="12287" max="12287" width="3.85546875" style="4" bestFit="1" customWidth="1"/>
    <col min="12288" max="12288" width="13" style="4" bestFit="1" customWidth="1"/>
    <col min="12289" max="12289" width="12.7109375" style="4" customWidth="1"/>
    <col min="12290" max="12290" width="13.28515625" style="4" customWidth="1"/>
    <col min="12291" max="12291" width="12.85546875" style="4" customWidth="1"/>
    <col min="12292" max="12292" width="17.42578125" style="4" customWidth="1"/>
    <col min="12293" max="12293" width="10.7109375" style="4" customWidth="1"/>
    <col min="12294" max="12294" width="13.42578125" style="4" customWidth="1"/>
    <col min="12295" max="12295" width="16.7109375" style="4" bestFit="1" customWidth="1"/>
    <col min="12296" max="12296" width="13.7109375" style="4" bestFit="1" customWidth="1"/>
    <col min="12297" max="12297" width="11" style="4" bestFit="1" customWidth="1"/>
    <col min="12298" max="12298" width="12.42578125" style="4" customWidth="1"/>
    <col min="12299" max="12299" width="12.28515625" style="4" customWidth="1"/>
    <col min="12300" max="12300" width="4.140625" style="4" customWidth="1"/>
    <col min="12301" max="12542" width="9.140625" style="4"/>
    <col min="12543" max="12543" width="3.85546875" style="4" bestFit="1" customWidth="1"/>
    <col min="12544" max="12544" width="13" style="4" bestFit="1" customWidth="1"/>
    <col min="12545" max="12545" width="12.7109375" style="4" customWidth="1"/>
    <col min="12546" max="12546" width="13.28515625" style="4" customWidth="1"/>
    <col min="12547" max="12547" width="12.85546875" style="4" customWidth="1"/>
    <col min="12548" max="12548" width="17.42578125" style="4" customWidth="1"/>
    <col min="12549" max="12549" width="10.7109375" style="4" customWidth="1"/>
    <col min="12550" max="12550" width="13.42578125" style="4" customWidth="1"/>
    <col min="12551" max="12551" width="16.7109375" style="4" bestFit="1" customWidth="1"/>
    <col min="12552" max="12552" width="13.7109375" style="4" bestFit="1" customWidth="1"/>
    <col min="12553" max="12553" width="11" style="4" bestFit="1" customWidth="1"/>
    <col min="12554" max="12554" width="12.42578125" style="4" customWidth="1"/>
    <col min="12555" max="12555" width="12.28515625" style="4" customWidth="1"/>
    <col min="12556" max="12556" width="4.140625" style="4" customWidth="1"/>
    <col min="12557" max="12798" width="9.140625" style="4"/>
    <col min="12799" max="12799" width="3.85546875" style="4" bestFit="1" customWidth="1"/>
    <col min="12800" max="12800" width="13" style="4" bestFit="1" customWidth="1"/>
    <col min="12801" max="12801" width="12.7109375" style="4" customWidth="1"/>
    <col min="12802" max="12802" width="13.28515625" style="4" customWidth="1"/>
    <col min="12803" max="12803" width="12.85546875" style="4" customWidth="1"/>
    <col min="12804" max="12804" width="17.42578125" style="4" customWidth="1"/>
    <col min="12805" max="12805" width="10.7109375" style="4" customWidth="1"/>
    <col min="12806" max="12806" width="13.42578125" style="4" customWidth="1"/>
    <col min="12807" max="12807" width="16.7109375" style="4" bestFit="1" customWidth="1"/>
    <col min="12808" max="12808" width="13.7109375" style="4" bestFit="1" customWidth="1"/>
    <col min="12809" max="12809" width="11" style="4" bestFit="1" customWidth="1"/>
    <col min="12810" max="12810" width="12.42578125" style="4" customWidth="1"/>
    <col min="12811" max="12811" width="12.28515625" style="4" customWidth="1"/>
    <col min="12812" max="12812" width="4.140625" style="4" customWidth="1"/>
    <col min="12813" max="13054" width="9.140625" style="4"/>
    <col min="13055" max="13055" width="3.85546875" style="4" bestFit="1" customWidth="1"/>
    <col min="13056" max="13056" width="13" style="4" bestFit="1" customWidth="1"/>
    <col min="13057" max="13057" width="12.7109375" style="4" customWidth="1"/>
    <col min="13058" max="13058" width="13.28515625" style="4" customWidth="1"/>
    <col min="13059" max="13059" width="12.85546875" style="4" customWidth="1"/>
    <col min="13060" max="13060" width="17.42578125" style="4" customWidth="1"/>
    <col min="13061" max="13061" width="10.7109375" style="4" customWidth="1"/>
    <col min="13062" max="13062" width="13.42578125" style="4" customWidth="1"/>
    <col min="13063" max="13063" width="16.7109375" style="4" bestFit="1" customWidth="1"/>
    <col min="13064" max="13064" width="13.7109375" style="4" bestFit="1" customWidth="1"/>
    <col min="13065" max="13065" width="11" style="4" bestFit="1" customWidth="1"/>
    <col min="13066" max="13066" width="12.42578125" style="4" customWidth="1"/>
    <col min="13067" max="13067" width="12.28515625" style="4" customWidth="1"/>
    <col min="13068" max="13068" width="4.140625" style="4" customWidth="1"/>
    <col min="13069" max="13310" width="9.140625" style="4"/>
    <col min="13311" max="13311" width="3.85546875" style="4" bestFit="1" customWidth="1"/>
    <col min="13312" max="13312" width="13" style="4" bestFit="1" customWidth="1"/>
    <col min="13313" max="13313" width="12.7109375" style="4" customWidth="1"/>
    <col min="13314" max="13314" width="13.28515625" style="4" customWidth="1"/>
    <col min="13315" max="13315" width="12.85546875" style="4" customWidth="1"/>
    <col min="13316" max="13316" width="17.42578125" style="4" customWidth="1"/>
    <col min="13317" max="13317" width="10.7109375" style="4" customWidth="1"/>
    <col min="13318" max="13318" width="13.42578125" style="4" customWidth="1"/>
    <col min="13319" max="13319" width="16.7109375" style="4" bestFit="1" customWidth="1"/>
    <col min="13320" max="13320" width="13.7109375" style="4" bestFit="1" customWidth="1"/>
    <col min="13321" max="13321" width="11" style="4" bestFit="1" customWidth="1"/>
    <col min="13322" max="13322" width="12.42578125" style="4" customWidth="1"/>
    <col min="13323" max="13323" width="12.28515625" style="4" customWidth="1"/>
    <col min="13324" max="13324" width="4.140625" style="4" customWidth="1"/>
    <col min="13325" max="13566" width="9.140625" style="4"/>
    <col min="13567" max="13567" width="3.85546875" style="4" bestFit="1" customWidth="1"/>
    <col min="13568" max="13568" width="13" style="4" bestFit="1" customWidth="1"/>
    <col min="13569" max="13569" width="12.7109375" style="4" customWidth="1"/>
    <col min="13570" max="13570" width="13.28515625" style="4" customWidth="1"/>
    <col min="13571" max="13571" width="12.85546875" style="4" customWidth="1"/>
    <col min="13572" max="13572" width="17.42578125" style="4" customWidth="1"/>
    <col min="13573" max="13573" width="10.7109375" style="4" customWidth="1"/>
    <col min="13574" max="13574" width="13.42578125" style="4" customWidth="1"/>
    <col min="13575" max="13575" width="16.7109375" style="4" bestFit="1" customWidth="1"/>
    <col min="13576" max="13576" width="13.7109375" style="4" bestFit="1" customWidth="1"/>
    <col min="13577" max="13577" width="11" style="4" bestFit="1" customWidth="1"/>
    <col min="13578" max="13578" width="12.42578125" style="4" customWidth="1"/>
    <col min="13579" max="13579" width="12.28515625" style="4" customWidth="1"/>
    <col min="13580" max="13580" width="4.140625" style="4" customWidth="1"/>
    <col min="13581" max="13822" width="9.140625" style="4"/>
    <col min="13823" max="13823" width="3.85546875" style="4" bestFit="1" customWidth="1"/>
    <col min="13824" max="13824" width="13" style="4" bestFit="1" customWidth="1"/>
    <col min="13825" max="13825" width="12.7109375" style="4" customWidth="1"/>
    <col min="13826" max="13826" width="13.28515625" style="4" customWidth="1"/>
    <col min="13827" max="13827" width="12.85546875" style="4" customWidth="1"/>
    <col min="13828" max="13828" width="17.42578125" style="4" customWidth="1"/>
    <col min="13829" max="13829" width="10.7109375" style="4" customWidth="1"/>
    <col min="13830" max="13830" width="13.42578125" style="4" customWidth="1"/>
    <col min="13831" max="13831" width="16.7109375" style="4" bestFit="1" customWidth="1"/>
    <col min="13832" max="13832" width="13.7109375" style="4" bestFit="1" customWidth="1"/>
    <col min="13833" max="13833" width="11" style="4" bestFit="1" customWidth="1"/>
    <col min="13834" max="13834" width="12.42578125" style="4" customWidth="1"/>
    <col min="13835" max="13835" width="12.28515625" style="4" customWidth="1"/>
    <col min="13836" max="13836" width="4.140625" style="4" customWidth="1"/>
    <col min="13837" max="14078" width="9.140625" style="4"/>
    <col min="14079" max="14079" width="3.85546875" style="4" bestFit="1" customWidth="1"/>
    <col min="14080" max="14080" width="13" style="4" bestFit="1" customWidth="1"/>
    <col min="14081" max="14081" width="12.7109375" style="4" customWidth="1"/>
    <col min="14082" max="14082" width="13.28515625" style="4" customWidth="1"/>
    <col min="14083" max="14083" width="12.85546875" style="4" customWidth="1"/>
    <col min="14084" max="14084" width="17.42578125" style="4" customWidth="1"/>
    <col min="14085" max="14085" width="10.7109375" style="4" customWidth="1"/>
    <col min="14086" max="14086" width="13.42578125" style="4" customWidth="1"/>
    <col min="14087" max="14087" width="16.7109375" style="4" bestFit="1" customWidth="1"/>
    <col min="14088" max="14088" width="13.7109375" style="4" bestFit="1" customWidth="1"/>
    <col min="14089" max="14089" width="11" style="4" bestFit="1" customWidth="1"/>
    <col min="14090" max="14090" width="12.42578125" style="4" customWidth="1"/>
    <col min="14091" max="14091" width="12.28515625" style="4" customWidth="1"/>
    <col min="14092" max="14092" width="4.140625" style="4" customWidth="1"/>
    <col min="14093" max="14334" width="9.140625" style="4"/>
    <col min="14335" max="14335" width="3.85546875" style="4" bestFit="1" customWidth="1"/>
    <col min="14336" max="14336" width="13" style="4" bestFit="1" customWidth="1"/>
    <col min="14337" max="14337" width="12.7109375" style="4" customWidth="1"/>
    <col min="14338" max="14338" width="13.28515625" style="4" customWidth="1"/>
    <col min="14339" max="14339" width="12.85546875" style="4" customWidth="1"/>
    <col min="14340" max="14340" width="17.42578125" style="4" customWidth="1"/>
    <col min="14341" max="14341" width="10.7109375" style="4" customWidth="1"/>
    <col min="14342" max="14342" width="13.42578125" style="4" customWidth="1"/>
    <col min="14343" max="14343" width="16.7109375" style="4" bestFit="1" customWidth="1"/>
    <col min="14344" max="14344" width="13.7109375" style="4" bestFit="1" customWidth="1"/>
    <col min="14345" max="14345" width="11" style="4" bestFit="1" customWidth="1"/>
    <col min="14346" max="14346" width="12.42578125" style="4" customWidth="1"/>
    <col min="14347" max="14347" width="12.28515625" style="4" customWidth="1"/>
    <col min="14348" max="14348" width="4.140625" style="4" customWidth="1"/>
    <col min="14349" max="14590" width="9.140625" style="4"/>
    <col min="14591" max="14591" width="3.85546875" style="4" bestFit="1" customWidth="1"/>
    <col min="14592" max="14592" width="13" style="4" bestFit="1" customWidth="1"/>
    <col min="14593" max="14593" width="12.7109375" style="4" customWidth="1"/>
    <col min="14594" max="14594" width="13.28515625" style="4" customWidth="1"/>
    <col min="14595" max="14595" width="12.85546875" style="4" customWidth="1"/>
    <col min="14596" max="14596" width="17.42578125" style="4" customWidth="1"/>
    <col min="14597" max="14597" width="10.7109375" style="4" customWidth="1"/>
    <col min="14598" max="14598" width="13.42578125" style="4" customWidth="1"/>
    <col min="14599" max="14599" width="16.7109375" style="4" bestFit="1" customWidth="1"/>
    <col min="14600" max="14600" width="13.7109375" style="4" bestFit="1" customWidth="1"/>
    <col min="14601" max="14601" width="11" style="4" bestFit="1" customWidth="1"/>
    <col min="14602" max="14602" width="12.42578125" style="4" customWidth="1"/>
    <col min="14603" max="14603" width="12.28515625" style="4" customWidth="1"/>
    <col min="14604" max="14604" width="4.140625" style="4" customWidth="1"/>
    <col min="14605" max="14846" width="9.140625" style="4"/>
    <col min="14847" max="14847" width="3.85546875" style="4" bestFit="1" customWidth="1"/>
    <col min="14848" max="14848" width="13" style="4" bestFit="1" customWidth="1"/>
    <col min="14849" max="14849" width="12.7109375" style="4" customWidth="1"/>
    <col min="14850" max="14850" width="13.28515625" style="4" customWidth="1"/>
    <col min="14851" max="14851" width="12.85546875" style="4" customWidth="1"/>
    <col min="14852" max="14852" width="17.42578125" style="4" customWidth="1"/>
    <col min="14853" max="14853" width="10.7109375" style="4" customWidth="1"/>
    <col min="14854" max="14854" width="13.42578125" style="4" customWidth="1"/>
    <col min="14855" max="14855" width="16.7109375" style="4" bestFit="1" customWidth="1"/>
    <col min="14856" max="14856" width="13.7109375" style="4" bestFit="1" customWidth="1"/>
    <col min="14857" max="14857" width="11" style="4" bestFit="1" customWidth="1"/>
    <col min="14858" max="14858" width="12.42578125" style="4" customWidth="1"/>
    <col min="14859" max="14859" width="12.28515625" style="4" customWidth="1"/>
    <col min="14860" max="14860" width="4.140625" style="4" customWidth="1"/>
    <col min="14861" max="15102" width="9.140625" style="4"/>
    <col min="15103" max="15103" width="3.85546875" style="4" bestFit="1" customWidth="1"/>
    <col min="15104" max="15104" width="13" style="4" bestFit="1" customWidth="1"/>
    <col min="15105" max="15105" width="12.7109375" style="4" customWidth="1"/>
    <col min="15106" max="15106" width="13.28515625" style="4" customWidth="1"/>
    <col min="15107" max="15107" width="12.85546875" style="4" customWidth="1"/>
    <col min="15108" max="15108" width="17.42578125" style="4" customWidth="1"/>
    <col min="15109" max="15109" width="10.7109375" style="4" customWidth="1"/>
    <col min="15110" max="15110" width="13.42578125" style="4" customWidth="1"/>
    <col min="15111" max="15111" width="16.7109375" style="4" bestFit="1" customWidth="1"/>
    <col min="15112" max="15112" width="13.7109375" style="4" bestFit="1" customWidth="1"/>
    <col min="15113" max="15113" width="11" style="4" bestFit="1" customWidth="1"/>
    <col min="15114" max="15114" width="12.42578125" style="4" customWidth="1"/>
    <col min="15115" max="15115" width="12.28515625" style="4" customWidth="1"/>
    <col min="15116" max="15116" width="4.140625" style="4" customWidth="1"/>
    <col min="15117" max="15358" width="9.140625" style="4"/>
    <col min="15359" max="15359" width="3.85546875" style="4" bestFit="1" customWidth="1"/>
    <col min="15360" max="15360" width="13" style="4" bestFit="1" customWidth="1"/>
    <col min="15361" max="15361" width="12.7109375" style="4" customWidth="1"/>
    <col min="15362" max="15362" width="13.28515625" style="4" customWidth="1"/>
    <col min="15363" max="15363" width="12.85546875" style="4" customWidth="1"/>
    <col min="15364" max="15364" width="17.42578125" style="4" customWidth="1"/>
    <col min="15365" max="15365" width="10.7109375" style="4" customWidth="1"/>
    <col min="15366" max="15366" width="13.42578125" style="4" customWidth="1"/>
    <col min="15367" max="15367" width="16.7109375" style="4" bestFit="1" customWidth="1"/>
    <col min="15368" max="15368" width="13.7109375" style="4" bestFit="1" customWidth="1"/>
    <col min="15369" max="15369" width="11" style="4" bestFit="1" customWidth="1"/>
    <col min="15370" max="15370" width="12.42578125" style="4" customWidth="1"/>
    <col min="15371" max="15371" width="12.28515625" style="4" customWidth="1"/>
    <col min="15372" max="15372" width="4.140625" style="4" customWidth="1"/>
    <col min="15373" max="15614" width="9.140625" style="4"/>
    <col min="15615" max="15615" width="3.85546875" style="4" bestFit="1" customWidth="1"/>
    <col min="15616" max="15616" width="13" style="4" bestFit="1" customWidth="1"/>
    <col min="15617" max="15617" width="12.7109375" style="4" customWidth="1"/>
    <col min="15618" max="15618" width="13.28515625" style="4" customWidth="1"/>
    <col min="15619" max="15619" width="12.85546875" style="4" customWidth="1"/>
    <col min="15620" max="15620" width="17.42578125" style="4" customWidth="1"/>
    <col min="15621" max="15621" width="10.7109375" style="4" customWidth="1"/>
    <col min="15622" max="15622" width="13.42578125" style="4" customWidth="1"/>
    <col min="15623" max="15623" width="16.7109375" style="4" bestFit="1" customWidth="1"/>
    <col min="15624" max="15624" width="13.7109375" style="4" bestFit="1" customWidth="1"/>
    <col min="15625" max="15625" width="11" style="4" bestFit="1" customWidth="1"/>
    <col min="15626" max="15626" width="12.42578125" style="4" customWidth="1"/>
    <col min="15627" max="15627" width="12.28515625" style="4" customWidth="1"/>
    <col min="15628" max="15628" width="4.140625" style="4" customWidth="1"/>
    <col min="15629" max="15870" width="9.140625" style="4"/>
    <col min="15871" max="15871" width="3.85546875" style="4" bestFit="1" customWidth="1"/>
    <col min="15872" max="15872" width="13" style="4" bestFit="1" customWidth="1"/>
    <col min="15873" max="15873" width="12.7109375" style="4" customWidth="1"/>
    <col min="15874" max="15874" width="13.28515625" style="4" customWidth="1"/>
    <col min="15875" max="15875" width="12.85546875" style="4" customWidth="1"/>
    <col min="15876" max="15876" width="17.42578125" style="4" customWidth="1"/>
    <col min="15877" max="15877" width="10.7109375" style="4" customWidth="1"/>
    <col min="15878" max="15878" width="13.42578125" style="4" customWidth="1"/>
    <col min="15879" max="15879" width="16.7109375" style="4" bestFit="1" customWidth="1"/>
    <col min="15880" max="15880" width="13.7109375" style="4" bestFit="1" customWidth="1"/>
    <col min="15881" max="15881" width="11" style="4" bestFit="1" customWidth="1"/>
    <col min="15882" max="15882" width="12.42578125" style="4" customWidth="1"/>
    <col min="15883" max="15883" width="12.28515625" style="4" customWidth="1"/>
    <col min="15884" max="15884" width="4.140625" style="4" customWidth="1"/>
    <col min="15885" max="16126" width="9.140625" style="4"/>
    <col min="16127" max="16127" width="3.85546875" style="4" bestFit="1" customWidth="1"/>
    <col min="16128" max="16128" width="13" style="4" bestFit="1" customWidth="1"/>
    <col min="16129" max="16129" width="12.7109375" style="4" customWidth="1"/>
    <col min="16130" max="16130" width="13.28515625" style="4" customWidth="1"/>
    <col min="16131" max="16131" width="12.85546875" style="4" customWidth="1"/>
    <col min="16132" max="16132" width="17.42578125" style="4" customWidth="1"/>
    <col min="16133" max="16133" width="10.7109375" style="4" customWidth="1"/>
    <col min="16134" max="16134" width="13.42578125" style="4" customWidth="1"/>
    <col min="16135" max="16135" width="16.7109375" style="4" bestFit="1" customWidth="1"/>
    <col min="16136" max="16136" width="13.7109375" style="4" bestFit="1" customWidth="1"/>
    <col min="16137" max="16137" width="11" style="4" bestFit="1" customWidth="1"/>
    <col min="16138" max="16138" width="12.42578125" style="4" customWidth="1"/>
    <col min="16139" max="16139" width="12.28515625" style="4" customWidth="1"/>
    <col min="16140" max="16140" width="4.140625" style="4" customWidth="1"/>
    <col min="16141" max="16384" width="9.140625" style="4"/>
  </cols>
  <sheetData>
    <row r="1" spans="1:12" x14ac:dyDescent="0.2">
      <c r="A1" s="4" t="s">
        <v>1</v>
      </c>
      <c r="G1" s="5"/>
      <c r="H1" s="50"/>
      <c r="L1" s="5"/>
    </row>
    <row r="2" spans="1:12" ht="12.75" customHeight="1" x14ac:dyDescent="0.2">
      <c r="A2" s="4" t="s">
        <v>183</v>
      </c>
      <c r="C2" s="56" t="s">
        <v>152</v>
      </c>
      <c r="G2" s="5"/>
      <c r="H2" s="50"/>
      <c r="L2" s="5"/>
    </row>
    <row r="3" spans="1:12" ht="12.75" customHeight="1" x14ac:dyDescent="0.2">
      <c r="A3" s="57" t="str">
        <f>'Exhibit A - City'!A3</f>
        <v>FOR THE YEAR ENDED JUNE 30, 2025</v>
      </c>
      <c r="D3" s="61"/>
      <c r="G3" s="5"/>
      <c r="H3" s="6"/>
    </row>
    <row r="4" spans="1:12" ht="15.75" x14ac:dyDescent="0.25">
      <c r="A4" s="82" t="s">
        <v>273</v>
      </c>
      <c r="D4" s="61"/>
      <c r="G4" s="5"/>
      <c r="H4" s="6"/>
    </row>
    <row r="5" spans="1:12" ht="15" customHeight="1" x14ac:dyDescent="0.2">
      <c r="A5" s="100" t="s">
        <v>452</v>
      </c>
      <c r="F5" s="9"/>
    </row>
    <row r="6" spans="1:12" ht="29.25" customHeight="1" x14ac:dyDescent="0.2">
      <c r="F6" s="10" t="s">
        <v>40</v>
      </c>
      <c r="H6" s="8" t="s">
        <v>46</v>
      </c>
      <c r="I6" s="8"/>
      <c r="J6" s="8"/>
      <c r="K6" s="8"/>
    </row>
    <row r="7" spans="1:12" s="55" customFormat="1" ht="51" x14ac:dyDescent="0.2">
      <c r="A7" s="53" t="s">
        <v>8</v>
      </c>
      <c r="B7" s="53" t="s">
        <v>9</v>
      </c>
      <c r="C7" s="13" t="s">
        <v>74</v>
      </c>
      <c r="D7" s="54" t="s">
        <v>144</v>
      </c>
      <c r="E7" s="54" t="s">
        <v>424</v>
      </c>
      <c r="F7" s="54" t="s">
        <v>75</v>
      </c>
      <c r="G7" s="53" t="s">
        <v>21</v>
      </c>
      <c r="H7" s="13" t="s">
        <v>57</v>
      </c>
      <c r="I7" s="13" t="s">
        <v>11</v>
      </c>
      <c r="J7" s="13" t="s">
        <v>12</v>
      </c>
      <c r="K7" s="13" t="s">
        <v>58</v>
      </c>
      <c r="L7" s="53" t="s">
        <v>8</v>
      </c>
    </row>
    <row r="8" spans="1:12" x14ac:dyDescent="0.2">
      <c r="A8" s="4">
        <v>1</v>
      </c>
      <c r="B8" s="4" t="s">
        <v>365</v>
      </c>
      <c r="C8" s="60">
        <v>0</v>
      </c>
      <c r="D8" s="60">
        <v>0</v>
      </c>
      <c r="E8" s="60">
        <v>8050</v>
      </c>
      <c r="F8" s="60">
        <v>8050</v>
      </c>
      <c r="G8" s="60">
        <f t="shared" ref="G8:G44" si="0">(C8+D8+E8)</f>
        <v>8050</v>
      </c>
      <c r="H8" s="60">
        <v>0</v>
      </c>
      <c r="I8" s="60">
        <v>0</v>
      </c>
      <c r="J8" s="60">
        <v>0</v>
      </c>
      <c r="K8" s="60">
        <v>0</v>
      </c>
      <c r="L8" s="4">
        <v>1</v>
      </c>
    </row>
    <row r="9" spans="1:12" x14ac:dyDescent="0.2">
      <c r="A9" s="4">
        <v>2</v>
      </c>
      <c r="B9" s="4" t="s">
        <v>366</v>
      </c>
      <c r="C9" s="35">
        <v>0</v>
      </c>
      <c r="D9" s="35">
        <v>0</v>
      </c>
      <c r="E9" s="35">
        <v>0</v>
      </c>
      <c r="F9" s="35">
        <v>0</v>
      </c>
      <c r="G9" s="35">
        <f t="shared" si="0"/>
        <v>0</v>
      </c>
      <c r="H9" s="35">
        <v>0</v>
      </c>
      <c r="I9" s="35">
        <v>0</v>
      </c>
      <c r="J9" s="35">
        <v>0</v>
      </c>
      <c r="K9" s="35">
        <v>0</v>
      </c>
      <c r="L9" s="4">
        <v>2</v>
      </c>
    </row>
    <row r="10" spans="1:12" x14ac:dyDescent="0.2">
      <c r="A10" s="4">
        <v>3</v>
      </c>
      <c r="B10" s="4" t="s">
        <v>283</v>
      </c>
      <c r="C10" s="35">
        <v>0</v>
      </c>
      <c r="D10" s="35">
        <v>0</v>
      </c>
      <c r="E10" s="35">
        <v>38597</v>
      </c>
      <c r="F10" s="35">
        <v>38597</v>
      </c>
      <c r="G10" s="35">
        <f t="shared" si="0"/>
        <v>38597</v>
      </c>
      <c r="H10" s="35">
        <v>0</v>
      </c>
      <c r="I10" s="35">
        <v>0</v>
      </c>
      <c r="J10" s="35">
        <v>0</v>
      </c>
      <c r="K10" s="35">
        <v>0</v>
      </c>
      <c r="L10" s="4">
        <v>3</v>
      </c>
    </row>
    <row r="11" spans="1:12" x14ac:dyDescent="0.2">
      <c r="A11" s="4">
        <v>4</v>
      </c>
      <c r="B11" s="4" t="s">
        <v>367</v>
      </c>
      <c r="C11" s="35">
        <v>0</v>
      </c>
      <c r="D11" s="35">
        <v>0</v>
      </c>
      <c r="E11" s="35">
        <v>0</v>
      </c>
      <c r="F11" s="35">
        <v>0</v>
      </c>
      <c r="G11" s="35">
        <f t="shared" si="0"/>
        <v>0</v>
      </c>
      <c r="H11" s="35">
        <v>0</v>
      </c>
      <c r="I11" s="35">
        <v>0</v>
      </c>
      <c r="J11" s="35">
        <v>0</v>
      </c>
      <c r="K11" s="35">
        <v>0</v>
      </c>
      <c r="L11" s="4">
        <v>4</v>
      </c>
    </row>
    <row r="12" spans="1:12" x14ac:dyDescent="0.2">
      <c r="A12" s="4">
        <v>5</v>
      </c>
      <c r="B12" s="4" t="s">
        <v>368</v>
      </c>
      <c r="C12" s="35">
        <v>0</v>
      </c>
      <c r="D12" s="35">
        <v>0</v>
      </c>
      <c r="E12" s="35">
        <v>0</v>
      </c>
      <c r="F12" s="35">
        <v>0</v>
      </c>
      <c r="G12" s="35">
        <f t="shared" si="0"/>
        <v>0</v>
      </c>
      <c r="H12" s="35">
        <v>0</v>
      </c>
      <c r="I12" s="35">
        <v>0</v>
      </c>
      <c r="J12" s="35">
        <v>0</v>
      </c>
      <c r="K12" s="35">
        <v>0</v>
      </c>
      <c r="L12" s="4">
        <v>5</v>
      </c>
    </row>
    <row r="13" spans="1:12" x14ac:dyDescent="0.2">
      <c r="A13" s="4">
        <v>6</v>
      </c>
      <c r="B13" s="4" t="s">
        <v>369</v>
      </c>
      <c r="C13" s="35">
        <v>0</v>
      </c>
      <c r="D13" s="35">
        <v>0</v>
      </c>
      <c r="E13" s="35">
        <v>0</v>
      </c>
      <c r="F13" s="35">
        <v>0</v>
      </c>
      <c r="G13" s="35">
        <f t="shared" si="0"/>
        <v>0</v>
      </c>
      <c r="H13" s="35">
        <v>0</v>
      </c>
      <c r="I13" s="35">
        <v>0</v>
      </c>
      <c r="J13" s="35">
        <v>0</v>
      </c>
      <c r="K13" s="35">
        <v>0</v>
      </c>
      <c r="L13" s="4">
        <v>6</v>
      </c>
    </row>
    <row r="14" spans="1:12" x14ac:dyDescent="0.2">
      <c r="A14" s="4">
        <v>7</v>
      </c>
      <c r="B14" s="4" t="s">
        <v>370</v>
      </c>
      <c r="C14" s="35">
        <v>0</v>
      </c>
      <c r="D14" s="35">
        <v>0</v>
      </c>
      <c r="E14" s="35">
        <v>19135</v>
      </c>
      <c r="F14" s="35">
        <v>19135</v>
      </c>
      <c r="G14" s="35">
        <f t="shared" si="0"/>
        <v>19135</v>
      </c>
      <c r="H14" s="35">
        <v>0</v>
      </c>
      <c r="I14" s="35">
        <v>0</v>
      </c>
      <c r="J14" s="35">
        <v>0</v>
      </c>
      <c r="K14" s="35">
        <v>0</v>
      </c>
      <c r="L14" s="4">
        <v>7</v>
      </c>
    </row>
    <row r="15" spans="1:12" x14ac:dyDescent="0.2">
      <c r="A15" s="4">
        <v>8</v>
      </c>
      <c r="B15" s="4" t="s">
        <v>371</v>
      </c>
      <c r="C15" s="35">
        <v>0</v>
      </c>
      <c r="D15" s="35">
        <v>0</v>
      </c>
      <c r="E15" s="35">
        <v>0</v>
      </c>
      <c r="F15" s="35">
        <v>0</v>
      </c>
      <c r="G15" s="35">
        <f t="shared" si="0"/>
        <v>0</v>
      </c>
      <c r="H15" s="35">
        <v>0</v>
      </c>
      <c r="I15" s="35">
        <v>0</v>
      </c>
      <c r="J15" s="35">
        <v>0</v>
      </c>
      <c r="K15" s="35">
        <v>0</v>
      </c>
      <c r="L15" s="4">
        <v>8</v>
      </c>
    </row>
    <row r="16" spans="1:12" x14ac:dyDescent="0.2">
      <c r="A16" s="4">
        <v>9</v>
      </c>
      <c r="B16" s="4" t="s">
        <v>372</v>
      </c>
      <c r="C16" s="35">
        <v>0</v>
      </c>
      <c r="D16" s="35">
        <v>0</v>
      </c>
      <c r="E16" s="35">
        <v>0</v>
      </c>
      <c r="F16" s="35">
        <v>0</v>
      </c>
      <c r="G16" s="35">
        <f t="shared" si="0"/>
        <v>0</v>
      </c>
      <c r="H16" s="35">
        <v>0</v>
      </c>
      <c r="I16" s="35">
        <v>0</v>
      </c>
      <c r="J16" s="35">
        <v>0</v>
      </c>
      <c r="K16" s="35">
        <v>0</v>
      </c>
      <c r="L16" s="4">
        <v>9</v>
      </c>
    </row>
    <row r="17" spans="1:12" x14ac:dyDescent="0.2">
      <c r="A17" s="4">
        <v>10</v>
      </c>
      <c r="B17" s="4" t="s">
        <v>373</v>
      </c>
      <c r="C17" s="35">
        <v>0</v>
      </c>
      <c r="D17" s="35">
        <v>0</v>
      </c>
      <c r="E17" s="35">
        <v>0</v>
      </c>
      <c r="F17" s="35">
        <v>0</v>
      </c>
      <c r="G17" s="35">
        <f t="shared" si="0"/>
        <v>0</v>
      </c>
      <c r="H17" s="35">
        <v>0</v>
      </c>
      <c r="I17" s="35">
        <v>0</v>
      </c>
      <c r="J17" s="35">
        <v>0</v>
      </c>
      <c r="K17" s="35">
        <v>0</v>
      </c>
      <c r="L17" s="4">
        <v>10</v>
      </c>
    </row>
    <row r="18" spans="1:12" x14ac:dyDescent="0.2">
      <c r="A18" s="4">
        <v>11</v>
      </c>
      <c r="B18" s="4" t="s">
        <v>374</v>
      </c>
      <c r="C18" s="35">
        <v>0</v>
      </c>
      <c r="D18" s="35">
        <v>0</v>
      </c>
      <c r="E18" s="35">
        <v>0</v>
      </c>
      <c r="F18" s="35">
        <v>0</v>
      </c>
      <c r="G18" s="35">
        <f t="shared" si="0"/>
        <v>0</v>
      </c>
      <c r="H18" s="35">
        <v>0</v>
      </c>
      <c r="I18" s="35">
        <v>0</v>
      </c>
      <c r="J18" s="35">
        <v>0</v>
      </c>
      <c r="K18" s="35">
        <v>0</v>
      </c>
      <c r="L18" s="4">
        <v>11</v>
      </c>
    </row>
    <row r="19" spans="1:12" x14ac:dyDescent="0.2">
      <c r="A19" s="4">
        <v>12</v>
      </c>
      <c r="B19" s="4" t="s">
        <v>375</v>
      </c>
      <c r="C19" s="35">
        <v>0</v>
      </c>
      <c r="D19" s="35">
        <v>0</v>
      </c>
      <c r="E19" s="35">
        <v>25946</v>
      </c>
      <c r="F19" s="35">
        <v>20902</v>
      </c>
      <c r="G19" s="35">
        <f t="shared" si="0"/>
        <v>25946</v>
      </c>
      <c r="H19" s="35">
        <v>0</v>
      </c>
      <c r="I19" s="35">
        <v>0</v>
      </c>
      <c r="J19" s="35">
        <v>0</v>
      </c>
      <c r="K19" s="35">
        <v>0</v>
      </c>
      <c r="L19" s="4">
        <v>12</v>
      </c>
    </row>
    <row r="20" spans="1:12" x14ac:dyDescent="0.2">
      <c r="A20" s="4">
        <v>13</v>
      </c>
      <c r="B20" s="4" t="s">
        <v>297</v>
      </c>
      <c r="C20" s="35">
        <v>0</v>
      </c>
      <c r="D20" s="35">
        <v>0</v>
      </c>
      <c r="E20" s="35">
        <v>25435</v>
      </c>
      <c r="F20" s="35">
        <v>25435</v>
      </c>
      <c r="G20" s="35">
        <f t="shared" si="0"/>
        <v>25435</v>
      </c>
      <c r="H20" s="35">
        <v>0</v>
      </c>
      <c r="I20" s="35">
        <v>0</v>
      </c>
      <c r="J20" s="35">
        <v>0</v>
      </c>
      <c r="K20" s="35">
        <v>0</v>
      </c>
      <c r="L20" s="4">
        <v>13</v>
      </c>
    </row>
    <row r="21" spans="1:12" x14ac:dyDescent="0.2">
      <c r="A21" s="4">
        <v>14</v>
      </c>
      <c r="B21" s="4" t="s">
        <v>376</v>
      </c>
      <c r="C21" s="35">
        <v>0</v>
      </c>
      <c r="D21" s="35">
        <v>0</v>
      </c>
      <c r="E21" s="35">
        <v>251459</v>
      </c>
      <c r="F21" s="35">
        <v>251459</v>
      </c>
      <c r="G21" s="35">
        <f t="shared" si="0"/>
        <v>251459</v>
      </c>
      <c r="H21" s="35">
        <v>0</v>
      </c>
      <c r="I21" s="35">
        <v>0</v>
      </c>
      <c r="J21" s="35">
        <v>0</v>
      </c>
      <c r="K21" s="35">
        <v>0</v>
      </c>
      <c r="L21" s="4">
        <v>14</v>
      </c>
    </row>
    <row r="22" spans="1:12" x14ac:dyDescent="0.2">
      <c r="A22" s="4">
        <v>15</v>
      </c>
      <c r="B22" s="4" t="s">
        <v>377</v>
      </c>
      <c r="C22" s="35">
        <v>0</v>
      </c>
      <c r="D22" s="35">
        <v>0</v>
      </c>
      <c r="E22" s="35">
        <v>0</v>
      </c>
      <c r="F22" s="35">
        <v>0</v>
      </c>
      <c r="G22" s="35">
        <f t="shared" si="0"/>
        <v>0</v>
      </c>
      <c r="H22" s="35">
        <v>0</v>
      </c>
      <c r="I22" s="35">
        <v>0</v>
      </c>
      <c r="J22" s="35">
        <v>0</v>
      </c>
      <c r="K22" s="35">
        <v>0</v>
      </c>
      <c r="L22" s="4">
        <v>15</v>
      </c>
    </row>
    <row r="23" spans="1:12" x14ac:dyDescent="0.2">
      <c r="A23" s="4">
        <v>16</v>
      </c>
      <c r="B23" s="4" t="s">
        <v>378</v>
      </c>
      <c r="C23" s="35">
        <v>0</v>
      </c>
      <c r="D23" s="35">
        <v>0</v>
      </c>
      <c r="E23" s="35">
        <v>0</v>
      </c>
      <c r="F23" s="35">
        <v>0</v>
      </c>
      <c r="G23" s="35">
        <f t="shared" si="0"/>
        <v>0</v>
      </c>
      <c r="H23" s="35">
        <v>0</v>
      </c>
      <c r="I23" s="35">
        <v>0</v>
      </c>
      <c r="J23" s="35">
        <v>0</v>
      </c>
      <c r="K23" s="35">
        <v>0</v>
      </c>
      <c r="L23" s="4">
        <v>16</v>
      </c>
    </row>
    <row r="24" spans="1:12" x14ac:dyDescent="0.2">
      <c r="A24" s="4">
        <v>17</v>
      </c>
      <c r="B24" s="4" t="s">
        <v>379</v>
      </c>
      <c r="C24" s="35">
        <v>0</v>
      </c>
      <c r="D24" s="35">
        <v>0</v>
      </c>
      <c r="E24" s="35">
        <v>221515</v>
      </c>
      <c r="F24" s="35">
        <v>221515</v>
      </c>
      <c r="G24" s="35">
        <f t="shared" si="0"/>
        <v>221515</v>
      </c>
      <c r="H24" s="35">
        <v>0</v>
      </c>
      <c r="I24" s="35">
        <v>0</v>
      </c>
      <c r="J24" s="35">
        <v>0</v>
      </c>
      <c r="K24" s="35">
        <v>0</v>
      </c>
      <c r="L24" s="4">
        <v>17</v>
      </c>
    </row>
    <row r="25" spans="1:12" x14ac:dyDescent="0.2">
      <c r="A25" s="4">
        <v>18</v>
      </c>
      <c r="B25" s="4" t="s">
        <v>380</v>
      </c>
      <c r="C25" s="35">
        <v>0</v>
      </c>
      <c r="D25" s="35">
        <v>0</v>
      </c>
      <c r="E25" s="35">
        <v>513050</v>
      </c>
      <c r="F25" s="35">
        <v>513050</v>
      </c>
      <c r="G25" s="35">
        <f t="shared" si="0"/>
        <v>513050</v>
      </c>
      <c r="H25" s="35">
        <v>0</v>
      </c>
      <c r="I25" s="35">
        <v>0</v>
      </c>
      <c r="J25" s="35">
        <v>0</v>
      </c>
      <c r="K25" s="35">
        <v>0</v>
      </c>
      <c r="L25" s="4">
        <v>18</v>
      </c>
    </row>
    <row r="26" spans="1:12" x14ac:dyDescent="0.2">
      <c r="A26" s="4">
        <v>19</v>
      </c>
      <c r="B26" s="4" t="s">
        <v>381</v>
      </c>
      <c r="C26" s="35">
        <v>0</v>
      </c>
      <c r="D26" s="35">
        <v>0</v>
      </c>
      <c r="E26" s="35">
        <v>19254</v>
      </c>
      <c r="F26" s="35">
        <v>19254</v>
      </c>
      <c r="G26" s="35">
        <f t="shared" si="0"/>
        <v>19254</v>
      </c>
      <c r="H26" s="35">
        <v>0</v>
      </c>
      <c r="I26" s="35">
        <v>0</v>
      </c>
      <c r="J26" s="35">
        <v>0</v>
      </c>
      <c r="K26" s="35">
        <v>0</v>
      </c>
      <c r="L26" s="4">
        <v>19</v>
      </c>
    </row>
    <row r="27" spans="1:12" x14ac:dyDescent="0.2">
      <c r="A27" s="4">
        <v>20</v>
      </c>
      <c r="B27" s="4" t="s">
        <v>382</v>
      </c>
      <c r="C27" s="35">
        <v>0</v>
      </c>
      <c r="D27" s="35">
        <v>0</v>
      </c>
      <c r="E27" s="35">
        <v>1616</v>
      </c>
      <c r="F27" s="35">
        <v>1616</v>
      </c>
      <c r="G27" s="35">
        <f t="shared" si="0"/>
        <v>1616</v>
      </c>
      <c r="H27" s="35">
        <v>0</v>
      </c>
      <c r="I27" s="35">
        <v>0</v>
      </c>
      <c r="J27" s="35">
        <v>0</v>
      </c>
      <c r="K27" s="35">
        <v>0</v>
      </c>
      <c r="L27" s="4">
        <v>20</v>
      </c>
    </row>
    <row r="28" spans="1:12" x14ac:dyDescent="0.2">
      <c r="A28" s="4">
        <v>21</v>
      </c>
      <c r="B28" s="4" t="s">
        <v>337</v>
      </c>
      <c r="C28" s="35">
        <v>0</v>
      </c>
      <c r="D28" s="35">
        <v>0</v>
      </c>
      <c r="E28" s="35">
        <v>0</v>
      </c>
      <c r="F28" s="35">
        <v>0</v>
      </c>
      <c r="G28" s="35">
        <f t="shared" si="0"/>
        <v>0</v>
      </c>
      <c r="H28" s="35">
        <v>0</v>
      </c>
      <c r="I28" s="35">
        <v>0</v>
      </c>
      <c r="J28" s="35">
        <v>0</v>
      </c>
      <c r="K28" s="35">
        <v>0</v>
      </c>
      <c r="L28" s="4">
        <v>21</v>
      </c>
    </row>
    <row r="29" spans="1:12" x14ac:dyDescent="0.2">
      <c r="A29" s="4">
        <v>22</v>
      </c>
      <c r="B29" s="4" t="s">
        <v>345</v>
      </c>
      <c r="C29" s="35">
        <v>15000</v>
      </c>
      <c r="D29" s="35">
        <v>0</v>
      </c>
      <c r="E29" s="35">
        <v>17493</v>
      </c>
      <c r="F29" s="35">
        <v>17493</v>
      </c>
      <c r="G29" s="35">
        <f t="shared" si="0"/>
        <v>32493</v>
      </c>
      <c r="H29" s="35">
        <v>0</v>
      </c>
      <c r="I29" s="35">
        <v>0</v>
      </c>
      <c r="J29" s="35">
        <v>0</v>
      </c>
      <c r="K29" s="35">
        <v>0</v>
      </c>
      <c r="L29" s="4">
        <v>22</v>
      </c>
    </row>
    <row r="30" spans="1:12" x14ac:dyDescent="0.2">
      <c r="A30" s="4">
        <v>23</v>
      </c>
      <c r="B30" s="6" t="s">
        <v>383</v>
      </c>
      <c r="C30" s="35">
        <v>0</v>
      </c>
      <c r="D30" s="35">
        <v>0</v>
      </c>
      <c r="E30" s="35">
        <v>127932</v>
      </c>
      <c r="F30" s="35">
        <v>127932</v>
      </c>
      <c r="G30" s="35">
        <f t="shared" si="0"/>
        <v>127932</v>
      </c>
      <c r="H30" s="35">
        <v>0</v>
      </c>
      <c r="I30" s="35">
        <v>0</v>
      </c>
      <c r="J30" s="35">
        <v>0</v>
      </c>
      <c r="K30" s="35">
        <v>0</v>
      </c>
      <c r="L30" s="4">
        <v>23</v>
      </c>
    </row>
    <row r="31" spans="1:12" x14ac:dyDescent="0.2">
      <c r="A31" s="4">
        <v>24</v>
      </c>
      <c r="B31" s="4" t="s">
        <v>384</v>
      </c>
      <c r="C31" s="35">
        <v>0</v>
      </c>
      <c r="D31" s="35">
        <v>0</v>
      </c>
      <c r="E31" s="35">
        <v>0</v>
      </c>
      <c r="F31" s="35">
        <v>0</v>
      </c>
      <c r="G31" s="35">
        <f t="shared" si="0"/>
        <v>0</v>
      </c>
      <c r="H31" s="35">
        <v>0</v>
      </c>
      <c r="I31" s="35">
        <v>0</v>
      </c>
      <c r="J31" s="35">
        <v>0</v>
      </c>
      <c r="K31" s="35">
        <v>0</v>
      </c>
      <c r="L31" s="4">
        <v>24</v>
      </c>
    </row>
    <row r="32" spans="1:12" x14ac:dyDescent="0.2">
      <c r="A32" s="4">
        <v>25</v>
      </c>
      <c r="B32" s="4" t="s">
        <v>385</v>
      </c>
      <c r="C32" s="35">
        <v>0</v>
      </c>
      <c r="D32" s="35">
        <v>0</v>
      </c>
      <c r="E32" s="35">
        <v>2482</v>
      </c>
      <c r="F32" s="35">
        <v>2482</v>
      </c>
      <c r="G32" s="35">
        <f t="shared" si="0"/>
        <v>2482</v>
      </c>
      <c r="H32" s="35">
        <v>0</v>
      </c>
      <c r="I32" s="35">
        <v>0</v>
      </c>
      <c r="J32" s="35">
        <v>0</v>
      </c>
      <c r="K32" s="35">
        <v>0</v>
      </c>
      <c r="L32" s="4">
        <v>25</v>
      </c>
    </row>
    <row r="33" spans="1:12" x14ac:dyDescent="0.2">
      <c r="A33" s="4">
        <v>26</v>
      </c>
      <c r="B33" s="4" t="s">
        <v>386</v>
      </c>
      <c r="C33" s="35">
        <v>0</v>
      </c>
      <c r="D33" s="35">
        <v>0</v>
      </c>
      <c r="E33" s="35">
        <v>192890</v>
      </c>
      <c r="F33" s="35">
        <v>192890</v>
      </c>
      <c r="G33" s="35">
        <f t="shared" si="0"/>
        <v>192890</v>
      </c>
      <c r="H33" s="35">
        <v>0</v>
      </c>
      <c r="I33" s="35">
        <v>0</v>
      </c>
      <c r="J33" s="35">
        <v>0</v>
      </c>
      <c r="K33" s="35">
        <v>0</v>
      </c>
      <c r="L33" s="4">
        <v>26</v>
      </c>
    </row>
    <row r="34" spans="1:12" x14ac:dyDescent="0.2">
      <c r="A34" s="4">
        <v>27</v>
      </c>
      <c r="B34" s="4" t="s">
        <v>387</v>
      </c>
      <c r="C34" s="35">
        <v>0</v>
      </c>
      <c r="D34" s="35">
        <v>0</v>
      </c>
      <c r="E34" s="35">
        <v>0</v>
      </c>
      <c r="F34" s="35">
        <v>0</v>
      </c>
      <c r="G34" s="35">
        <f t="shared" si="0"/>
        <v>0</v>
      </c>
      <c r="H34" s="35">
        <v>0</v>
      </c>
      <c r="I34" s="35">
        <v>0</v>
      </c>
      <c r="J34" s="35">
        <v>0</v>
      </c>
      <c r="K34" s="35">
        <v>0</v>
      </c>
      <c r="L34" s="4">
        <v>27</v>
      </c>
    </row>
    <row r="35" spans="1:12" x14ac:dyDescent="0.2">
      <c r="A35" s="4">
        <v>28</v>
      </c>
      <c r="B35" s="4" t="s">
        <v>388</v>
      </c>
      <c r="C35" s="35">
        <v>0</v>
      </c>
      <c r="D35" s="35">
        <v>0</v>
      </c>
      <c r="E35" s="35">
        <v>0</v>
      </c>
      <c r="F35" s="35">
        <v>0</v>
      </c>
      <c r="G35" s="35">
        <f t="shared" si="0"/>
        <v>0</v>
      </c>
      <c r="H35" s="35">
        <v>0</v>
      </c>
      <c r="I35" s="35">
        <v>0</v>
      </c>
      <c r="J35" s="35">
        <v>0</v>
      </c>
      <c r="K35" s="35">
        <v>0</v>
      </c>
      <c r="L35" s="4">
        <v>28</v>
      </c>
    </row>
    <row r="36" spans="1:12" x14ac:dyDescent="0.2">
      <c r="A36" s="4">
        <v>29</v>
      </c>
      <c r="B36" s="4" t="s">
        <v>389</v>
      </c>
      <c r="C36" s="35">
        <v>0</v>
      </c>
      <c r="D36" s="35">
        <v>0</v>
      </c>
      <c r="E36" s="35">
        <v>35223</v>
      </c>
      <c r="F36" s="35">
        <v>35223</v>
      </c>
      <c r="G36" s="35">
        <f t="shared" si="0"/>
        <v>35223</v>
      </c>
      <c r="H36" s="35">
        <v>0</v>
      </c>
      <c r="I36" s="35">
        <v>0</v>
      </c>
      <c r="J36" s="35">
        <v>0</v>
      </c>
      <c r="K36" s="35">
        <v>0</v>
      </c>
      <c r="L36" s="4">
        <v>29</v>
      </c>
    </row>
    <row r="37" spans="1:12" x14ac:dyDescent="0.2">
      <c r="A37" s="4">
        <v>30</v>
      </c>
      <c r="B37" s="4" t="s">
        <v>358</v>
      </c>
      <c r="C37" s="35">
        <v>0</v>
      </c>
      <c r="D37" s="35">
        <v>0</v>
      </c>
      <c r="E37" s="35">
        <v>19314</v>
      </c>
      <c r="F37" s="35">
        <v>19314</v>
      </c>
      <c r="G37" s="35">
        <f t="shared" si="0"/>
        <v>19314</v>
      </c>
      <c r="H37" s="35">
        <v>0</v>
      </c>
      <c r="I37" s="35">
        <v>0</v>
      </c>
      <c r="J37" s="35">
        <v>0</v>
      </c>
      <c r="K37" s="35">
        <v>0</v>
      </c>
      <c r="L37" s="4">
        <v>30</v>
      </c>
    </row>
    <row r="38" spans="1:12" x14ac:dyDescent="0.2">
      <c r="A38" s="4">
        <v>31</v>
      </c>
      <c r="B38" s="4" t="s">
        <v>390</v>
      </c>
      <c r="C38" s="35">
        <v>0</v>
      </c>
      <c r="D38" s="35">
        <v>0</v>
      </c>
      <c r="E38" s="35">
        <v>340626</v>
      </c>
      <c r="F38" s="35">
        <v>340626</v>
      </c>
      <c r="G38" s="35">
        <f t="shared" si="0"/>
        <v>340626</v>
      </c>
      <c r="H38" s="35">
        <v>0</v>
      </c>
      <c r="I38" s="35">
        <v>0</v>
      </c>
      <c r="J38" s="35">
        <v>0</v>
      </c>
      <c r="K38" s="35">
        <v>0</v>
      </c>
      <c r="L38" s="4">
        <v>31</v>
      </c>
    </row>
    <row r="39" spans="1:12" x14ac:dyDescent="0.2">
      <c r="A39" s="4">
        <v>32</v>
      </c>
      <c r="B39" s="4" t="s">
        <v>391</v>
      </c>
      <c r="C39" s="35">
        <v>0</v>
      </c>
      <c r="D39" s="35">
        <v>0</v>
      </c>
      <c r="E39" s="35">
        <v>0</v>
      </c>
      <c r="F39" s="35">
        <v>0</v>
      </c>
      <c r="G39" s="35">
        <f t="shared" si="0"/>
        <v>0</v>
      </c>
      <c r="H39" s="35">
        <v>0</v>
      </c>
      <c r="I39" s="35">
        <v>0</v>
      </c>
      <c r="J39" s="35">
        <v>0</v>
      </c>
      <c r="K39" s="35">
        <v>0</v>
      </c>
      <c r="L39" s="4">
        <v>32</v>
      </c>
    </row>
    <row r="40" spans="1:12" x14ac:dyDescent="0.2">
      <c r="A40" s="4">
        <v>33</v>
      </c>
      <c r="B40" s="4" t="s">
        <v>392</v>
      </c>
      <c r="C40" s="35">
        <v>0</v>
      </c>
      <c r="D40" s="35">
        <v>0</v>
      </c>
      <c r="E40" s="35">
        <v>455455</v>
      </c>
      <c r="F40" s="35">
        <v>34339</v>
      </c>
      <c r="G40" s="35">
        <f t="shared" si="0"/>
        <v>455455</v>
      </c>
      <c r="H40" s="35">
        <v>0</v>
      </c>
      <c r="I40" s="35">
        <v>0</v>
      </c>
      <c r="J40" s="35">
        <v>0</v>
      </c>
      <c r="K40" s="35">
        <v>0</v>
      </c>
      <c r="L40" s="4">
        <v>33</v>
      </c>
    </row>
    <row r="41" spans="1:12" x14ac:dyDescent="0.2">
      <c r="A41" s="4">
        <v>34</v>
      </c>
      <c r="B41" s="4" t="s">
        <v>393</v>
      </c>
      <c r="C41" s="35">
        <v>0</v>
      </c>
      <c r="D41" s="35">
        <v>0</v>
      </c>
      <c r="E41" s="35">
        <v>0</v>
      </c>
      <c r="F41" s="35">
        <v>0</v>
      </c>
      <c r="G41" s="35">
        <f t="shared" si="0"/>
        <v>0</v>
      </c>
      <c r="H41" s="35">
        <v>0</v>
      </c>
      <c r="I41" s="35">
        <v>0</v>
      </c>
      <c r="J41" s="35">
        <v>0</v>
      </c>
      <c r="K41" s="35">
        <v>0</v>
      </c>
      <c r="L41" s="4">
        <v>34</v>
      </c>
    </row>
    <row r="42" spans="1:12" x14ac:dyDescent="0.2">
      <c r="A42" s="4">
        <v>35</v>
      </c>
      <c r="B42" s="4" t="s">
        <v>362</v>
      </c>
      <c r="C42" s="35">
        <v>0</v>
      </c>
      <c r="D42" s="35">
        <v>0</v>
      </c>
      <c r="E42" s="35">
        <v>10881</v>
      </c>
      <c r="F42" s="35">
        <v>10881</v>
      </c>
      <c r="G42" s="35">
        <f>(C42+D42+E42)</f>
        <v>10881</v>
      </c>
      <c r="H42" s="35">
        <v>0</v>
      </c>
      <c r="I42" s="35">
        <v>0</v>
      </c>
      <c r="J42" s="35">
        <v>0</v>
      </c>
      <c r="K42" s="35">
        <v>0</v>
      </c>
      <c r="L42" s="4">
        <v>35</v>
      </c>
    </row>
    <row r="43" spans="1:12" x14ac:dyDescent="0.2">
      <c r="A43" s="4">
        <v>36</v>
      </c>
      <c r="B43" s="4" t="s">
        <v>394</v>
      </c>
      <c r="C43" s="35">
        <v>0</v>
      </c>
      <c r="D43" s="35">
        <v>0</v>
      </c>
      <c r="E43" s="35">
        <v>8048</v>
      </c>
      <c r="F43" s="35">
        <v>8048</v>
      </c>
      <c r="G43" s="35">
        <f>(C43+D43+E43)</f>
        <v>8048</v>
      </c>
      <c r="H43" s="35">
        <v>0</v>
      </c>
      <c r="I43" s="35">
        <v>0</v>
      </c>
      <c r="J43" s="35">
        <v>0</v>
      </c>
      <c r="K43" s="35">
        <v>0</v>
      </c>
      <c r="L43" s="4">
        <v>36</v>
      </c>
    </row>
    <row r="44" spans="1:12" x14ac:dyDescent="0.2">
      <c r="A44" s="4">
        <v>37</v>
      </c>
      <c r="B44" s="4" t="s">
        <v>395</v>
      </c>
      <c r="C44" s="37">
        <v>0</v>
      </c>
      <c r="D44" s="37">
        <v>0</v>
      </c>
      <c r="E44" s="37">
        <v>0</v>
      </c>
      <c r="F44" s="37">
        <v>0</v>
      </c>
      <c r="G44" s="37">
        <f t="shared" si="0"/>
        <v>0</v>
      </c>
      <c r="H44" s="37">
        <v>0</v>
      </c>
      <c r="I44" s="37">
        <v>0</v>
      </c>
      <c r="J44" s="37">
        <v>0</v>
      </c>
      <c r="K44" s="37">
        <v>0</v>
      </c>
      <c r="L44" s="4">
        <v>37</v>
      </c>
    </row>
    <row r="45" spans="1:12" x14ac:dyDescent="0.2">
      <c r="A45" s="17">
        <f>A44</f>
        <v>37</v>
      </c>
      <c r="B45" s="9" t="s">
        <v>21</v>
      </c>
      <c r="C45" s="38">
        <f t="shared" ref="C45:K45" si="1">SUM(C8:C44)</f>
        <v>15000</v>
      </c>
      <c r="D45" s="38">
        <f t="shared" si="1"/>
        <v>0</v>
      </c>
      <c r="E45" s="38">
        <f t="shared" si="1"/>
        <v>2334401</v>
      </c>
      <c r="F45" s="38">
        <f t="shared" si="1"/>
        <v>1908241</v>
      </c>
      <c r="G45" s="38">
        <f t="shared" si="1"/>
        <v>2349401</v>
      </c>
      <c r="H45" s="38">
        <f t="shared" si="1"/>
        <v>0</v>
      </c>
      <c r="I45" s="38">
        <f t="shared" si="1"/>
        <v>0</v>
      </c>
      <c r="J45" s="38">
        <f t="shared" si="1"/>
        <v>0</v>
      </c>
      <c r="K45" s="38">
        <f t="shared" si="1"/>
        <v>0</v>
      </c>
      <c r="L45" s="17">
        <f>L44</f>
        <v>37</v>
      </c>
    </row>
  </sheetData>
  <hyperlinks>
    <hyperlink ref="A5" location="'Table of Contents'!A1" display="Back to TOC" xr:uid="{170E30CA-4227-4300-9AD8-2168ABF666EB}"/>
  </hyperlinks>
  <printOptions gridLines="1"/>
  <pageMargins left="0.75" right="0.75" top="0.5" bottom="0.5" header="0.5" footer="0.5"/>
  <pageSetup paperSize="5" scale="86" fitToWidth="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174A2-A7EA-48D0-959D-3AC37EABD412}">
  <sheetPr syncVertical="1" syncRef="A1" transitionEvaluation="1" transitionEntry="1">
    <pageSetUpPr fitToPage="1"/>
  </sheetPr>
  <dimension ref="A1:N49"/>
  <sheetViews>
    <sheetView zoomScale="110" zoomScaleNormal="110" workbookViewId="0"/>
  </sheetViews>
  <sheetFormatPr defaultColWidth="7.5703125" defaultRowHeight="9.75" customHeight="1" x14ac:dyDescent="0.2"/>
  <cols>
    <col min="1" max="1" width="4.85546875" style="4" customWidth="1"/>
    <col min="2" max="2" width="14.7109375" style="4" customWidth="1"/>
    <col min="3" max="3" width="14.5703125" style="4" bestFit="1" customWidth="1"/>
    <col min="4" max="4" width="17.42578125" style="4" customWidth="1"/>
    <col min="5" max="5" width="15.140625" style="4" customWidth="1"/>
    <col min="6" max="6" width="13.140625" style="4" bestFit="1" customWidth="1"/>
    <col min="7" max="7" width="17.140625" style="4" bestFit="1" customWidth="1"/>
    <col min="8" max="8" width="12.42578125" style="4" bestFit="1" customWidth="1"/>
    <col min="9" max="10" width="14.5703125" style="4" bestFit="1" customWidth="1"/>
    <col min="11" max="11" width="13.140625" style="4" bestFit="1" customWidth="1"/>
    <col min="12" max="12" width="12.140625" style="4" bestFit="1" customWidth="1"/>
    <col min="13" max="13" width="15.140625" style="4" customWidth="1"/>
    <col min="14" max="14" width="3.5703125" style="4" bestFit="1" customWidth="1"/>
    <col min="15" max="255" width="7.5703125" style="4"/>
    <col min="256" max="256" width="4" style="4" customWidth="1"/>
    <col min="257" max="257" width="14.140625" style="4" bestFit="1" customWidth="1"/>
    <col min="258" max="258" width="14.5703125" style="4" bestFit="1" customWidth="1"/>
    <col min="259" max="259" width="17.42578125" style="4" customWidth="1"/>
    <col min="260" max="260" width="15.140625" style="4" customWidth="1"/>
    <col min="261" max="261" width="13.140625" style="4" bestFit="1" customWidth="1"/>
    <col min="262" max="262" width="17.140625" style="4" bestFit="1" customWidth="1"/>
    <col min="263" max="263" width="12.42578125" style="4" bestFit="1" customWidth="1"/>
    <col min="264" max="265" width="14.5703125" style="4" bestFit="1" customWidth="1"/>
    <col min="266" max="266" width="13.140625" style="4" bestFit="1" customWidth="1"/>
    <col min="267" max="267" width="12.140625" style="4" bestFit="1" customWidth="1"/>
    <col min="268" max="268" width="15.140625" style="4" customWidth="1"/>
    <col min="269" max="269" width="14.7109375" style="4" bestFit="1" customWidth="1"/>
    <col min="270" max="270" width="3.5703125" style="4" bestFit="1" customWidth="1"/>
    <col min="271" max="511" width="7.5703125" style="4"/>
    <col min="512" max="512" width="4" style="4" customWidth="1"/>
    <col min="513" max="513" width="14.140625" style="4" bestFit="1" customWidth="1"/>
    <col min="514" max="514" width="14.5703125" style="4" bestFit="1" customWidth="1"/>
    <col min="515" max="515" width="17.42578125" style="4" customWidth="1"/>
    <col min="516" max="516" width="15.140625" style="4" customWidth="1"/>
    <col min="517" max="517" width="13.140625" style="4" bestFit="1" customWidth="1"/>
    <col min="518" max="518" width="17.140625" style="4" bestFit="1" customWidth="1"/>
    <col min="519" max="519" width="12.42578125" style="4" bestFit="1" customWidth="1"/>
    <col min="520" max="521" width="14.5703125" style="4" bestFit="1" customWidth="1"/>
    <col min="522" max="522" width="13.140625" style="4" bestFit="1" customWidth="1"/>
    <col min="523" max="523" width="12.140625" style="4" bestFit="1" customWidth="1"/>
    <col min="524" max="524" width="15.140625" style="4" customWidth="1"/>
    <col min="525" max="525" width="14.7109375" style="4" bestFit="1" customWidth="1"/>
    <col min="526" max="526" width="3.5703125" style="4" bestFit="1" customWidth="1"/>
    <col min="527" max="767" width="7.5703125" style="4"/>
    <col min="768" max="768" width="4" style="4" customWidth="1"/>
    <col min="769" max="769" width="14.140625" style="4" bestFit="1" customWidth="1"/>
    <col min="770" max="770" width="14.5703125" style="4" bestFit="1" customWidth="1"/>
    <col min="771" max="771" width="17.42578125" style="4" customWidth="1"/>
    <col min="772" max="772" width="15.140625" style="4" customWidth="1"/>
    <col min="773" max="773" width="13.140625" style="4" bestFit="1" customWidth="1"/>
    <col min="774" max="774" width="17.140625" style="4" bestFit="1" customWidth="1"/>
    <col min="775" max="775" width="12.42578125" style="4" bestFit="1" customWidth="1"/>
    <col min="776" max="777" width="14.5703125" style="4" bestFit="1" customWidth="1"/>
    <col min="778" max="778" width="13.140625" style="4" bestFit="1" customWidth="1"/>
    <col min="779" max="779" width="12.140625" style="4" bestFit="1" customWidth="1"/>
    <col min="780" max="780" width="15.140625" style="4" customWidth="1"/>
    <col min="781" max="781" width="14.7109375" style="4" bestFit="1" customWidth="1"/>
    <col min="782" max="782" width="3.5703125" style="4" bestFit="1" customWidth="1"/>
    <col min="783" max="1023" width="7.5703125" style="4"/>
    <col min="1024" max="1024" width="4" style="4" customWidth="1"/>
    <col min="1025" max="1025" width="14.140625" style="4" bestFit="1" customWidth="1"/>
    <col min="1026" max="1026" width="14.5703125" style="4" bestFit="1" customWidth="1"/>
    <col min="1027" max="1027" width="17.42578125" style="4" customWidth="1"/>
    <col min="1028" max="1028" width="15.140625" style="4" customWidth="1"/>
    <col min="1029" max="1029" width="13.140625" style="4" bestFit="1" customWidth="1"/>
    <col min="1030" max="1030" width="17.140625" style="4" bestFit="1" customWidth="1"/>
    <col min="1031" max="1031" width="12.42578125" style="4" bestFit="1" customWidth="1"/>
    <col min="1032" max="1033" width="14.5703125" style="4" bestFit="1" customWidth="1"/>
    <col min="1034" max="1034" width="13.140625" style="4" bestFit="1" customWidth="1"/>
    <col min="1035" max="1035" width="12.140625" style="4" bestFit="1" customWidth="1"/>
    <col min="1036" max="1036" width="15.140625" style="4" customWidth="1"/>
    <col min="1037" max="1037" width="14.7109375" style="4" bestFit="1" customWidth="1"/>
    <col min="1038" max="1038" width="3.5703125" style="4" bestFit="1" customWidth="1"/>
    <col min="1039" max="1279" width="7.5703125" style="4"/>
    <col min="1280" max="1280" width="4" style="4" customWidth="1"/>
    <col min="1281" max="1281" width="14.140625" style="4" bestFit="1" customWidth="1"/>
    <col min="1282" max="1282" width="14.5703125" style="4" bestFit="1" customWidth="1"/>
    <col min="1283" max="1283" width="17.42578125" style="4" customWidth="1"/>
    <col min="1284" max="1284" width="15.140625" style="4" customWidth="1"/>
    <col min="1285" max="1285" width="13.140625" style="4" bestFit="1" customWidth="1"/>
    <col min="1286" max="1286" width="17.140625" style="4" bestFit="1" customWidth="1"/>
    <col min="1287" max="1287" width="12.42578125" style="4" bestFit="1" customWidth="1"/>
    <col min="1288" max="1289" width="14.5703125" style="4" bestFit="1" customWidth="1"/>
    <col min="1290" max="1290" width="13.140625" style="4" bestFit="1" customWidth="1"/>
    <col min="1291" max="1291" width="12.140625" style="4" bestFit="1" customWidth="1"/>
    <col min="1292" max="1292" width="15.140625" style="4" customWidth="1"/>
    <col min="1293" max="1293" width="14.7109375" style="4" bestFit="1" customWidth="1"/>
    <col min="1294" max="1294" width="3.5703125" style="4" bestFit="1" customWidth="1"/>
    <col min="1295" max="1535" width="7.5703125" style="4"/>
    <col min="1536" max="1536" width="4" style="4" customWidth="1"/>
    <col min="1537" max="1537" width="14.140625" style="4" bestFit="1" customWidth="1"/>
    <col min="1538" max="1538" width="14.5703125" style="4" bestFit="1" customWidth="1"/>
    <col min="1539" max="1539" width="17.42578125" style="4" customWidth="1"/>
    <col min="1540" max="1540" width="15.140625" style="4" customWidth="1"/>
    <col min="1541" max="1541" width="13.140625" style="4" bestFit="1" customWidth="1"/>
    <col min="1542" max="1542" width="17.140625" style="4" bestFit="1" customWidth="1"/>
    <col min="1543" max="1543" width="12.42578125" style="4" bestFit="1" customWidth="1"/>
    <col min="1544" max="1545" width="14.5703125" style="4" bestFit="1" customWidth="1"/>
    <col min="1546" max="1546" width="13.140625" style="4" bestFit="1" customWidth="1"/>
    <col min="1547" max="1547" width="12.140625" style="4" bestFit="1" customWidth="1"/>
    <col min="1548" max="1548" width="15.140625" style="4" customWidth="1"/>
    <col min="1549" max="1549" width="14.7109375" style="4" bestFit="1" customWidth="1"/>
    <col min="1550" max="1550" width="3.5703125" style="4" bestFit="1" customWidth="1"/>
    <col min="1551" max="1791" width="7.5703125" style="4"/>
    <col min="1792" max="1792" width="4" style="4" customWidth="1"/>
    <col min="1793" max="1793" width="14.140625" style="4" bestFit="1" customWidth="1"/>
    <col min="1794" max="1794" width="14.5703125" style="4" bestFit="1" customWidth="1"/>
    <col min="1795" max="1795" width="17.42578125" style="4" customWidth="1"/>
    <col min="1796" max="1796" width="15.140625" style="4" customWidth="1"/>
    <col min="1797" max="1797" width="13.140625" style="4" bestFit="1" customWidth="1"/>
    <col min="1798" max="1798" width="17.140625" style="4" bestFit="1" customWidth="1"/>
    <col min="1799" max="1799" width="12.42578125" style="4" bestFit="1" customWidth="1"/>
    <col min="1800" max="1801" width="14.5703125" style="4" bestFit="1" customWidth="1"/>
    <col min="1802" max="1802" width="13.140625" style="4" bestFit="1" customWidth="1"/>
    <col min="1803" max="1803" width="12.140625" style="4" bestFit="1" customWidth="1"/>
    <col min="1804" max="1804" width="15.140625" style="4" customWidth="1"/>
    <col min="1805" max="1805" width="14.7109375" style="4" bestFit="1" customWidth="1"/>
    <col min="1806" max="1806" width="3.5703125" style="4" bestFit="1" customWidth="1"/>
    <col min="1807" max="2047" width="7.5703125" style="4"/>
    <col min="2048" max="2048" width="4" style="4" customWidth="1"/>
    <col min="2049" max="2049" width="14.140625" style="4" bestFit="1" customWidth="1"/>
    <col min="2050" max="2050" width="14.5703125" style="4" bestFit="1" customWidth="1"/>
    <col min="2051" max="2051" width="17.42578125" style="4" customWidth="1"/>
    <col min="2052" max="2052" width="15.140625" style="4" customWidth="1"/>
    <col min="2053" max="2053" width="13.140625" style="4" bestFit="1" customWidth="1"/>
    <col min="2054" max="2054" width="17.140625" style="4" bestFit="1" customWidth="1"/>
    <col min="2055" max="2055" width="12.42578125" style="4" bestFit="1" customWidth="1"/>
    <col min="2056" max="2057" width="14.5703125" style="4" bestFit="1" customWidth="1"/>
    <col min="2058" max="2058" width="13.140625" style="4" bestFit="1" customWidth="1"/>
    <col min="2059" max="2059" width="12.140625" style="4" bestFit="1" customWidth="1"/>
    <col min="2060" max="2060" width="15.140625" style="4" customWidth="1"/>
    <col min="2061" max="2061" width="14.7109375" style="4" bestFit="1" customWidth="1"/>
    <col min="2062" max="2062" width="3.5703125" style="4" bestFit="1" customWidth="1"/>
    <col min="2063" max="2303" width="7.5703125" style="4"/>
    <col min="2304" max="2304" width="4" style="4" customWidth="1"/>
    <col min="2305" max="2305" width="14.140625" style="4" bestFit="1" customWidth="1"/>
    <col min="2306" max="2306" width="14.5703125" style="4" bestFit="1" customWidth="1"/>
    <col min="2307" max="2307" width="17.42578125" style="4" customWidth="1"/>
    <col min="2308" max="2308" width="15.140625" style="4" customWidth="1"/>
    <col min="2309" max="2309" width="13.140625" style="4" bestFit="1" customWidth="1"/>
    <col min="2310" max="2310" width="17.140625" style="4" bestFit="1" customWidth="1"/>
    <col min="2311" max="2311" width="12.42578125" style="4" bestFit="1" customWidth="1"/>
    <col min="2312" max="2313" width="14.5703125" style="4" bestFit="1" customWidth="1"/>
    <col min="2314" max="2314" width="13.140625" style="4" bestFit="1" customWidth="1"/>
    <col min="2315" max="2315" width="12.140625" style="4" bestFit="1" customWidth="1"/>
    <col min="2316" max="2316" width="15.140625" style="4" customWidth="1"/>
    <col min="2317" max="2317" width="14.7109375" style="4" bestFit="1" customWidth="1"/>
    <col min="2318" max="2318" width="3.5703125" style="4" bestFit="1" customWidth="1"/>
    <col min="2319" max="2559" width="7.5703125" style="4"/>
    <col min="2560" max="2560" width="4" style="4" customWidth="1"/>
    <col min="2561" max="2561" width="14.140625" style="4" bestFit="1" customWidth="1"/>
    <col min="2562" max="2562" width="14.5703125" style="4" bestFit="1" customWidth="1"/>
    <col min="2563" max="2563" width="17.42578125" style="4" customWidth="1"/>
    <col min="2564" max="2564" width="15.140625" style="4" customWidth="1"/>
    <col min="2565" max="2565" width="13.140625" style="4" bestFit="1" customWidth="1"/>
    <col min="2566" max="2566" width="17.140625" style="4" bestFit="1" customWidth="1"/>
    <col min="2567" max="2567" width="12.42578125" style="4" bestFit="1" customWidth="1"/>
    <col min="2568" max="2569" width="14.5703125" style="4" bestFit="1" customWidth="1"/>
    <col min="2570" max="2570" width="13.140625" style="4" bestFit="1" customWidth="1"/>
    <col min="2571" max="2571" width="12.140625" style="4" bestFit="1" customWidth="1"/>
    <col min="2572" max="2572" width="15.140625" style="4" customWidth="1"/>
    <col min="2573" max="2573" width="14.7109375" style="4" bestFit="1" customWidth="1"/>
    <col min="2574" max="2574" width="3.5703125" style="4" bestFit="1" customWidth="1"/>
    <col min="2575" max="2815" width="7.5703125" style="4"/>
    <col min="2816" max="2816" width="4" style="4" customWidth="1"/>
    <col min="2817" max="2817" width="14.140625" style="4" bestFit="1" customWidth="1"/>
    <col min="2818" max="2818" width="14.5703125" style="4" bestFit="1" customWidth="1"/>
    <col min="2819" max="2819" width="17.42578125" style="4" customWidth="1"/>
    <col min="2820" max="2820" width="15.140625" style="4" customWidth="1"/>
    <col min="2821" max="2821" width="13.140625" style="4" bestFit="1" customWidth="1"/>
    <col min="2822" max="2822" width="17.140625" style="4" bestFit="1" customWidth="1"/>
    <col min="2823" max="2823" width="12.42578125" style="4" bestFit="1" customWidth="1"/>
    <col min="2824" max="2825" width="14.5703125" style="4" bestFit="1" customWidth="1"/>
    <col min="2826" max="2826" width="13.140625" style="4" bestFit="1" customWidth="1"/>
    <col min="2827" max="2827" width="12.140625" style="4" bestFit="1" customWidth="1"/>
    <col min="2828" max="2828" width="15.140625" style="4" customWidth="1"/>
    <col min="2829" max="2829" width="14.7109375" style="4" bestFit="1" customWidth="1"/>
    <col min="2830" max="2830" width="3.5703125" style="4" bestFit="1" customWidth="1"/>
    <col min="2831" max="3071" width="7.5703125" style="4"/>
    <col min="3072" max="3072" width="4" style="4" customWidth="1"/>
    <col min="3073" max="3073" width="14.140625" style="4" bestFit="1" customWidth="1"/>
    <col min="3074" max="3074" width="14.5703125" style="4" bestFit="1" customWidth="1"/>
    <col min="3075" max="3075" width="17.42578125" style="4" customWidth="1"/>
    <col min="3076" max="3076" width="15.140625" style="4" customWidth="1"/>
    <col min="3077" max="3077" width="13.140625" style="4" bestFit="1" customWidth="1"/>
    <col min="3078" max="3078" width="17.140625" style="4" bestFit="1" customWidth="1"/>
    <col min="3079" max="3079" width="12.42578125" style="4" bestFit="1" customWidth="1"/>
    <col min="3080" max="3081" width="14.5703125" style="4" bestFit="1" customWidth="1"/>
    <col min="3082" max="3082" width="13.140625" style="4" bestFit="1" customWidth="1"/>
    <col min="3083" max="3083" width="12.140625" style="4" bestFit="1" customWidth="1"/>
    <col min="3084" max="3084" width="15.140625" style="4" customWidth="1"/>
    <col min="3085" max="3085" width="14.7109375" style="4" bestFit="1" customWidth="1"/>
    <col min="3086" max="3086" width="3.5703125" style="4" bestFit="1" customWidth="1"/>
    <col min="3087" max="3327" width="7.5703125" style="4"/>
    <col min="3328" max="3328" width="4" style="4" customWidth="1"/>
    <col min="3329" max="3329" width="14.140625" style="4" bestFit="1" customWidth="1"/>
    <col min="3330" max="3330" width="14.5703125" style="4" bestFit="1" customWidth="1"/>
    <col min="3331" max="3331" width="17.42578125" style="4" customWidth="1"/>
    <col min="3332" max="3332" width="15.140625" style="4" customWidth="1"/>
    <col min="3333" max="3333" width="13.140625" style="4" bestFit="1" customWidth="1"/>
    <col min="3334" max="3334" width="17.140625" style="4" bestFit="1" customWidth="1"/>
    <col min="3335" max="3335" width="12.42578125" style="4" bestFit="1" customWidth="1"/>
    <col min="3336" max="3337" width="14.5703125" style="4" bestFit="1" customWidth="1"/>
    <col min="3338" max="3338" width="13.140625" style="4" bestFit="1" customWidth="1"/>
    <col min="3339" max="3339" width="12.140625" style="4" bestFit="1" customWidth="1"/>
    <col min="3340" max="3340" width="15.140625" style="4" customWidth="1"/>
    <col min="3341" max="3341" width="14.7109375" style="4" bestFit="1" customWidth="1"/>
    <col min="3342" max="3342" width="3.5703125" style="4" bestFit="1" customWidth="1"/>
    <col min="3343" max="3583" width="7.5703125" style="4"/>
    <col min="3584" max="3584" width="4" style="4" customWidth="1"/>
    <col min="3585" max="3585" width="14.140625" style="4" bestFit="1" customWidth="1"/>
    <col min="3586" max="3586" width="14.5703125" style="4" bestFit="1" customWidth="1"/>
    <col min="3587" max="3587" width="17.42578125" style="4" customWidth="1"/>
    <col min="3588" max="3588" width="15.140625" style="4" customWidth="1"/>
    <col min="3589" max="3589" width="13.140625" style="4" bestFit="1" customWidth="1"/>
    <col min="3590" max="3590" width="17.140625" style="4" bestFit="1" customWidth="1"/>
    <col min="3591" max="3591" width="12.42578125" style="4" bestFit="1" customWidth="1"/>
    <col min="3592" max="3593" width="14.5703125" style="4" bestFit="1" customWidth="1"/>
    <col min="3594" max="3594" width="13.140625" style="4" bestFit="1" customWidth="1"/>
    <col min="3595" max="3595" width="12.140625" style="4" bestFit="1" customWidth="1"/>
    <col min="3596" max="3596" width="15.140625" style="4" customWidth="1"/>
    <col min="3597" max="3597" width="14.7109375" style="4" bestFit="1" customWidth="1"/>
    <col min="3598" max="3598" width="3.5703125" style="4" bestFit="1" customWidth="1"/>
    <col min="3599" max="3839" width="7.5703125" style="4"/>
    <col min="3840" max="3840" width="4" style="4" customWidth="1"/>
    <col min="3841" max="3841" width="14.140625" style="4" bestFit="1" customWidth="1"/>
    <col min="3842" max="3842" width="14.5703125" style="4" bestFit="1" customWidth="1"/>
    <col min="3843" max="3843" width="17.42578125" style="4" customWidth="1"/>
    <col min="3844" max="3844" width="15.140625" style="4" customWidth="1"/>
    <col min="3845" max="3845" width="13.140625" style="4" bestFit="1" customWidth="1"/>
    <col min="3846" max="3846" width="17.140625" style="4" bestFit="1" customWidth="1"/>
    <col min="3847" max="3847" width="12.42578125" style="4" bestFit="1" customWidth="1"/>
    <col min="3848" max="3849" width="14.5703125" style="4" bestFit="1" customWidth="1"/>
    <col min="3850" max="3850" width="13.140625" style="4" bestFit="1" customWidth="1"/>
    <col min="3851" max="3851" width="12.140625" style="4" bestFit="1" customWidth="1"/>
    <col min="3852" max="3852" width="15.140625" style="4" customWidth="1"/>
    <col min="3853" max="3853" width="14.7109375" style="4" bestFit="1" customWidth="1"/>
    <col min="3854" max="3854" width="3.5703125" style="4" bestFit="1" customWidth="1"/>
    <col min="3855" max="4095" width="7.5703125" style="4"/>
    <col min="4096" max="4096" width="4" style="4" customWidth="1"/>
    <col min="4097" max="4097" width="14.140625" style="4" bestFit="1" customWidth="1"/>
    <col min="4098" max="4098" width="14.5703125" style="4" bestFit="1" customWidth="1"/>
    <col min="4099" max="4099" width="17.42578125" style="4" customWidth="1"/>
    <col min="4100" max="4100" width="15.140625" style="4" customWidth="1"/>
    <col min="4101" max="4101" width="13.140625" style="4" bestFit="1" customWidth="1"/>
    <col min="4102" max="4102" width="17.140625" style="4" bestFit="1" customWidth="1"/>
    <col min="4103" max="4103" width="12.42578125" style="4" bestFit="1" customWidth="1"/>
    <col min="4104" max="4105" width="14.5703125" style="4" bestFit="1" customWidth="1"/>
    <col min="4106" max="4106" width="13.140625" style="4" bestFit="1" customWidth="1"/>
    <col min="4107" max="4107" width="12.140625" style="4" bestFit="1" customWidth="1"/>
    <col min="4108" max="4108" width="15.140625" style="4" customWidth="1"/>
    <col min="4109" max="4109" width="14.7109375" style="4" bestFit="1" customWidth="1"/>
    <col min="4110" max="4110" width="3.5703125" style="4" bestFit="1" customWidth="1"/>
    <col min="4111" max="4351" width="7.5703125" style="4"/>
    <col min="4352" max="4352" width="4" style="4" customWidth="1"/>
    <col min="4353" max="4353" width="14.140625" style="4" bestFit="1" customWidth="1"/>
    <col min="4354" max="4354" width="14.5703125" style="4" bestFit="1" customWidth="1"/>
    <col min="4355" max="4355" width="17.42578125" style="4" customWidth="1"/>
    <col min="4356" max="4356" width="15.140625" style="4" customWidth="1"/>
    <col min="4357" max="4357" width="13.140625" style="4" bestFit="1" customWidth="1"/>
    <col min="4358" max="4358" width="17.140625" style="4" bestFit="1" customWidth="1"/>
    <col min="4359" max="4359" width="12.42578125" style="4" bestFit="1" customWidth="1"/>
    <col min="4360" max="4361" width="14.5703125" style="4" bestFit="1" customWidth="1"/>
    <col min="4362" max="4362" width="13.140625" style="4" bestFit="1" customWidth="1"/>
    <col min="4363" max="4363" width="12.140625" style="4" bestFit="1" customWidth="1"/>
    <col min="4364" max="4364" width="15.140625" style="4" customWidth="1"/>
    <col min="4365" max="4365" width="14.7109375" style="4" bestFit="1" customWidth="1"/>
    <col min="4366" max="4366" width="3.5703125" style="4" bestFit="1" customWidth="1"/>
    <col min="4367" max="4607" width="7.5703125" style="4"/>
    <col min="4608" max="4608" width="4" style="4" customWidth="1"/>
    <col min="4609" max="4609" width="14.140625" style="4" bestFit="1" customWidth="1"/>
    <col min="4610" max="4610" width="14.5703125" style="4" bestFit="1" customWidth="1"/>
    <col min="4611" max="4611" width="17.42578125" style="4" customWidth="1"/>
    <col min="4612" max="4612" width="15.140625" style="4" customWidth="1"/>
    <col min="4613" max="4613" width="13.140625" style="4" bestFit="1" customWidth="1"/>
    <col min="4614" max="4614" width="17.140625" style="4" bestFit="1" customWidth="1"/>
    <col min="4615" max="4615" width="12.42578125" style="4" bestFit="1" customWidth="1"/>
    <col min="4616" max="4617" width="14.5703125" style="4" bestFit="1" customWidth="1"/>
    <col min="4618" max="4618" width="13.140625" style="4" bestFit="1" customWidth="1"/>
    <col min="4619" max="4619" width="12.140625" style="4" bestFit="1" customWidth="1"/>
    <col min="4620" max="4620" width="15.140625" style="4" customWidth="1"/>
    <col min="4621" max="4621" width="14.7109375" style="4" bestFit="1" customWidth="1"/>
    <col min="4622" max="4622" width="3.5703125" style="4" bestFit="1" customWidth="1"/>
    <col min="4623" max="4863" width="7.5703125" style="4"/>
    <col min="4864" max="4864" width="4" style="4" customWidth="1"/>
    <col min="4865" max="4865" width="14.140625" style="4" bestFit="1" customWidth="1"/>
    <col min="4866" max="4866" width="14.5703125" style="4" bestFit="1" customWidth="1"/>
    <col min="4867" max="4867" width="17.42578125" style="4" customWidth="1"/>
    <col min="4868" max="4868" width="15.140625" style="4" customWidth="1"/>
    <col min="4869" max="4869" width="13.140625" style="4" bestFit="1" customWidth="1"/>
    <col min="4870" max="4870" width="17.140625" style="4" bestFit="1" customWidth="1"/>
    <col min="4871" max="4871" width="12.42578125" style="4" bestFit="1" customWidth="1"/>
    <col min="4872" max="4873" width="14.5703125" style="4" bestFit="1" customWidth="1"/>
    <col min="4874" max="4874" width="13.140625" style="4" bestFit="1" customWidth="1"/>
    <col min="4875" max="4875" width="12.140625" style="4" bestFit="1" customWidth="1"/>
    <col min="4876" max="4876" width="15.140625" style="4" customWidth="1"/>
    <col min="4877" max="4877" width="14.7109375" style="4" bestFit="1" customWidth="1"/>
    <col min="4878" max="4878" width="3.5703125" style="4" bestFit="1" customWidth="1"/>
    <col min="4879" max="5119" width="7.5703125" style="4"/>
    <col min="5120" max="5120" width="4" style="4" customWidth="1"/>
    <col min="5121" max="5121" width="14.140625" style="4" bestFit="1" customWidth="1"/>
    <col min="5122" max="5122" width="14.5703125" style="4" bestFit="1" customWidth="1"/>
    <col min="5123" max="5123" width="17.42578125" style="4" customWidth="1"/>
    <col min="5124" max="5124" width="15.140625" style="4" customWidth="1"/>
    <col min="5125" max="5125" width="13.140625" style="4" bestFit="1" customWidth="1"/>
    <col min="5126" max="5126" width="17.140625" style="4" bestFit="1" customWidth="1"/>
    <col min="5127" max="5127" width="12.42578125" style="4" bestFit="1" customWidth="1"/>
    <col min="5128" max="5129" width="14.5703125" style="4" bestFit="1" customWidth="1"/>
    <col min="5130" max="5130" width="13.140625" style="4" bestFit="1" customWidth="1"/>
    <col min="5131" max="5131" width="12.140625" style="4" bestFit="1" customWidth="1"/>
    <col min="5132" max="5132" width="15.140625" style="4" customWidth="1"/>
    <col min="5133" max="5133" width="14.7109375" style="4" bestFit="1" customWidth="1"/>
    <col min="5134" max="5134" width="3.5703125" style="4" bestFit="1" customWidth="1"/>
    <col min="5135" max="5375" width="7.5703125" style="4"/>
    <col min="5376" max="5376" width="4" style="4" customWidth="1"/>
    <col min="5377" max="5377" width="14.140625" style="4" bestFit="1" customWidth="1"/>
    <col min="5378" max="5378" width="14.5703125" style="4" bestFit="1" customWidth="1"/>
    <col min="5379" max="5379" width="17.42578125" style="4" customWidth="1"/>
    <col min="5380" max="5380" width="15.140625" style="4" customWidth="1"/>
    <col min="5381" max="5381" width="13.140625" style="4" bestFit="1" customWidth="1"/>
    <col min="5382" max="5382" width="17.140625" style="4" bestFit="1" customWidth="1"/>
    <col min="5383" max="5383" width="12.42578125" style="4" bestFit="1" customWidth="1"/>
    <col min="5384" max="5385" width="14.5703125" style="4" bestFit="1" customWidth="1"/>
    <col min="5386" max="5386" width="13.140625" style="4" bestFit="1" customWidth="1"/>
    <col min="5387" max="5387" width="12.140625" style="4" bestFit="1" customWidth="1"/>
    <col min="5388" max="5388" width="15.140625" style="4" customWidth="1"/>
    <col min="5389" max="5389" width="14.7109375" style="4" bestFit="1" customWidth="1"/>
    <col min="5390" max="5390" width="3.5703125" style="4" bestFit="1" customWidth="1"/>
    <col min="5391" max="5631" width="7.5703125" style="4"/>
    <col min="5632" max="5632" width="4" style="4" customWidth="1"/>
    <col min="5633" max="5633" width="14.140625" style="4" bestFit="1" customWidth="1"/>
    <col min="5634" max="5634" width="14.5703125" style="4" bestFit="1" customWidth="1"/>
    <col min="5635" max="5635" width="17.42578125" style="4" customWidth="1"/>
    <col min="5636" max="5636" width="15.140625" style="4" customWidth="1"/>
    <col min="5637" max="5637" width="13.140625" style="4" bestFit="1" customWidth="1"/>
    <col min="5638" max="5638" width="17.140625" style="4" bestFit="1" customWidth="1"/>
    <col min="5639" max="5639" width="12.42578125" style="4" bestFit="1" customWidth="1"/>
    <col min="5640" max="5641" width="14.5703125" style="4" bestFit="1" customWidth="1"/>
    <col min="5642" max="5642" width="13.140625" style="4" bestFit="1" customWidth="1"/>
    <col min="5643" max="5643" width="12.140625" style="4" bestFit="1" customWidth="1"/>
    <col min="5644" max="5644" width="15.140625" style="4" customWidth="1"/>
    <col min="5645" max="5645" width="14.7109375" style="4" bestFit="1" customWidth="1"/>
    <col min="5646" max="5646" width="3.5703125" style="4" bestFit="1" customWidth="1"/>
    <col min="5647" max="5887" width="7.5703125" style="4"/>
    <col min="5888" max="5888" width="4" style="4" customWidth="1"/>
    <col min="5889" max="5889" width="14.140625" style="4" bestFit="1" customWidth="1"/>
    <col min="5890" max="5890" width="14.5703125" style="4" bestFit="1" customWidth="1"/>
    <col min="5891" max="5891" width="17.42578125" style="4" customWidth="1"/>
    <col min="5892" max="5892" width="15.140625" style="4" customWidth="1"/>
    <col min="5893" max="5893" width="13.140625" style="4" bestFit="1" customWidth="1"/>
    <col min="5894" max="5894" width="17.140625" style="4" bestFit="1" customWidth="1"/>
    <col min="5895" max="5895" width="12.42578125" style="4" bestFit="1" customWidth="1"/>
    <col min="5896" max="5897" width="14.5703125" style="4" bestFit="1" customWidth="1"/>
    <col min="5898" max="5898" width="13.140625" style="4" bestFit="1" customWidth="1"/>
    <col min="5899" max="5899" width="12.140625" style="4" bestFit="1" customWidth="1"/>
    <col min="5900" max="5900" width="15.140625" style="4" customWidth="1"/>
    <col min="5901" max="5901" width="14.7109375" style="4" bestFit="1" customWidth="1"/>
    <col min="5902" max="5902" width="3.5703125" style="4" bestFit="1" customWidth="1"/>
    <col min="5903" max="6143" width="7.5703125" style="4"/>
    <col min="6144" max="6144" width="4" style="4" customWidth="1"/>
    <col min="6145" max="6145" width="14.140625" style="4" bestFit="1" customWidth="1"/>
    <col min="6146" max="6146" width="14.5703125" style="4" bestFit="1" customWidth="1"/>
    <col min="6147" max="6147" width="17.42578125" style="4" customWidth="1"/>
    <col min="6148" max="6148" width="15.140625" style="4" customWidth="1"/>
    <col min="6149" max="6149" width="13.140625" style="4" bestFit="1" customWidth="1"/>
    <col min="6150" max="6150" width="17.140625" style="4" bestFit="1" customWidth="1"/>
    <col min="6151" max="6151" width="12.42578125" style="4" bestFit="1" customWidth="1"/>
    <col min="6152" max="6153" width="14.5703125" style="4" bestFit="1" customWidth="1"/>
    <col min="6154" max="6154" width="13.140625" style="4" bestFit="1" customWidth="1"/>
    <col min="6155" max="6155" width="12.140625" style="4" bestFit="1" customWidth="1"/>
    <col min="6156" max="6156" width="15.140625" style="4" customWidth="1"/>
    <col min="6157" max="6157" width="14.7109375" style="4" bestFit="1" customWidth="1"/>
    <col min="6158" max="6158" width="3.5703125" style="4" bestFit="1" customWidth="1"/>
    <col min="6159" max="6399" width="7.5703125" style="4"/>
    <col min="6400" max="6400" width="4" style="4" customWidth="1"/>
    <col min="6401" max="6401" width="14.140625" style="4" bestFit="1" customWidth="1"/>
    <col min="6402" max="6402" width="14.5703125" style="4" bestFit="1" customWidth="1"/>
    <col min="6403" max="6403" width="17.42578125" style="4" customWidth="1"/>
    <col min="6404" max="6404" width="15.140625" style="4" customWidth="1"/>
    <col min="6405" max="6405" width="13.140625" style="4" bestFit="1" customWidth="1"/>
    <col min="6406" max="6406" width="17.140625" style="4" bestFit="1" customWidth="1"/>
    <col min="6407" max="6407" width="12.42578125" style="4" bestFit="1" customWidth="1"/>
    <col min="6408" max="6409" width="14.5703125" style="4" bestFit="1" customWidth="1"/>
    <col min="6410" max="6410" width="13.140625" style="4" bestFit="1" customWidth="1"/>
    <col min="6411" max="6411" width="12.140625" style="4" bestFit="1" customWidth="1"/>
    <col min="6412" max="6412" width="15.140625" style="4" customWidth="1"/>
    <col min="6413" max="6413" width="14.7109375" style="4" bestFit="1" customWidth="1"/>
    <col min="6414" max="6414" width="3.5703125" style="4" bestFit="1" customWidth="1"/>
    <col min="6415" max="6655" width="7.5703125" style="4"/>
    <col min="6656" max="6656" width="4" style="4" customWidth="1"/>
    <col min="6657" max="6657" width="14.140625" style="4" bestFit="1" customWidth="1"/>
    <col min="6658" max="6658" width="14.5703125" style="4" bestFit="1" customWidth="1"/>
    <col min="6659" max="6659" width="17.42578125" style="4" customWidth="1"/>
    <col min="6660" max="6660" width="15.140625" style="4" customWidth="1"/>
    <col min="6661" max="6661" width="13.140625" style="4" bestFit="1" customWidth="1"/>
    <col min="6662" max="6662" width="17.140625" style="4" bestFit="1" customWidth="1"/>
    <col min="6663" max="6663" width="12.42578125" style="4" bestFit="1" customWidth="1"/>
    <col min="6664" max="6665" width="14.5703125" style="4" bestFit="1" customWidth="1"/>
    <col min="6666" max="6666" width="13.140625" style="4" bestFit="1" customWidth="1"/>
    <col min="6667" max="6667" width="12.140625" style="4" bestFit="1" customWidth="1"/>
    <col min="6668" max="6668" width="15.140625" style="4" customWidth="1"/>
    <col min="6669" max="6669" width="14.7109375" style="4" bestFit="1" customWidth="1"/>
    <col min="6670" max="6670" width="3.5703125" style="4" bestFit="1" customWidth="1"/>
    <col min="6671" max="6911" width="7.5703125" style="4"/>
    <col min="6912" max="6912" width="4" style="4" customWidth="1"/>
    <col min="6913" max="6913" width="14.140625" style="4" bestFit="1" customWidth="1"/>
    <col min="6914" max="6914" width="14.5703125" style="4" bestFit="1" customWidth="1"/>
    <col min="6915" max="6915" width="17.42578125" style="4" customWidth="1"/>
    <col min="6916" max="6916" width="15.140625" style="4" customWidth="1"/>
    <col min="6917" max="6917" width="13.140625" style="4" bestFit="1" customWidth="1"/>
    <col min="6918" max="6918" width="17.140625" style="4" bestFit="1" customWidth="1"/>
    <col min="6919" max="6919" width="12.42578125" style="4" bestFit="1" customWidth="1"/>
    <col min="6920" max="6921" width="14.5703125" style="4" bestFit="1" customWidth="1"/>
    <col min="6922" max="6922" width="13.140625" style="4" bestFit="1" customWidth="1"/>
    <col min="6923" max="6923" width="12.140625" style="4" bestFit="1" customWidth="1"/>
    <col min="6924" max="6924" width="15.140625" style="4" customWidth="1"/>
    <col min="6925" max="6925" width="14.7109375" style="4" bestFit="1" customWidth="1"/>
    <col min="6926" max="6926" width="3.5703125" style="4" bestFit="1" customWidth="1"/>
    <col min="6927" max="7167" width="7.5703125" style="4"/>
    <col min="7168" max="7168" width="4" style="4" customWidth="1"/>
    <col min="7169" max="7169" width="14.140625" style="4" bestFit="1" customWidth="1"/>
    <col min="7170" max="7170" width="14.5703125" style="4" bestFit="1" customWidth="1"/>
    <col min="7171" max="7171" width="17.42578125" style="4" customWidth="1"/>
    <col min="7172" max="7172" width="15.140625" style="4" customWidth="1"/>
    <col min="7173" max="7173" width="13.140625" style="4" bestFit="1" customWidth="1"/>
    <col min="7174" max="7174" width="17.140625" style="4" bestFit="1" customWidth="1"/>
    <col min="7175" max="7175" width="12.42578125" style="4" bestFit="1" customWidth="1"/>
    <col min="7176" max="7177" width="14.5703125" style="4" bestFit="1" customWidth="1"/>
    <col min="7178" max="7178" width="13.140625" style="4" bestFit="1" customWidth="1"/>
    <col min="7179" max="7179" width="12.140625" style="4" bestFit="1" customWidth="1"/>
    <col min="7180" max="7180" width="15.140625" style="4" customWidth="1"/>
    <col min="7181" max="7181" width="14.7109375" style="4" bestFit="1" customWidth="1"/>
    <col min="7182" max="7182" width="3.5703125" style="4" bestFit="1" customWidth="1"/>
    <col min="7183" max="7423" width="7.5703125" style="4"/>
    <col min="7424" max="7424" width="4" style="4" customWidth="1"/>
    <col min="7425" max="7425" width="14.140625" style="4" bestFit="1" customWidth="1"/>
    <col min="7426" max="7426" width="14.5703125" style="4" bestFit="1" customWidth="1"/>
    <col min="7427" max="7427" width="17.42578125" style="4" customWidth="1"/>
    <col min="7428" max="7428" width="15.140625" style="4" customWidth="1"/>
    <col min="7429" max="7429" width="13.140625" style="4" bestFit="1" customWidth="1"/>
    <col min="7430" max="7430" width="17.140625" style="4" bestFit="1" customWidth="1"/>
    <col min="7431" max="7431" width="12.42578125" style="4" bestFit="1" customWidth="1"/>
    <col min="7432" max="7433" width="14.5703125" style="4" bestFit="1" customWidth="1"/>
    <col min="7434" max="7434" width="13.140625" style="4" bestFit="1" customWidth="1"/>
    <col min="7435" max="7435" width="12.140625" style="4" bestFit="1" customWidth="1"/>
    <col min="7436" max="7436" width="15.140625" style="4" customWidth="1"/>
    <col min="7437" max="7437" width="14.7109375" style="4" bestFit="1" customWidth="1"/>
    <col min="7438" max="7438" width="3.5703125" style="4" bestFit="1" customWidth="1"/>
    <col min="7439" max="7679" width="7.5703125" style="4"/>
    <col min="7680" max="7680" width="4" style="4" customWidth="1"/>
    <col min="7681" max="7681" width="14.140625" style="4" bestFit="1" customWidth="1"/>
    <col min="7682" max="7682" width="14.5703125" style="4" bestFit="1" customWidth="1"/>
    <col min="7683" max="7683" width="17.42578125" style="4" customWidth="1"/>
    <col min="7684" max="7684" width="15.140625" style="4" customWidth="1"/>
    <col min="7685" max="7685" width="13.140625" style="4" bestFit="1" customWidth="1"/>
    <col min="7686" max="7686" width="17.140625" style="4" bestFit="1" customWidth="1"/>
    <col min="7687" max="7687" width="12.42578125" style="4" bestFit="1" customWidth="1"/>
    <col min="7688" max="7689" width="14.5703125" style="4" bestFit="1" customWidth="1"/>
    <col min="7690" max="7690" width="13.140625" style="4" bestFit="1" customWidth="1"/>
    <col min="7691" max="7691" width="12.140625" style="4" bestFit="1" customWidth="1"/>
    <col min="7692" max="7692" width="15.140625" style="4" customWidth="1"/>
    <col min="7693" max="7693" width="14.7109375" style="4" bestFit="1" customWidth="1"/>
    <col min="7694" max="7694" width="3.5703125" style="4" bestFit="1" customWidth="1"/>
    <col min="7695" max="7935" width="7.5703125" style="4"/>
    <col min="7936" max="7936" width="4" style="4" customWidth="1"/>
    <col min="7937" max="7937" width="14.140625" style="4" bestFit="1" customWidth="1"/>
    <col min="7938" max="7938" width="14.5703125" style="4" bestFit="1" customWidth="1"/>
    <col min="7939" max="7939" width="17.42578125" style="4" customWidth="1"/>
    <col min="7940" max="7940" width="15.140625" style="4" customWidth="1"/>
    <col min="7941" max="7941" width="13.140625" style="4" bestFit="1" customWidth="1"/>
    <col min="7942" max="7942" width="17.140625" style="4" bestFit="1" customWidth="1"/>
    <col min="7943" max="7943" width="12.42578125" style="4" bestFit="1" customWidth="1"/>
    <col min="7944" max="7945" width="14.5703125" style="4" bestFit="1" customWidth="1"/>
    <col min="7946" max="7946" width="13.140625" style="4" bestFit="1" customWidth="1"/>
    <col min="7947" max="7947" width="12.140625" style="4" bestFit="1" customWidth="1"/>
    <col min="7948" max="7948" width="15.140625" style="4" customWidth="1"/>
    <col min="7949" max="7949" width="14.7109375" style="4" bestFit="1" customWidth="1"/>
    <col min="7950" max="7950" width="3.5703125" style="4" bestFit="1" customWidth="1"/>
    <col min="7951" max="8191" width="7.5703125" style="4"/>
    <col min="8192" max="8192" width="4" style="4" customWidth="1"/>
    <col min="8193" max="8193" width="14.140625" style="4" bestFit="1" customWidth="1"/>
    <col min="8194" max="8194" width="14.5703125" style="4" bestFit="1" customWidth="1"/>
    <col min="8195" max="8195" width="17.42578125" style="4" customWidth="1"/>
    <col min="8196" max="8196" width="15.140625" style="4" customWidth="1"/>
    <col min="8197" max="8197" width="13.140625" style="4" bestFit="1" customWidth="1"/>
    <col min="8198" max="8198" width="17.140625" style="4" bestFit="1" customWidth="1"/>
    <col min="8199" max="8199" width="12.42578125" style="4" bestFit="1" customWidth="1"/>
    <col min="8200" max="8201" width="14.5703125" style="4" bestFit="1" customWidth="1"/>
    <col min="8202" max="8202" width="13.140625" style="4" bestFit="1" customWidth="1"/>
    <col min="8203" max="8203" width="12.140625" style="4" bestFit="1" customWidth="1"/>
    <col min="8204" max="8204" width="15.140625" style="4" customWidth="1"/>
    <col min="8205" max="8205" width="14.7109375" style="4" bestFit="1" customWidth="1"/>
    <col min="8206" max="8206" width="3.5703125" style="4" bestFit="1" customWidth="1"/>
    <col min="8207" max="8447" width="7.5703125" style="4"/>
    <col min="8448" max="8448" width="4" style="4" customWidth="1"/>
    <col min="8449" max="8449" width="14.140625" style="4" bestFit="1" customWidth="1"/>
    <col min="8450" max="8450" width="14.5703125" style="4" bestFit="1" customWidth="1"/>
    <col min="8451" max="8451" width="17.42578125" style="4" customWidth="1"/>
    <col min="8452" max="8452" width="15.140625" style="4" customWidth="1"/>
    <col min="8453" max="8453" width="13.140625" style="4" bestFit="1" customWidth="1"/>
    <col min="8454" max="8454" width="17.140625" style="4" bestFit="1" customWidth="1"/>
    <col min="8455" max="8455" width="12.42578125" style="4" bestFit="1" customWidth="1"/>
    <col min="8456" max="8457" width="14.5703125" style="4" bestFit="1" customWidth="1"/>
    <col min="8458" max="8458" width="13.140625" style="4" bestFit="1" customWidth="1"/>
    <col min="8459" max="8459" width="12.140625" style="4" bestFit="1" customWidth="1"/>
    <col min="8460" max="8460" width="15.140625" style="4" customWidth="1"/>
    <col min="8461" max="8461" width="14.7109375" style="4" bestFit="1" customWidth="1"/>
    <col min="8462" max="8462" width="3.5703125" style="4" bestFit="1" customWidth="1"/>
    <col min="8463" max="8703" width="7.5703125" style="4"/>
    <col min="8704" max="8704" width="4" style="4" customWidth="1"/>
    <col min="8705" max="8705" width="14.140625" style="4" bestFit="1" customWidth="1"/>
    <col min="8706" max="8706" width="14.5703125" style="4" bestFit="1" customWidth="1"/>
    <col min="8707" max="8707" width="17.42578125" style="4" customWidth="1"/>
    <col min="8708" max="8708" width="15.140625" style="4" customWidth="1"/>
    <col min="8709" max="8709" width="13.140625" style="4" bestFit="1" customWidth="1"/>
    <col min="8710" max="8710" width="17.140625" style="4" bestFit="1" customWidth="1"/>
    <col min="8711" max="8711" width="12.42578125" style="4" bestFit="1" customWidth="1"/>
    <col min="8712" max="8713" width="14.5703125" style="4" bestFit="1" customWidth="1"/>
    <col min="8714" max="8714" width="13.140625" style="4" bestFit="1" customWidth="1"/>
    <col min="8715" max="8715" width="12.140625" style="4" bestFit="1" customWidth="1"/>
    <col min="8716" max="8716" width="15.140625" style="4" customWidth="1"/>
    <col min="8717" max="8717" width="14.7109375" style="4" bestFit="1" customWidth="1"/>
    <col min="8718" max="8718" width="3.5703125" style="4" bestFit="1" customWidth="1"/>
    <col min="8719" max="8959" width="7.5703125" style="4"/>
    <col min="8960" max="8960" width="4" style="4" customWidth="1"/>
    <col min="8961" max="8961" width="14.140625" style="4" bestFit="1" customWidth="1"/>
    <col min="8962" max="8962" width="14.5703125" style="4" bestFit="1" customWidth="1"/>
    <col min="8963" max="8963" width="17.42578125" style="4" customWidth="1"/>
    <col min="8964" max="8964" width="15.140625" style="4" customWidth="1"/>
    <col min="8965" max="8965" width="13.140625" style="4" bestFit="1" customWidth="1"/>
    <col min="8966" max="8966" width="17.140625" style="4" bestFit="1" customWidth="1"/>
    <col min="8967" max="8967" width="12.42578125" style="4" bestFit="1" customWidth="1"/>
    <col min="8968" max="8969" width="14.5703125" style="4" bestFit="1" customWidth="1"/>
    <col min="8970" max="8970" width="13.140625" style="4" bestFit="1" customWidth="1"/>
    <col min="8971" max="8971" width="12.140625" style="4" bestFit="1" customWidth="1"/>
    <col min="8972" max="8972" width="15.140625" style="4" customWidth="1"/>
    <col min="8973" max="8973" width="14.7109375" style="4" bestFit="1" customWidth="1"/>
    <col min="8974" max="8974" width="3.5703125" style="4" bestFit="1" customWidth="1"/>
    <col min="8975" max="9215" width="7.5703125" style="4"/>
    <col min="9216" max="9216" width="4" style="4" customWidth="1"/>
    <col min="9217" max="9217" width="14.140625" style="4" bestFit="1" customWidth="1"/>
    <col min="9218" max="9218" width="14.5703125" style="4" bestFit="1" customWidth="1"/>
    <col min="9219" max="9219" width="17.42578125" style="4" customWidth="1"/>
    <col min="9220" max="9220" width="15.140625" style="4" customWidth="1"/>
    <col min="9221" max="9221" width="13.140625" style="4" bestFit="1" customWidth="1"/>
    <col min="9222" max="9222" width="17.140625" style="4" bestFit="1" customWidth="1"/>
    <col min="9223" max="9223" width="12.42578125" style="4" bestFit="1" customWidth="1"/>
    <col min="9224" max="9225" width="14.5703125" style="4" bestFit="1" customWidth="1"/>
    <col min="9226" max="9226" width="13.140625" style="4" bestFit="1" customWidth="1"/>
    <col min="9227" max="9227" width="12.140625" style="4" bestFit="1" customWidth="1"/>
    <col min="9228" max="9228" width="15.140625" style="4" customWidth="1"/>
    <col min="9229" max="9229" width="14.7109375" style="4" bestFit="1" customWidth="1"/>
    <col min="9230" max="9230" width="3.5703125" style="4" bestFit="1" customWidth="1"/>
    <col min="9231" max="9471" width="7.5703125" style="4"/>
    <col min="9472" max="9472" width="4" style="4" customWidth="1"/>
    <col min="9473" max="9473" width="14.140625" style="4" bestFit="1" customWidth="1"/>
    <col min="9474" max="9474" width="14.5703125" style="4" bestFit="1" customWidth="1"/>
    <col min="9475" max="9475" width="17.42578125" style="4" customWidth="1"/>
    <col min="9476" max="9476" width="15.140625" style="4" customWidth="1"/>
    <col min="9477" max="9477" width="13.140625" style="4" bestFit="1" customWidth="1"/>
    <col min="9478" max="9478" width="17.140625" style="4" bestFit="1" customWidth="1"/>
    <col min="9479" max="9479" width="12.42578125" style="4" bestFit="1" customWidth="1"/>
    <col min="9480" max="9481" width="14.5703125" style="4" bestFit="1" customWidth="1"/>
    <col min="9482" max="9482" width="13.140625" style="4" bestFit="1" customWidth="1"/>
    <col min="9483" max="9483" width="12.140625" style="4" bestFit="1" customWidth="1"/>
    <col min="9484" max="9484" width="15.140625" style="4" customWidth="1"/>
    <col min="9485" max="9485" width="14.7109375" style="4" bestFit="1" customWidth="1"/>
    <col min="9486" max="9486" width="3.5703125" style="4" bestFit="1" customWidth="1"/>
    <col min="9487" max="9727" width="7.5703125" style="4"/>
    <col min="9728" max="9728" width="4" style="4" customWidth="1"/>
    <col min="9729" max="9729" width="14.140625" style="4" bestFit="1" customWidth="1"/>
    <col min="9730" max="9730" width="14.5703125" style="4" bestFit="1" customWidth="1"/>
    <col min="9731" max="9731" width="17.42578125" style="4" customWidth="1"/>
    <col min="9732" max="9732" width="15.140625" style="4" customWidth="1"/>
    <col min="9733" max="9733" width="13.140625" style="4" bestFit="1" customWidth="1"/>
    <col min="9734" max="9734" width="17.140625" style="4" bestFit="1" customWidth="1"/>
    <col min="9735" max="9735" width="12.42578125" style="4" bestFit="1" customWidth="1"/>
    <col min="9736" max="9737" width="14.5703125" style="4" bestFit="1" customWidth="1"/>
    <col min="9738" max="9738" width="13.140625" style="4" bestFit="1" customWidth="1"/>
    <col min="9739" max="9739" width="12.140625" style="4" bestFit="1" customWidth="1"/>
    <col min="9740" max="9740" width="15.140625" style="4" customWidth="1"/>
    <col min="9741" max="9741" width="14.7109375" style="4" bestFit="1" customWidth="1"/>
    <col min="9742" max="9742" width="3.5703125" style="4" bestFit="1" customWidth="1"/>
    <col min="9743" max="9983" width="7.5703125" style="4"/>
    <col min="9984" max="9984" width="4" style="4" customWidth="1"/>
    <col min="9985" max="9985" width="14.140625" style="4" bestFit="1" customWidth="1"/>
    <col min="9986" max="9986" width="14.5703125" style="4" bestFit="1" customWidth="1"/>
    <col min="9987" max="9987" width="17.42578125" style="4" customWidth="1"/>
    <col min="9988" max="9988" width="15.140625" style="4" customWidth="1"/>
    <col min="9989" max="9989" width="13.140625" style="4" bestFit="1" customWidth="1"/>
    <col min="9990" max="9990" width="17.140625" style="4" bestFit="1" customWidth="1"/>
    <col min="9991" max="9991" width="12.42578125" style="4" bestFit="1" customWidth="1"/>
    <col min="9992" max="9993" width="14.5703125" style="4" bestFit="1" customWidth="1"/>
    <col min="9994" max="9994" width="13.140625" style="4" bestFit="1" customWidth="1"/>
    <col min="9995" max="9995" width="12.140625" style="4" bestFit="1" customWidth="1"/>
    <col min="9996" max="9996" width="15.140625" style="4" customWidth="1"/>
    <col min="9997" max="9997" width="14.7109375" style="4" bestFit="1" customWidth="1"/>
    <col min="9998" max="9998" width="3.5703125" style="4" bestFit="1" customWidth="1"/>
    <col min="9999" max="10239" width="7.5703125" style="4"/>
    <col min="10240" max="10240" width="4" style="4" customWidth="1"/>
    <col min="10241" max="10241" width="14.140625" style="4" bestFit="1" customWidth="1"/>
    <col min="10242" max="10242" width="14.5703125" style="4" bestFit="1" customWidth="1"/>
    <col min="10243" max="10243" width="17.42578125" style="4" customWidth="1"/>
    <col min="10244" max="10244" width="15.140625" style="4" customWidth="1"/>
    <col min="10245" max="10245" width="13.140625" style="4" bestFit="1" customWidth="1"/>
    <col min="10246" max="10246" width="17.140625" style="4" bestFit="1" customWidth="1"/>
    <col min="10247" max="10247" width="12.42578125" style="4" bestFit="1" customWidth="1"/>
    <col min="10248" max="10249" width="14.5703125" style="4" bestFit="1" customWidth="1"/>
    <col min="10250" max="10250" width="13.140625" style="4" bestFit="1" customWidth="1"/>
    <col min="10251" max="10251" width="12.140625" style="4" bestFit="1" customWidth="1"/>
    <col min="10252" max="10252" width="15.140625" style="4" customWidth="1"/>
    <col min="10253" max="10253" width="14.7109375" style="4" bestFit="1" customWidth="1"/>
    <col min="10254" max="10254" width="3.5703125" style="4" bestFit="1" customWidth="1"/>
    <col min="10255" max="10495" width="7.5703125" style="4"/>
    <col min="10496" max="10496" width="4" style="4" customWidth="1"/>
    <col min="10497" max="10497" width="14.140625" style="4" bestFit="1" customWidth="1"/>
    <col min="10498" max="10498" width="14.5703125" style="4" bestFit="1" customWidth="1"/>
    <col min="10499" max="10499" width="17.42578125" style="4" customWidth="1"/>
    <col min="10500" max="10500" width="15.140625" style="4" customWidth="1"/>
    <col min="10501" max="10501" width="13.140625" style="4" bestFit="1" customWidth="1"/>
    <col min="10502" max="10502" width="17.140625" style="4" bestFit="1" customWidth="1"/>
    <col min="10503" max="10503" width="12.42578125" style="4" bestFit="1" customWidth="1"/>
    <col min="10504" max="10505" width="14.5703125" style="4" bestFit="1" customWidth="1"/>
    <col min="10506" max="10506" width="13.140625" style="4" bestFit="1" customWidth="1"/>
    <col min="10507" max="10507" width="12.140625" style="4" bestFit="1" customWidth="1"/>
    <col min="10508" max="10508" width="15.140625" style="4" customWidth="1"/>
    <col min="10509" max="10509" width="14.7109375" style="4" bestFit="1" customWidth="1"/>
    <col min="10510" max="10510" width="3.5703125" style="4" bestFit="1" customWidth="1"/>
    <col min="10511" max="10751" width="7.5703125" style="4"/>
    <col min="10752" max="10752" width="4" style="4" customWidth="1"/>
    <col min="10753" max="10753" width="14.140625" style="4" bestFit="1" customWidth="1"/>
    <col min="10754" max="10754" width="14.5703125" style="4" bestFit="1" customWidth="1"/>
    <col min="10755" max="10755" width="17.42578125" style="4" customWidth="1"/>
    <col min="10756" max="10756" width="15.140625" style="4" customWidth="1"/>
    <col min="10757" max="10757" width="13.140625" style="4" bestFit="1" customWidth="1"/>
    <col min="10758" max="10758" width="17.140625" style="4" bestFit="1" customWidth="1"/>
    <col min="10759" max="10759" width="12.42578125" style="4" bestFit="1" customWidth="1"/>
    <col min="10760" max="10761" width="14.5703125" style="4" bestFit="1" customWidth="1"/>
    <col min="10762" max="10762" width="13.140625" style="4" bestFit="1" customWidth="1"/>
    <col min="10763" max="10763" width="12.140625" style="4" bestFit="1" customWidth="1"/>
    <col min="10764" max="10764" width="15.140625" style="4" customWidth="1"/>
    <col min="10765" max="10765" width="14.7109375" style="4" bestFit="1" customWidth="1"/>
    <col min="10766" max="10766" width="3.5703125" style="4" bestFit="1" customWidth="1"/>
    <col min="10767" max="11007" width="7.5703125" style="4"/>
    <col min="11008" max="11008" width="4" style="4" customWidth="1"/>
    <col min="11009" max="11009" width="14.140625" style="4" bestFit="1" customWidth="1"/>
    <col min="11010" max="11010" width="14.5703125" style="4" bestFit="1" customWidth="1"/>
    <col min="11011" max="11011" width="17.42578125" style="4" customWidth="1"/>
    <col min="11012" max="11012" width="15.140625" style="4" customWidth="1"/>
    <col min="11013" max="11013" width="13.140625" style="4" bestFit="1" customWidth="1"/>
    <col min="11014" max="11014" width="17.140625" style="4" bestFit="1" customWidth="1"/>
    <col min="11015" max="11015" width="12.42578125" style="4" bestFit="1" customWidth="1"/>
    <col min="11016" max="11017" width="14.5703125" style="4" bestFit="1" customWidth="1"/>
    <col min="11018" max="11018" width="13.140625" style="4" bestFit="1" customWidth="1"/>
    <col min="11019" max="11019" width="12.140625" style="4" bestFit="1" customWidth="1"/>
    <col min="11020" max="11020" width="15.140625" style="4" customWidth="1"/>
    <col min="11021" max="11021" width="14.7109375" style="4" bestFit="1" customWidth="1"/>
    <col min="11022" max="11022" width="3.5703125" style="4" bestFit="1" customWidth="1"/>
    <col min="11023" max="11263" width="7.5703125" style="4"/>
    <col min="11264" max="11264" width="4" style="4" customWidth="1"/>
    <col min="11265" max="11265" width="14.140625" style="4" bestFit="1" customWidth="1"/>
    <col min="11266" max="11266" width="14.5703125" style="4" bestFit="1" customWidth="1"/>
    <col min="11267" max="11267" width="17.42578125" style="4" customWidth="1"/>
    <col min="11268" max="11268" width="15.140625" style="4" customWidth="1"/>
    <col min="11269" max="11269" width="13.140625" style="4" bestFit="1" customWidth="1"/>
    <col min="11270" max="11270" width="17.140625" style="4" bestFit="1" customWidth="1"/>
    <col min="11271" max="11271" width="12.42578125" style="4" bestFit="1" customWidth="1"/>
    <col min="11272" max="11273" width="14.5703125" style="4" bestFit="1" customWidth="1"/>
    <col min="11274" max="11274" width="13.140625" style="4" bestFit="1" customWidth="1"/>
    <col min="11275" max="11275" width="12.140625" style="4" bestFit="1" customWidth="1"/>
    <col min="11276" max="11276" width="15.140625" style="4" customWidth="1"/>
    <col min="11277" max="11277" width="14.7109375" style="4" bestFit="1" customWidth="1"/>
    <col min="11278" max="11278" width="3.5703125" style="4" bestFit="1" customWidth="1"/>
    <col min="11279" max="11519" width="7.5703125" style="4"/>
    <col min="11520" max="11520" width="4" style="4" customWidth="1"/>
    <col min="11521" max="11521" width="14.140625" style="4" bestFit="1" customWidth="1"/>
    <col min="11522" max="11522" width="14.5703125" style="4" bestFit="1" customWidth="1"/>
    <col min="11523" max="11523" width="17.42578125" style="4" customWidth="1"/>
    <col min="11524" max="11524" width="15.140625" style="4" customWidth="1"/>
    <col min="11525" max="11525" width="13.140625" style="4" bestFit="1" customWidth="1"/>
    <col min="11526" max="11526" width="17.140625" style="4" bestFit="1" customWidth="1"/>
    <col min="11527" max="11527" width="12.42578125" style="4" bestFit="1" customWidth="1"/>
    <col min="11528" max="11529" width="14.5703125" style="4" bestFit="1" customWidth="1"/>
    <col min="11530" max="11530" width="13.140625" style="4" bestFit="1" customWidth="1"/>
    <col min="11531" max="11531" width="12.140625" style="4" bestFit="1" customWidth="1"/>
    <col min="11532" max="11532" width="15.140625" style="4" customWidth="1"/>
    <col min="11533" max="11533" width="14.7109375" style="4" bestFit="1" customWidth="1"/>
    <col min="11534" max="11534" width="3.5703125" style="4" bestFit="1" customWidth="1"/>
    <col min="11535" max="11775" width="7.5703125" style="4"/>
    <col min="11776" max="11776" width="4" style="4" customWidth="1"/>
    <col min="11777" max="11777" width="14.140625" style="4" bestFit="1" customWidth="1"/>
    <col min="11778" max="11778" width="14.5703125" style="4" bestFit="1" customWidth="1"/>
    <col min="11779" max="11779" width="17.42578125" style="4" customWidth="1"/>
    <col min="11780" max="11780" width="15.140625" style="4" customWidth="1"/>
    <col min="11781" max="11781" width="13.140625" style="4" bestFit="1" customWidth="1"/>
    <col min="11782" max="11782" width="17.140625" style="4" bestFit="1" customWidth="1"/>
    <col min="11783" max="11783" width="12.42578125" style="4" bestFit="1" customWidth="1"/>
    <col min="11784" max="11785" width="14.5703125" style="4" bestFit="1" customWidth="1"/>
    <col min="11786" max="11786" width="13.140625" style="4" bestFit="1" customWidth="1"/>
    <col min="11787" max="11787" width="12.140625" style="4" bestFit="1" customWidth="1"/>
    <col min="11788" max="11788" width="15.140625" style="4" customWidth="1"/>
    <col min="11789" max="11789" width="14.7109375" style="4" bestFit="1" customWidth="1"/>
    <col min="11790" max="11790" width="3.5703125" style="4" bestFit="1" customWidth="1"/>
    <col min="11791" max="12031" width="7.5703125" style="4"/>
    <col min="12032" max="12032" width="4" style="4" customWidth="1"/>
    <col min="12033" max="12033" width="14.140625" style="4" bestFit="1" customWidth="1"/>
    <col min="12034" max="12034" width="14.5703125" style="4" bestFit="1" customWidth="1"/>
    <col min="12035" max="12035" width="17.42578125" style="4" customWidth="1"/>
    <col min="12036" max="12036" width="15.140625" style="4" customWidth="1"/>
    <col min="12037" max="12037" width="13.140625" style="4" bestFit="1" customWidth="1"/>
    <col min="12038" max="12038" width="17.140625" style="4" bestFit="1" customWidth="1"/>
    <col min="12039" max="12039" width="12.42578125" style="4" bestFit="1" customWidth="1"/>
    <col min="12040" max="12041" width="14.5703125" style="4" bestFit="1" customWidth="1"/>
    <col min="12042" max="12042" width="13.140625" style="4" bestFit="1" customWidth="1"/>
    <col min="12043" max="12043" width="12.140625" style="4" bestFit="1" customWidth="1"/>
    <col min="12044" max="12044" width="15.140625" style="4" customWidth="1"/>
    <col min="12045" max="12045" width="14.7109375" style="4" bestFit="1" customWidth="1"/>
    <col min="12046" max="12046" width="3.5703125" style="4" bestFit="1" customWidth="1"/>
    <col min="12047" max="12287" width="7.5703125" style="4"/>
    <col min="12288" max="12288" width="4" style="4" customWidth="1"/>
    <col min="12289" max="12289" width="14.140625" style="4" bestFit="1" customWidth="1"/>
    <col min="12290" max="12290" width="14.5703125" style="4" bestFit="1" customWidth="1"/>
    <col min="12291" max="12291" width="17.42578125" style="4" customWidth="1"/>
    <col min="12292" max="12292" width="15.140625" style="4" customWidth="1"/>
    <col min="12293" max="12293" width="13.140625" style="4" bestFit="1" customWidth="1"/>
    <col min="12294" max="12294" width="17.140625" style="4" bestFit="1" customWidth="1"/>
    <col min="12295" max="12295" width="12.42578125" style="4" bestFit="1" customWidth="1"/>
    <col min="12296" max="12297" width="14.5703125" style="4" bestFit="1" customWidth="1"/>
    <col min="12298" max="12298" width="13.140625" style="4" bestFit="1" customWidth="1"/>
    <col min="12299" max="12299" width="12.140625" style="4" bestFit="1" customWidth="1"/>
    <col min="12300" max="12300" width="15.140625" style="4" customWidth="1"/>
    <col min="12301" max="12301" width="14.7109375" style="4" bestFit="1" customWidth="1"/>
    <col min="12302" max="12302" width="3.5703125" style="4" bestFit="1" customWidth="1"/>
    <col min="12303" max="12543" width="7.5703125" style="4"/>
    <col min="12544" max="12544" width="4" style="4" customWidth="1"/>
    <col min="12545" max="12545" width="14.140625" style="4" bestFit="1" customWidth="1"/>
    <col min="12546" max="12546" width="14.5703125" style="4" bestFit="1" customWidth="1"/>
    <col min="12547" max="12547" width="17.42578125" style="4" customWidth="1"/>
    <col min="12548" max="12548" width="15.140625" style="4" customWidth="1"/>
    <col min="12549" max="12549" width="13.140625" style="4" bestFit="1" customWidth="1"/>
    <col min="12550" max="12550" width="17.140625" style="4" bestFit="1" customWidth="1"/>
    <col min="12551" max="12551" width="12.42578125" style="4" bestFit="1" customWidth="1"/>
    <col min="12552" max="12553" width="14.5703125" style="4" bestFit="1" customWidth="1"/>
    <col min="12554" max="12554" width="13.140625" style="4" bestFit="1" customWidth="1"/>
    <col min="12555" max="12555" width="12.140625" style="4" bestFit="1" customWidth="1"/>
    <col min="12556" max="12556" width="15.140625" style="4" customWidth="1"/>
    <col min="12557" max="12557" width="14.7109375" style="4" bestFit="1" customWidth="1"/>
    <col min="12558" max="12558" width="3.5703125" style="4" bestFit="1" customWidth="1"/>
    <col min="12559" max="12799" width="7.5703125" style="4"/>
    <col min="12800" max="12800" width="4" style="4" customWidth="1"/>
    <col min="12801" max="12801" width="14.140625" style="4" bestFit="1" customWidth="1"/>
    <col min="12802" max="12802" width="14.5703125" style="4" bestFit="1" customWidth="1"/>
    <col min="12803" max="12803" width="17.42578125" style="4" customWidth="1"/>
    <col min="12804" max="12804" width="15.140625" style="4" customWidth="1"/>
    <col min="12805" max="12805" width="13.140625" style="4" bestFit="1" customWidth="1"/>
    <col min="12806" max="12806" width="17.140625" style="4" bestFit="1" customWidth="1"/>
    <col min="12807" max="12807" width="12.42578125" style="4" bestFit="1" customWidth="1"/>
    <col min="12808" max="12809" width="14.5703125" style="4" bestFit="1" customWidth="1"/>
    <col min="12810" max="12810" width="13.140625" style="4" bestFit="1" customWidth="1"/>
    <col min="12811" max="12811" width="12.140625" style="4" bestFit="1" customWidth="1"/>
    <col min="12812" max="12812" width="15.140625" style="4" customWidth="1"/>
    <col min="12813" max="12813" width="14.7109375" style="4" bestFit="1" customWidth="1"/>
    <col min="12814" max="12814" width="3.5703125" style="4" bestFit="1" customWidth="1"/>
    <col min="12815" max="13055" width="7.5703125" style="4"/>
    <col min="13056" max="13056" width="4" style="4" customWidth="1"/>
    <col min="13057" max="13057" width="14.140625" style="4" bestFit="1" customWidth="1"/>
    <col min="13058" max="13058" width="14.5703125" style="4" bestFit="1" customWidth="1"/>
    <col min="13059" max="13059" width="17.42578125" style="4" customWidth="1"/>
    <col min="13060" max="13060" width="15.140625" style="4" customWidth="1"/>
    <col min="13061" max="13061" width="13.140625" style="4" bestFit="1" customWidth="1"/>
    <col min="13062" max="13062" width="17.140625" style="4" bestFit="1" customWidth="1"/>
    <col min="13063" max="13063" width="12.42578125" style="4" bestFit="1" customWidth="1"/>
    <col min="13064" max="13065" width="14.5703125" style="4" bestFit="1" customWidth="1"/>
    <col min="13066" max="13066" width="13.140625" style="4" bestFit="1" customWidth="1"/>
    <col min="13067" max="13067" width="12.140625" style="4" bestFit="1" customWidth="1"/>
    <col min="13068" max="13068" width="15.140625" style="4" customWidth="1"/>
    <col min="13069" max="13069" width="14.7109375" style="4" bestFit="1" customWidth="1"/>
    <col min="13070" max="13070" width="3.5703125" style="4" bestFit="1" customWidth="1"/>
    <col min="13071" max="13311" width="7.5703125" style="4"/>
    <col min="13312" max="13312" width="4" style="4" customWidth="1"/>
    <col min="13313" max="13313" width="14.140625" style="4" bestFit="1" customWidth="1"/>
    <col min="13314" max="13314" width="14.5703125" style="4" bestFit="1" customWidth="1"/>
    <col min="13315" max="13315" width="17.42578125" style="4" customWidth="1"/>
    <col min="13316" max="13316" width="15.140625" style="4" customWidth="1"/>
    <col min="13317" max="13317" width="13.140625" style="4" bestFit="1" customWidth="1"/>
    <col min="13318" max="13318" width="17.140625" style="4" bestFit="1" customWidth="1"/>
    <col min="13319" max="13319" width="12.42578125" style="4" bestFit="1" customWidth="1"/>
    <col min="13320" max="13321" width="14.5703125" style="4" bestFit="1" customWidth="1"/>
    <col min="13322" max="13322" width="13.140625" style="4" bestFit="1" customWidth="1"/>
    <col min="13323" max="13323" width="12.140625" style="4" bestFit="1" customWidth="1"/>
    <col min="13324" max="13324" width="15.140625" style="4" customWidth="1"/>
    <col min="13325" max="13325" width="14.7109375" style="4" bestFit="1" customWidth="1"/>
    <col min="13326" max="13326" width="3.5703125" style="4" bestFit="1" customWidth="1"/>
    <col min="13327" max="13567" width="7.5703125" style="4"/>
    <col min="13568" max="13568" width="4" style="4" customWidth="1"/>
    <col min="13569" max="13569" width="14.140625" style="4" bestFit="1" customWidth="1"/>
    <col min="13570" max="13570" width="14.5703125" style="4" bestFit="1" customWidth="1"/>
    <col min="13571" max="13571" width="17.42578125" style="4" customWidth="1"/>
    <col min="13572" max="13572" width="15.140625" style="4" customWidth="1"/>
    <col min="13573" max="13573" width="13.140625" style="4" bestFit="1" customWidth="1"/>
    <col min="13574" max="13574" width="17.140625" style="4" bestFit="1" customWidth="1"/>
    <col min="13575" max="13575" width="12.42578125" style="4" bestFit="1" customWidth="1"/>
    <col min="13576" max="13577" width="14.5703125" style="4" bestFit="1" customWidth="1"/>
    <col min="13578" max="13578" width="13.140625" style="4" bestFit="1" customWidth="1"/>
    <col min="13579" max="13579" width="12.140625" style="4" bestFit="1" customWidth="1"/>
    <col min="13580" max="13580" width="15.140625" style="4" customWidth="1"/>
    <col min="13581" max="13581" width="14.7109375" style="4" bestFit="1" customWidth="1"/>
    <col min="13582" max="13582" width="3.5703125" style="4" bestFit="1" customWidth="1"/>
    <col min="13583" max="13823" width="7.5703125" style="4"/>
    <col min="13824" max="13824" width="4" style="4" customWidth="1"/>
    <col min="13825" max="13825" width="14.140625" style="4" bestFit="1" customWidth="1"/>
    <col min="13826" max="13826" width="14.5703125" style="4" bestFit="1" customWidth="1"/>
    <col min="13827" max="13827" width="17.42578125" style="4" customWidth="1"/>
    <col min="13828" max="13828" width="15.140625" style="4" customWidth="1"/>
    <col min="13829" max="13829" width="13.140625" style="4" bestFit="1" customWidth="1"/>
    <col min="13830" max="13830" width="17.140625" style="4" bestFit="1" customWidth="1"/>
    <col min="13831" max="13831" width="12.42578125" style="4" bestFit="1" customWidth="1"/>
    <col min="13832" max="13833" width="14.5703125" style="4" bestFit="1" customWidth="1"/>
    <col min="13834" max="13834" width="13.140625" style="4" bestFit="1" customWidth="1"/>
    <col min="13835" max="13835" width="12.140625" style="4" bestFit="1" customWidth="1"/>
    <col min="13836" max="13836" width="15.140625" style="4" customWidth="1"/>
    <col min="13837" max="13837" width="14.7109375" style="4" bestFit="1" customWidth="1"/>
    <col min="13838" max="13838" width="3.5703125" style="4" bestFit="1" customWidth="1"/>
    <col min="13839" max="14079" width="7.5703125" style="4"/>
    <col min="14080" max="14080" width="4" style="4" customWidth="1"/>
    <col min="14081" max="14081" width="14.140625" style="4" bestFit="1" customWidth="1"/>
    <col min="14082" max="14082" width="14.5703125" style="4" bestFit="1" customWidth="1"/>
    <col min="14083" max="14083" width="17.42578125" style="4" customWidth="1"/>
    <col min="14084" max="14084" width="15.140625" style="4" customWidth="1"/>
    <col min="14085" max="14085" width="13.140625" style="4" bestFit="1" customWidth="1"/>
    <col min="14086" max="14086" width="17.140625" style="4" bestFit="1" customWidth="1"/>
    <col min="14087" max="14087" width="12.42578125" style="4" bestFit="1" customWidth="1"/>
    <col min="14088" max="14089" width="14.5703125" style="4" bestFit="1" customWidth="1"/>
    <col min="14090" max="14090" width="13.140625" style="4" bestFit="1" customWidth="1"/>
    <col min="14091" max="14091" width="12.140625" style="4" bestFit="1" customWidth="1"/>
    <col min="14092" max="14092" width="15.140625" style="4" customWidth="1"/>
    <col min="14093" max="14093" width="14.7109375" style="4" bestFit="1" customWidth="1"/>
    <col min="14094" max="14094" width="3.5703125" style="4" bestFit="1" customWidth="1"/>
    <col min="14095" max="14335" width="7.5703125" style="4"/>
    <col min="14336" max="14336" width="4" style="4" customWidth="1"/>
    <col min="14337" max="14337" width="14.140625" style="4" bestFit="1" customWidth="1"/>
    <col min="14338" max="14338" width="14.5703125" style="4" bestFit="1" customWidth="1"/>
    <col min="14339" max="14339" width="17.42578125" style="4" customWidth="1"/>
    <col min="14340" max="14340" width="15.140625" style="4" customWidth="1"/>
    <col min="14341" max="14341" width="13.140625" style="4" bestFit="1" customWidth="1"/>
    <col min="14342" max="14342" width="17.140625" style="4" bestFit="1" customWidth="1"/>
    <col min="14343" max="14343" width="12.42578125" style="4" bestFit="1" customWidth="1"/>
    <col min="14344" max="14345" width="14.5703125" style="4" bestFit="1" customWidth="1"/>
    <col min="14346" max="14346" width="13.140625" style="4" bestFit="1" customWidth="1"/>
    <col min="14347" max="14347" width="12.140625" style="4" bestFit="1" customWidth="1"/>
    <col min="14348" max="14348" width="15.140625" style="4" customWidth="1"/>
    <col min="14349" max="14349" width="14.7109375" style="4" bestFit="1" customWidth="1"/>
    <col min="14350" max="14350" width="3.5703125" style="4" bestFit="1" customWidth="1"/>
    <col min="14351" max="14591" width="7.5703125" style="4"/>
    <col min="14592" max="14592" width="4" style="4" customWidth="1"/>
    <col min="14593" max="14593" width="14.140625" style="4" bestFit="1" customWidth="1"/>
    <col min="14594" max="14594" width="14.5703125" style="4" bestFit="1" customWidth="1"/>
    <col min="14595" max="14595" width="17.42578125" style="4" customWidth="1"/>
    <col min="14596" max="14596" width="15.140625" style="4" customWidth="1"/>
    <col min="14597" max="14597" width="13.140625" style="4" bestFit="1" customWidth="1"/>
    <col min="14598" max="14598" width="17.140625" style="4" bestFit="1" customWidth="1"/>
    <col min="14599" max="14599" width="12.42578125" style="4" bestFit="1" customWidth="1"/>
    <col min="14600" max="14601" width="14.5703125" style="4" bestFit="1" customWidth="1"/>
    <col min="14602" max="14602" width="13.140625" style="4" bestFit="1" customWidth="1"/>
    <col min="14603" max="14603" width="12.140625" style="4" bestFit="1" customWidth="1"/>
    <col min="14604" max="14604" width="15.140625" style="4" customWidth="1"/>
    <col min="14605" max="14605" width="14.7109375" style="4" bestFit="1" customWidth="1"/>
    <col min="14606" max="14606" width="3.5703125" style="4" bestFit="1" customWidth="1"/>
    <col min="14607" max="14847" width="7.5703125" style="4"/>
    <col min="14848" max="14848" width="4" style="4" customWidth="1"/>
    <col min="14849" max="14849" width="14.140625" style="4" bestFit="1" customWidth="1"/>
    <col min="14850" max="14850" width="14.5703125" style="4" bestFit="1" customWidth="1"/>
    <col min="14851" max="14851" width="17.42578125" style="4" customWidth="1"/>
    <col min="14852" max="14852" width="15.140625" style="4" customWidth="1"/>
    <col min="14853" max="14853" width="13.140625" style="4" bestFit="1" customWidth="1"/>
    <col min="14854" max="14854" width="17.140625" style="4" bestFit="1" customWidth="1"/>
    <col min="14855" max="14855" width="12.42578125" style="4" bestFit="1" customWidth="1"/>
    <col min="14856" max="14857" width="14.5703125" style="4" bestFit="1" customWidth="1"/>
    <col min="14858" max="14858" width="13.140625" style="4" bestFit="1" customWidth="1"/>
    <col min="14859" max="14859" width="12.140625" style="4" bestFit="1" customWidth="1"/>
    <col min="14860" max="14860" width="15.140625" style="4" customWidth="1"/>
    <col min="14861" max="14861" width="14.7109375" style="4" bestFit="1" customWidth="1"/>
    <col min="14862" max="14862" width="3.5703125" style="4" bestFit="1" customWidth="1"/>
    <col min="14863" max="15103" width="7.5703125" style="4"/>
    <col min="15104" max="15104" width="4" style="4" customWidth="1"/>
    <col min="15105" max="15105" width="14.140625" style="4" bestFit="1" customWidth="1"/>
    <col min="15106" max="15106" width="14.5703125" style="4" bestFit="1" customWidth="1"/>
    <col min="15107" max="15107" width="17.42578125" style="4" customWidth="1"/>
    <col min="15108" max="15108" width="15.140625" style="4" customWidth="1"/>
    <col min="15109" max="15109" width="13.140625" style="4" bestFit="1" customWidth="1"/>
    <col min="15110" max="15110" width="17.140625" style="4" bestFit="1" customWidth="1"/>
    <col min="15111" max="15111" width="12.42578125" style="4" bestFit="1" customWidth="1"/>
    <col min="15112" max="15113" width="14.5703125" style="4" bestFit="1" customWidth="1"/>
    <col min="15114" max="15114" width="13.140625" style="4" bestFit="1" customWidth="1"/>
    <col min="15115" max="15115" width="12.140625" style="4" bestFit="1" customWidth="1"/>
    <col min="15116" max="15116" width="15.140625" style="4" customWidth="1"/>
    <col min="15117" max="15117" width="14.7109375" style="4" bestFit="1" customWidth="1"/>
    <col min="15118" max="15118" width="3.5703125" style="4" bestFit="1" customWidth="1"/>
    <col min="15119" max="15359" width="7.5703125" style="4"/>
    <col min="15360" max="15360" width="4" style="4" customWidth="1"/>
    <col min="15361" max="15361" width="14.140625" style="4" bestFit="1" customWidth="1"/>
    <col min="15362" max="15362" width="14.5703125" style="4" bestFit="1" customWidth="1"/>
    <col min="15363" max="15363" width="17.42578125" style="4" customWidth="1"/>
    <col min="15364" max="15364" width="15.140625" style="4" customWidth="1"/>
    <col min="15365" max="15365" width="13.140625" style="4" bestFit="1" customWidth="1"/>
    <col min="15366" max="15366" width="17.140625" style="4" bestFit="1" customWidth="1"/>
    <col min="15367" max="15367" width="12.42578125" style="4" bestFit="1" customWidth="1"/>
    <col min="15368" max="15369" width="14.5703125" style="4" bestFit="1" customWidth="1"/>
    <col min="15370" max="15370" width="13.140625" style="4" bestFit="1" customWidth="1"/>
    <col min="15371" max="15371" width="12.140625" style="4" bestFit="1" customWidth="1"/>
    <col min="15372" max="15372" width="15.140625" style="4" customWidth="1"/>
    <col min="15373" max="15373" width="14.7109375" style="4" bestFit="1" customWidth="1"/>
    <col min="15374" max="15374" width="3.5703125" style="4" bestFit="1" customWidth="1"/>
    <col min="15375" max="15615" width="7.5703125" style="4"/>
    <col min="15616" max="15616" width="4" style="4" customWidth="1"/>
    <col min="15617" max="15617" width="14.140625" style="4" bestFit="1" customWidth="1"/>
    <col min="15618" max="15618" width="14.5703125" style="4" bestFit="1" customWidth="1"/>
    <col min="15619" max="15619" width="17.42578125" style="4" customWidth="1"/>
    <col min="15620" max="15620" width="15.140625" style="4" customWidth="1"/>
    <col min="15621" max="15621" width="13.140625" style="4" bestFit="1" customWidth="1"/>
    <col min="15622" max="15622" width="17.140625" style="4" bestFit="1" customWidth="1"/>
    <col min="15623" max="15623" width="12.42578125" style="4" bestFit="1" customWidth="1"/>
    <col min="15624" max="15625" width="14.5703125" style="4" bestFit="1" customWidth="1"/>
    <col min="15626" max="15626" width="13.140625" style="4" bestFit="1" customWidth="1"/>
    <col min="15627" max="15627" width="12.140625" style="4" bestFit="1" customWidth="1"/>
    <col min="15628" max="15628" width="15.140625" style="4" customWidth="1"/>
    <col min="15629" max="15629" width="14.7109375" style="4" bestFit="1" customWidth="1"/>
    <col min="15630" max="15630" width="3.5703125" style="4" bestFit="1" customWidth="1"/>
    <col min="15631" max="15871" width="7.5703125" style="4"/>
    <col min="15872" max="15872" width="4" style="4" customWidth="1"/>
    <col min="15873" max="15873" width="14.140625" style="4" bestFit="1" customWidth="1"/>
    <col min="15874" max="15874" width="14.5703125" style="4" bestFit="1" customWidth="1"/>
    <col min="15875" max="15875" width="17.42578125" style="4" customWidth="1"/>
    <col min="15876" max="15876" width="15.140625" style="4" customWidth="1"/>
    <col min="15877" max="15877" width="13.140625" style="4" bestFit="1" customWidth="1"/>
    <col min="15878" max="15878" width="17.140625" style="4" bestFit="1" customWidth="1"/>
    <col min="15879" max="15879" width="12.42578125" style="4" bestFit="1" customWidth="1"/>
    <col min="15880" max="15881" width="14.5703125" style="4" bestFit="1" customWidth="1"/>
    <col min="15882" max="15882" width="13.140625" style="4" bestFit="1" customWidth="1"/>
    <col min="15883" max="15883" width="12.140625" style="4" bestFit="1" customWidth="1"/>
    <col min="15884" max="15884" width="15.140625" style="4" customWidth="1"/>
    <col min="15885" max="15885" width="14.7109375" style="4" bestFit="1" customWidth="1"/>
    <col min="15886" max="15886" width="3.5703125" style="4" bestFit="1" customWidth="1"/>
    <col min="15887" max="16127" width="7.5703125" style="4"/>
    <col min="16128" max="16128" width="4" style="4" customWidth="1"/>
    <col min="16129" max="16129" width="14.140625" style="4" bestFit="1" customWidth="1"/>
    <col min="16130" max="16130" width="14.5703125" style="4" bestFit="1" customWidth="1"/>
    <col min="16131" max="16131" width="17.42578125" style="4" customWidth="1"/>
    <col min="16132" max="16132" width="15.140625" style="4" customWidth="1"/>
    <col min="16133" max="16133" width="13.140625" style="4" bestFit="1" customWidth="1"/>
    <col min="16134" max="16134" width="17.140625" style="4" bestFit="1" customWidth="1"/>
    <col min="16135" max="16135" width="12.42578125" style="4" bestFit="1" customWidth="1"/>
    <col min="16136" max="16137" width="14.5703125" style="4" bestFit="1" customWidth="1"/>
    <col min="16138" max="16138" width="13.140625" style="4" bestFit="1" customWidth="1"/>
    <col min="16139" max="16139" width="12.140625" style="4" bestFit="1" customWidth="1"/>
    <col min="16140" max="16140" width="15.140625" style="4" customWidth="1"/>
    <col min="16141" max="16141" width="14.7109375" style="4" bestFit="1" customWidth="1"/>
    <col min="16142" max="16142" width="3.5703125" style="4" bestFit="1" customWidth="1"/>
    <col min="16143" max="16384" width="7.5703125" style="4"/>
  </cols>
  <sheetData>
    <row r="1" spans="1:14" ht="12.75" x14ac:dyDescent="0.2">
      <c r="A1" s="4" t="s">
        <v>1</v>
      </c>
    </row>
    <row r="2" spans="1:14" ht="12.75" customHeight="1" x14ac:dyDescent="0.2">
      <c r="A2" s="4" t="s">
        <v>184</v>
      </c>
      <c r="C2" s="56" t="s">
        <v>151</v>
      </c>
      <c r="N2" s="63"/>
    </row>
    <row r="3" spans="1:14" ht="12.75" customHeight="1" x14ac:dyDescent="0.2">
      <c r="A3" s="57" t="str">
        <f>'Exhibit A - City'!A3</f>
        <v>FOR THE YEAR ENDED JUNE 30, 2025</v>
      </c>
      <c r="F3" s="5"/>
      <c r="G3" s="50"/>
      <c r="N3" s="5"/>
    </row>
    <row r="4" spans="1:14" ht="15.75" x14ac:dyDescent="0.25">
      <c r="A4" s="82" t="s">
        <v>273</v>
      </c>
      <c r="F4" s="5"/>
      <c r="G4" s="50"/>
      <c r="N4" s="5"/>
    </row>
    <row r="5" spans="1:14" ht="12.75" x14ac:dyDescent="0.2">
      <c r="A5" s="100" t="s">
        <v>452</v>
      </c>
      <c r="M5" s="9"/>
    </row>
    <row r="6" spans="1:14" ht="12.75" x14ac:dyDescent="0.2">
      <c r="I6" s="9"/>
      <c r="J6" s="8" t="s">
        <v>46</v>
      </c>
      <c r="K6" s="8"/>
      <c r="L6" s="8"/>
      <c r="M6" s="8"/>
    </row>
    <row r="7" spans="1:14" s="55" customFormat="1" ht="70.5" customHeight="1" x14ac:dyDescent="0.2">
      <c r="A7" s="53" t="s">
        <v>8</v>
      </c>
      <c r="B7" s="53" t="s">
        <v>9</v>
      </c>
      <c r="C7" s="13" t="s">
        <v>76</v>
      </c>
      <c r="D7" s="13" t="s">
        <v>77</v>
      </c>
      <c r="E7" s="13" t="s">
        <v>78</v>
      </c>
      <c r="F7" s="13" t="s">
        <v>79</v>
      </c>
      <c r="G7" s="12" t="s">
        <v>80</v>
      </c>
      <c r="H7" s="12" t="s">
        <v>81</v>
      </c>
      <c r="I7" s="53" t="s">
        <v>82</v>
      </c>
      <c r="J7" s="13" t="s">
        <v>57</v>
      </c>
      <c r="K7" s="13" t="s">
        <v>11</v>
      </c>
      <c r="L7" s="13" t="s">
        <v>12</v>
      </c>
      <c r="M7" s="13" t="s">
        <v>58</v>
      </c>
      <c r="N7" s="53" t="s">
        <v>8</v>
      </c>
    </row>
    <row r="8" spans="1:14" ht="12.75" x14ac:dyDescent="0.2">
      <c r="A8" s="4">
        <v>1</v>
      </c>
      <c r="B8" s="4" t="s">
        <v>234</v>
      </c>
      <c r="C8" s="64">
        <v>285997988</v>
      </c>
      <c r="D8" s="64">
        <v>34776339</v>
      </c>
      <c r="E8" s="64">
        <v>15340744</v>
      </c>
      <c r="F8" s="64">
        <v>31692297</v>
      </c>
      <c r="G8" s="64">
        <v>16933270</v>
      </c>
      <c r="H8" s="64">
        <v>15449</v>
      </c>
      <c r="I8" s="64">
        <f t="shared" ref="I8:I46" si="0">(C8+D8+E8+F8+G8+H8)</f>
        <v>384756087</v>
      </c>
      <c r="J8" s="64">
        <v>76825986</v>
      </c>
      <c r="K8" s="64">
        <v>28603050</v>
      </c>
      <c r="L8" s="64">
        <v>159193</v>
      </c>
      <c r="M8" s="64">
        <v>3692215</v>
      </c>
      <c r="N8" s="4">
        <v>1</v>
      </c>
    </row>
    <row r="9" spans="1:14" ht="12.75" x14ac:dyDescent="0.2">
      <c r="A9" s="4">
        <v>2</v>
      </c>
      <c r="B9" s="4" t="s">
        <v>235</v>
      </c>
      <c r="C9" s="65">
        <v>32954106</v>
      </c>
      <c r="D9" s="65">
        <v>2076806</v>
      </c>
      <c r="E9" s="65">
        <v>1955330</v>
      </c>
      <c r="F9" s="65">
        <v>3564705</v>
      </c>
      <c r="G9" s="65">
        <v>1964733</v>
      </c>
      <c r="H9" s="65">
        <v>63011</v>
      </c>
      <c r="I9" s="65">
        <f t="shared" si="0"/>
        <v>42578691</v>
      </c>
      <c r="J9" s="65">
        <v>26900608</v>
      </c>
      <c r="K9" s="65">
        <v>5509841</v>
      </c>
      <c r="L9" s="65">
        <v>47574</v>
      </c>
      <c r="M9" s="65">
        <v>70027</v>
      </c>
      <c r="N9" s="4">
        <v>2</v>
      </c>
    </row>
    <row r="10" spans="1:14" ht="12.75" x14ac:dyDescent="0.2">
      <c r="A10" s="4">
        <v>3</v>
      </c>
      <c r="B10" s="4" t="s">
        <v>237</v>
      </c>
      <c r="C10" s="65">
        <v>11276693</v>
      </c>
      <c r="D10" s="65">
        <v>1529719</v>
      </c>
      <c r="E10" s="65">
        <v>654799</v>
      </c>
      <c r="F10" s="65">
        <v>2331031</v>
      </c>
      <c r="G10" s="65">
        <v>1230647</v>
      </c>
      <c r="H10" s="65">
        <v>36752</v>
      </c>
      <c r="I10" s="65">
        <f t="shared" si="0"/>
        <v>17059641</v>
      </c>
      <c r="J10" s="65">
        <v>12401200</v>
      </c>
      <c r="K10" s="65">
        <v>2125009</v>
      </c>
      <c r="L10" s="65">
        <v>64223</v>
      </c>
      <c r="M10" s="65">
        <v>74364</v>
      </c>
      <c r="N10" s="4">
        <v>3</v>
      </c>
    </row>
    <row r="11" spans="1:14" ht="12.75" x14ac:dyDescent="0.2">
      <c r="A11" s="4">
        <v>4</v>
      </c>
      <c r="B11" s="4" t="s">
        <v>238</v>
      </c>
      <c r="C11" s="65">
        <v>0</v>
      </c>
      <c r="D11" s="65">
        <v>0</v>
      </c>
      <c r="E11" s="65">
        <v>0</v>
      </c>
      <c r="F11" s="65">
        <v>0</v>
      </c>
      <c r="G11" s="65">
        <v>0</v>
      </c>
      <c r="H11" s="65">
        <v>0</v>
      </c>
      <c r="I11" s="65">
        <f t="shared" si="0"/>
        <v>0</v>
      </c>
      <c r="J11" s="65">
        <v>0</v>
      </c>
      <c r="K11" s="65">
        <v>0</v>
      </c>
      <c r="L11" s="65">
        <v>0</v>
      </c>
      <c r="M11" s="65">
        <v>0</v>
      </c>
      <c r="N11" s="4">
        <v>4</v>
      </c>
    </row>
    <row r="12" spans="1:14" ht="12.75" x14ac:dyDescent="0.2">
      <c r="A12" s="4">
        <v>5</v>
      </c>
      <c r="B12" s="4" t="s">
        <v>239</v>
      </c>
      <c r="C12" s="65">
        <v>575372691</v>
      </c>
      <c r="D12" s="65">
        <v>27653187</v>
      </c>
      <c r="E12" s="65">
        <v>32883264</v>
      </c>
      <c r="F12" s="65">
        <v>75176153</v>
      </c>
      <c r="G12" s="65">
        <v>21327792</v>
      </c>
      <c r="H12" s="65">
        <v>0</v>
      </c>
      <c r="I12" s="65">
        <f t="shared" si="0"/>
        <v>732413087</v>
      </c>
      <c r="J12" s="65">
        <v>379885221</v>
      </c>
      <c r="K12" s="65">
        <v>42086667</v>
      </c>
      <c r="L12" s="65">
        <v>7877411</v>
      </c>
      <c r="M12" s="65">
        <v>28751655</v>
      </c>
      <c r="N12" s="4">
        <v>5</v>
      </c>
    </row>
    <row r="13" spans="1:14" ht="12.75" x14ac:dyDescent="0.2">
      <c r="A13" s="4">
        <v>6</v>
      </c>
      <c r="B13" s="4" t="s">
        <v>240</v>
      </c>
      <c r="C13" s="65">
        <v>0</v>
      </c>
      <c r="D13" s="65">
        <v>0</v>
      </c>
      <c r="E13" s="65">
        <v>0</v>
      </c>
      <c r="F13" s="65">
        <v>0</v>
      </c>
      <c r="G13" s="65">
        <v>0</v>
      </c>
      <c r="H13" s="65">
        <v>0</v>
      </c>
      <c r="I13" s="65">
        <f t="shared" si="0"/>
        <v>0</v>
      </c>
      <c r="J13" s="65">
        <v>0</v>
      </c>
      <c r="K13" s="65">
        <v>0</v>
      </c>
      <c r="L13" s="65">
        <v>0</v>
      </c>
      <c r="M13" s="65">
        <v>0</v>
      </c>
      <c r="N13" s="4">
        <v>6</v>
      </c>
    </row>
    <row r="14" spans="1:14" ht="12.75" x14ac:dyDescent="0.2">
      <c r="A14" s="4">
        <v>7</v>
      </c>
      <c r="B14" s="4" t="s">
        <v>429</v>
      </c>
      <c r="C14" s="65">
        <v>3054285</v>
      </c>
      <c r="D14" s="65">
        <v>0</v>
      </c>
      <c r="E14" s="65">
        <v>0</v>
      </c>
      <c r="F14" s="65">
        <v>0</v>
      </c>
      <c r="G14" s="65">
        <v>0</v>
      </c>
      <c r="H14" s="65">
        <v>3000</v>
      </c>
      <c r="I14" s="65">
        <f t="shared" si="0"/>
        <v>3057285</v>
      </c>
      <c r="J14" s="65">
        <v>11</v>
      </c>
      <c r="K14" s="65">
        <v>0</v>
      </c>
      <c r="L14" s="65">
        <v>0</v>
      </c>
      <c r="M14" s="65">
        <v>0</v>
      </c>
      <c r="N14" s="4">
        <v>7</v>
      </c>
    </row>
    <row r="15" spans="1:14" ht="12.75" x14ac:dyDescent="0.2">
      <c r="A15" s="4">
        <v>8</v>
      </c>
      <c r="B15" s="4" t="s">
        <v>242</v>
      </c>
      <c r="C15" s="65">
        <v>0</v>
      </c>
      <c r="D15" s="65">
        <v>0</v>
      </c>
      <c r="E15" s="65">
        <v>0</v>
      </c>
      <c r="F15" s="65">
        <v>0</v>
      </c>
      <c r="G15" s="65">
        <v>0</v>
      </c>
      <c r="H15" s="65">
        <v>0</v>
      </c>
      <c r="I15" s="65">
        <f t="shared" si="0"/>
        <v>0</v>
      </c>
      <c r="J15" s="65">
        <v>0</v>
      </c>
      <c r="K15" s="65">
        <v>0</v>
      </c>
      <c r="L15" s="65">
        <v>0</v>
      </c>
      <c r="M15" s="65">
        <v>0</v>
      </c>
      <c r="N15" s="4">
        <v>8</v>
      </c>
    </row>
    <row r="16" spans="1:14" ht="12.75" x14ac:dyDescent="0.2">
      <c r="A16" s="4">
        <v>9</v>
      </c>
      <c r="B16" s="4" t="s">
        <v>243</v>
      </c>
      <c r="C16" s="65">
        <v>0</v>
      </c>
      <c r="D16" s="65">
        <v>0</v>
      </c>
      <c r="E16" s="65">
        <v>0</v>
      </c>
      <c r="F16" s="65">
        <v>0</v>
      </c>
      <c r="G16" s="65">
        <v>0</v>
      </c>
      <c r="H16" s="65">
        <v>0</v>
      </c>
      <c r="I16" s="65">
        <f t="shared" si="0"/>
        <v>0</v>
      </c>
      <c r="J16" s="65">
        <v>0</v>
      </c>
      <c r="K16" s="65">
        <v>0</v>
      </c>
      <c r="L16" s="65">
        <v>0</v>
      </c>
      <c r="M16" s="65">
        <v>0</v>
      </c>
      <c r="N16" s="4">
        <v>9</v>
      </c>
    </row>
    <row r="17" spans="1:14" ht="12.75" x14ac:dyDescent="0.2">
      <c r="A17" s="4">
        <v>10</v>
      </c>
      <c r="B17" s="4" t="s">
        <v>244</v>
      </c>
      <c r="C17" s="65">
        <v>54782881</v>
      </c>
      <c r="D17" s="65">
        <v>3973496</v>
      </c>
      <c r="E17" s="65">
        <v>3426080</v>
      </c>
      <c r="F17" s="65">
        <v>10006597</v>
      </c>
      <c r="G17" s="65">
        <v>1871273</v>
      </c>
      <c r="H17" s="65">
        <v>0</v>
      </c>
      <c r="I17" s="65">
        <f t="shared" si="0"/>
        <v>74060327</v>
      </c>
      <c r="J17" s="65">
        <v>12664935</v>
      </c>
      <c r="K17" s="65">
        <v>0</v>
      </c>
      <c r="L17" s="65">
        <v>0</v>
      </c>
      <c r="M17" s="65">
        <v>546588</v>
      </c>
      <c r="N17" s="4">
        <v>10</v>
      </c>
    </row>
    <row r="18" spans="1:14" ht="12.75" x14ac:dyDescent="0.2">
      <c r="A18" s="4">
        <v>11</v>
      </c>
      <c r="B18" s="4" t="s">
        <v>245</v>
      </c>
      <c r="C18" s="65">
        <v>50170741</v>
      </c>
      <c r="D18" s="65">
        <v>5901432</v>
      </c>
      <c r="E18" s="65">
        <v>3347522</v>
      </c>
      <c r="F18" s="65">
        <v>5816455</v>
      </c>
      <c r="G18" s="65">
        <v>3838711</v>
      </c>
      <c r="H18" s="65">
        <v>34197</v>
      </c>
      <c r="I18" s="65">
        <f t="shared" si="0"/>
        <v>69109058</v>
      </c>
      <c r="J18" s="65">
        <v>11169227</v>
      </c>
      <c r="K18" s="65">
        <v>1395755</v>
      </c>
      <c r="L18" s="65">
        <v>0</v>
      </c>
      <c r="M18" s="65">
        <v>4031719</v>
      </c>
      <c r="N18" s="4">
        <v>11</v>
      </c>
    </row>
    <row r="19" spans="1:14" ht="12.75" x14ac:dyDescent="0.2">
      <c r="A19" s="4">
        <v>12</v>
      </c>
      <c r="B19" s="4" t="s">
        <v>246</v>
      </c>
      <c r="C19" s="65">
        <v>0</v>
      </c>
      <c r="D19" s="65">
        <v>0</v>
      </c>
      <c r="E19" s="65">
        <v>0</v>
      </c>
      <c r="F19" s="65">
        <v>0</v>
      </c>
      <c r="G19" s="65">
        <v>0</v>
      </c>
      <c r="H19" s="65">
        <v>0</v>
      </c>
      <c r="I19" s="65">
        <f t="shared" si="0"/>
        <v>0</v>
      </c>
      <c r="J19" s="65">
        <v>0</v>
      </c>
      <c r="K19" s="65">
        <v>0</v>
      </c>
      <c r="L19" s="65">
        <v>0</v>
      </c>
      <c r="M19" s="65">
        <v>0</v>
      </c>
      <c r="N19" s="4">
        <v>12</v>
      </c>
    </row>
    <row r="20" spans="1:14" ht="12.75" x14ac:dyDescent="0.2">
      <c r="A20" s="4">
        <v>13</v>
      </c>
      <c r="B20" s="4" t="s">
        <v>247</v>
      </c>
      <c r="C20" s="65">
        <v>46234240</v>
      </c>
      <c r="D20" s="65">
        <v>4597018</v>
      </c>
      <c r="E20" s="65">
        <v>2933585</v>
      </c>
      <c r="F20" s="65">
        <v>7150557</v>
      </c>
      <c r="G20" s="65">
        <v>6423133</v>
      </c>
      <c r="H20" s="65">
        <v>34291</v>
      </c>
      <c r="I20" s="65">
        <f t="shared" si="0"/>
        <v>67372824</v>
      </c>
      <c r="J20" s="65">
        <v>28460051</v>
      </c>
      <c r="K20" s="65">
        <v>5963422</v>
      </c>
      <c r="L20" s="65">
        <v>1728808</v>
      </c>
      <c r="M20" s="65">
        <v>127442</v>
      </c>
      <c r="N20" s="4">
        <v>13</v>
      </c>
    </row>
    <row r="21" spans="1:14" ht="12.75" x14ac:dyDescent="0.2">
      <c r="A21" s="4">
        <v>14</v>
      </c>
      <c r="B21" s="4" t="s">
        <v>248</v>
      </c>
      <c r="C21" s="65">
        <v>16690327</v>
      </c>
      <c r="D21" s="65">
        <v>1518218</v>
      </c>
      <c r="E21" s="65">
        <v>917452</v>
      </c>
      <c r="F21" s="65">
        <v>2428372</v>
      </c>
      <c r="G21" s="65">
        <v>1602026</v>
      </c>
      <c r="H21" s="65">
        <v>19446</v>
      </c>
      <c r="I21" s="65">
        <f t="shared" si="0"/>
        <v>23175841</v>
      </c>
      <c r="J21" s="65">
        <v>15789365</v>
      </c>
      <c r="K21" s="65">
        <v>3340433</v>
      </c>
      <c r="L21" s="65">
        <v>0</v>
      </c>
      <c r="M21" s="65">
        <v>646566</v>
      </c>
      <c r="N21" s="4">
        <v>14</v>
      </c>
    </row>
    <row r="22" spans="1:14" ht="12.75" x14ac:dyDescent="0.2">
      <c r="A22" s="4">
        <v>15</v>
      </c>
      <c r="B22" s="4" t="s">
        <v>249</v>
      </c>
      <c r="C22" s="65">
        <v>252122963</v>
      </c>
      <c r="D22" s="65">
        <v>29109785</v>
      </c>
      <c r="E22" s="65">
        <v>14096415</v>
      </c>
      <c r="F22" s="65">
        <v>40875367</v>
      </c>
      <c r="G22" s="65">
        <v>35799960</v>
      </c>
      <c r="H22" s="65">
        <v>0</v>
      </c>
      <c r="I22" s="65">
        <f t="shared" si="0"/>
        <v>372004490</v>
      </c>
      <c r="J22" s="65">
        <v>211001075</v>
      </c>
      <c r="K22" s="65">
        <v>35795444</v>
      </c>
      <c r="L22" s="65">
        <v>1901738</v>
      </c>
      <c r="M22" s="65">
        <v>754940</v>
      </c>
      <c r="N22" s="4">
        <v>15</v>
      </c>
    </row>
    <row r="23" spans="1:14" ht="12.75" x14ac:dyDescent="0.2">
      <c r="A23" s="4">
        <v>16</v>
      </c>
      <c r="B23" s="4" t="s">
        <v>250</v>
      </c>
      <c r="C23" s="65">
        <v>97218671</v>
      </c>
      <c r="D23" s="65">
        <v>7192145</v>
      </c>
      <c r="E23" s="65">
        <v>6440954</v>
      </c>
      <c r="F23" s="65">
        <v>9361386</v>
      </c>
      <c r="G23" s="65">
        <v>7847449</v>
      </c>
      <c r="H23" s="65">
        <v>68766</v>
      </c>
      <c r="I23" s="65">
        <f t="shared" si="0"/>
        <v>128129371</v>
      </c>
      <c r="J23" s="65">
        <v>69888709</v>
      </c>
      <c r="K23" s="65">
        <v>10482781</v>
      </c>
      <c r="L23" s="65">
        <v>38817</v>
      </c>
      <c r="M23" s="65">
        <v>52728</v>
      </c>
      <c r="N23" s="4">
        <v>16</v>
      </c>
    </row>
    <row r="24" spans="1:14" ht="12.75" x14ac:dyDescent="0.2">
      <c r="A24" s="4">
        <v>17</v>
      </c>
      <c r="B24" s="4" t="s">
        <v>251</v>
      </c>
      <c r="C24" s="65">
        <v>0</v>
      </c>
      <c r="D24" s="65">
        <v>0</v>
      </c>
      <c r="E24" s="65">
        <v>0</v>
      </c>
      <c r="F24" s="65">
        <v>0</v>
      </c>
      <c r="G24" s="65">
        <v>0</v>
      </c>
      <c r="H24" s="65">
        <v>0</v>
      </c>
      <c r="I24" s="65">
        <f t="shared" si="0"/>
        <v>0</v>
      </c>
      <c r="J24" s="65">
        <v>0</v>
      </c>
      <c r="K24" s="65">
        <v>0</v>
      </c>
      <c r="L24" s="65">
        <v>0</v>
      </c>
      <c r="M24" s="65">
        <v>0</v>
      </c>
      <c r="N24" s="4">
        <v>17</v>
      </c>
    </row>
    <row r="25" spans="1:14" ht="12.75" x14ac:dyDescent="0.2">
      <c r="A25" s="4">
        <v>18</v>
      </c>
      <c r="B25" s="4" t="s">
        <v>252</v>
      </c>
      <c r="C25" s="65">
        <v>7616824</v>
      </c>
      <c r="D25" s="65">
        <v>696835</v>
      </c>
      <c r="E25" s="65">
        <v>0</v>
      </c>
      <c r="F25" s="65">
        <v>1070068</v>
      </c>
      <c r="G25" s="65">
        <v>372787</v>
      </c>
      <c r="H25" s="65">
        <v>0</v>
      </c>
      <c r="I25" s="65">
        <f t="shared" si="0"/>
        <v>9756514</v>
      </c>
      <c r="J25" s="65">
        <v>5406444</v>
      </c>
      <c r="K25" s="65">
        <v>451975</v>
      </c>
      <c r="L25" s="65">
        <v>0</v>
      </c>
      <c r="M25" s="65">
        <v>347869</v>
      </c>
      <c r="N25" s="4">
        <v>18</v>
      </c>
    </row>
    <row r="26" spans="1:14" ht="12.75" x14ac:dyDescent="0.2">
      <c r="A26" s="4">
        <v>19</v>
      </c>
      <c r="B26" s="4" t="s">
        <v>253</v>
      </c>
      <c r="C26" s="65">
        <v>106171057</v>
      </c>
      <c r="D26" s="65">
        <v>10935705</v>
      </c>
      <c r="E26" s="65">
        <v>6739110</v>
      </c>
      <c r="F26" s="65">
        <v>13775163</v>
      </c>
      <c r="G26" s="65">
        <v>8024577</v>
      </c>
      <c r="H26" s="65">
        <v>0</v>
      </c>
      <c r="I26" s="65">
        <f t="shared" si="0"/>
        <v>145645612</v>
      </c>
      <c r="J26" s="65">
        <v>72666724</v>
      </c>
      <c r="K26" s="65">
        <v>22185123</v>
      </c>
      <c r="L26" s="65">
        <v>3048635</v>
      </c>
      <c r="M26" s="65">
        <v>2442777</v>
      </c>
      <c r="N26" s="4">
        <v>19</v>
      </c>
    </row>
    <row r="27" spans="1:14" ht="12.75" x14ac:dyDescent="0.2">
      <c r="A27" s="4">
        <v>20</v>
      </c>
      <c r="B27" s="4" t="s">
        <v>254</v>
      </c>
      <c r="C27" s="65">
        <v>113210655</v>
      </c>
      <c r="D27" s="65">
        <v>10643705</v>
      </c>
      <c r="E27" s="65">
        <v>7828268</v>
      </c>
      <c r="F27" s="65">
        <v>13415121</v>
      </c>
      <c r="G27" s="65">
        <v>5453053</v>
      </c>
      <c r="H27" s="65">
        <v>0</v>
      </c>
      <c r="I27" s="65">
        <f t="shared" si="0"/>
        <v>150550802</v>
      </c>
      <c r="J27" s="65">
        <v>81429941</v>
      </c>
      <c r="K27" s="65">
        <v>9057956</v>
      </c>
      <c r="L27" s="65">
        <v>0</v>
      </c>
      <c r="M27" s="65">
        <v>493179</v>
      </c>
      <c r="N27" s="4">
        <v>20</v>
      </c>
    </row>
    <row r="28" spans="1:14" ht="12.75" x14ac:dyDescent="0.2">
      <c r="A28" s="4">
        <v>21</v>
      </c>
      <c r="B28" s="4" t="s">
        <v>255</v>
      </c>
      <c r="C28" s="65">
        <v>0</v>
      </c>
      <c r="D28" s="65">
        <v>0</v>
      </c>
      <c r="E28" s="65">
        <v>0</v>
      </c>
      <c r="F28" s="65">
        <v>0</v>
      </c>
      <c r="G28" s="65">
        <v>0</v>
      </c>
      <c r="H28" s="65">
        <v>0</v>
      </c>
      <c r="I28" s="65">
        <f t="shared" si="0"/>
        <v>0</v>
      </c>
      <c r="J28" s="65">
        <v>0</v>
      </c>
      <c r="K28" s="65">
        <v>0</v>
      </c>
      <c r="L28" s="65">
        <v>0</v>
      </c>
      <c r="M28" s="65">
        <v>0</v>
      </c>
      <c r="N28" s="4">
        <v>21</v>
      </c>
    </row>
    <row r="29" spans="1:14" ht="12.75" x14ac:dyDescent="0.2">
      <c r="A29" s="4">
        <v>22</v>
      </c>
      <c r="B29" s="4" t="s">
        <v>256</v>
      </c>
      <c r="C29" s="65">
        <v>0</v>
      </c>
      <c r="D29" s="65">
        <v>0</v>
      </c>
      <c r="E29" s="65">
        <v>0</v>
      </c>
      <c r="F29" s="65">
        <v>0</v>
      </c>
      <c r="G29" s="65">
        <v>0</v>
      </c>
      <c r="H29" s="65">
        <v>0</v>
      </c>
      <c r="I29" s="65">
        <f t="shared" si="0"/>
        <v>0</v>
      </c>
      <c r="J29" s="65">
        <v>0</v>
      </c>
      <c r="K29" s="65">
        <v>0</v>
      </c>
      <c r="L29" s="65">
        <v>0</v>
      </c>
      <c r="M29" s="65">
        <v>0</v>
      </c>
      <c r="N29" s="4">
        <v>22</v>
      </c>
    </row>
    <row r="30" spans="1:14" ht="12.75" x14ac:dyDescent="0.2">
      <c r="A30" s="4">
        <v>23</v>
      </c>
      <c r="B30" s="4" t="s">
        <v>257</v>
      </c>
      <c r="C30" s="65">
        <v>339801120</v>
      </c>
      <c r="D30" s="65">
        <v>35243774</v>
      </c>
      <c r="E30" s="65">
        <v>26917011</v>
      </c>
      <c r="F30" s="65">
        <v>54790541</v>
      </c>
      <c r="G30" s="65">
        <v>26093054</v>
      </c>
      <c r="H30" s="65">
        <v>0</v>
      </c>
      <c r="I30" s="65">
        <f t="shared" si="0"/>
        <v>482845500</v>
      </c>
      <c r="J30" s="65">
        <v>286980217</v>
      </c>
      <c r="K30" s="65">
        <v>56929979</v>
      </c>
      <c r="L30" s="65">
        <v>3717824</v>
      </c>
      <c r="M30" s="65">
        <v>5905192</v>
      </c>
      <c r="N30" s="4">
        <v>23</v>
      </c>
    </row>
    <row r="31" spans="1:14" ht="12.75" x14ac:dyDescent="0.2">
      <c r="A31" s="4">
        <v>24</v>
      </c>
      <c r="B31" s="4" t="s">
        <v>258</v>
      </c>
      <c r="C31" s="65">
        <v>369050188</v>
      </c>
      <c r="D31" s="65">
        <v>25279029</v>
      </c>
      <c r="E31" s="65">
        <v>20854028</v>
      </c>
      <c r="F31" s="65">
        <v>51895360</v>
      </c>
      <c r="G31" s="65">
        <v>59715092</v>
      </c>
      <c r="H31" s="65">
        <v>0</v>
      </c>
      <c r="I31" s="65">
        <f t="shared" si="0"/>
        <v>526793697</v>
      </c>
      <c r="J31" s="65">
        <v>280986067</v>
      </c>
      <c r="K31" s="65">
        <v>77586820</v>
      </c>
      <c r="L31" s="65">
        <v>2927036</v>
      </c>
      <c r="M31" s="65">
        <v>1095941</v>
      </c>
      <c r="N31" s="4">
        <v>24</v>
      </c>
    </row>
    <row r="32" spans="1:14" ht="12.75" x14ac:dyDescent="0.2">
      <c r="A32" s="4">
        <v>25</v>
      </c>
      <c r="B32" s="4" t="s">
        <v>259</v>
      </c>
      <c r="C32" s="65">
        <v>0</v>
      </c>
      <c r="D32" s="65">
        <v>0</v>
      </c>
      <c r="E32" s="65">
        <v>0</v>
      </c>
      <c r="F32" s="65">
        <v>0</v>
      </c>
      <c r="G32" s="65">
        <v>0</v>
      </c>
      <c r="H32" s="65">
        <v>0</v>
      </c>
      <c r="I32" s="65">
        <f t="shared" si="0"/>
        <v>0</v>
      </c>
      <c r="J32" s="65">
        <v>0</v>
      </c>
      <c r="K32" s="65">
        <v>0</v>
      </c>
      <c r="L32" s="65">
        <v>0</v>
      </c>
      <c r="M32" s="65">
        <v>0</v>
      </c>
      <c r="N32" s="4">
        <v>25</v>
      </c>
    </row>
    <row r="33" spans="1:14" ht="12.75" x14ac:dyDescent="0.2">
      <c r="A33" s="4">
        <v>26</v>
      </c>
      <c r="B33" s="4" t="s">
        <v>260</v>
      </c>
      <c r="C33" s="65">
        <v>56140219</v>
      </c>
      <c r="D33" s="65">
        <v>7364682</v>
      </c>
      <c r="E33" s="65">
        <v>3607472</v>
      </c>
      <c r="F33" s="65">
        <v>11356053</v>
      </c>
      <c r="G33" s="65">
        <v>3138822</v>
      </c>
      <c r="H33" s="65">
        <v>4723</v>
      </c>
      <c r="I33" s="65">
        <f t="shared" si="0"/>
        <v>81611971</v>
      </c>
      <c r="J33" s="65">
        <v>59273514</v>
      </c>
      <c r="K33" s="65">
        <v>16687199</v>
      </c>
      <c r="L33" s="65">
        <v>0</v>
      </c>
      <c r="M33" s="65">
        <v>33809</v>
      </c>
      <c r="N33" s="4">
        <v>26</v>
      </c>
    </row>
    <row r="34" spans="1:14" ht="12.75" x14ac:dyDescent="0.2">
      <c r="A34" s="4">
        <v>27</v>
      </c>
      <c r="B34" s="4" t="s">
        <v>261</v>
      </c>
      <c r="C34" s="65">
        <v>23077291</v>
      </c>
      <c r="D34" s="65">
        <v>2421122</v>
      </c>
      <c r="E34" s="65">
        <v>1184477</v>
      </c>
      <c r="F34" s="65">
        <v>2996831</v>
      </c>
      <c r="G34" s="65">
        <v>2020476</v>
      </c>
      <c r="H34" s="65">
        <v>0</v>
      </c>
      <c r="I34" s="65">
        <f t="shared" si="0"/>
        <v>31700197</v>
      </c>
      <c r="J34" s="65">
        <v>17856772</v>
      </c>
      <c r="K34" s="65">
        <v>927793</v>
      </c>
      <c r="L34" s="65">
        <v>382908</v>
      </c>
      <c r="M34" s="65">
        <v>2177542</v>
      </c>
      <c r="N34" s="4">
        <v>27</v>
      </c>
    </row>
    <row r="35" spans="1:14" ht="12.75" x14ac:dyDescent="0.2">
      <c r="A35" s="4">
        <v>28</v>
      </c>
      <c r="B35" s="4" t="s">
        <v>262</v>
      </c>
      <c r="C35" s="65">
        <v>0</v>
      </c>
      <c r="D35" s="65">
        <v>0</v>
      </c>
      <c r="E35" s="65">
        <v>0</v>
      </c>
      <c r="F35" s="65">
        <v>0</v>
      </c>
      <c r="G35" s="65">
        <v>0</v>
      </c>
      <c r="H35" s="65">
        <v>0</v>
      </c>
      <c r="I35" s="65">
        <f t="shared" si="0"/>
        <v>0</v>
      </c>
      <c r="J35" s="65">
        <v>0</v>
      </c>
      <c r="K35" s="65">
        <v>0</v>
      </c>
      <c r="L35" s="65">
        <v>0</v>
      </c>
      <c r="M35" s="65">
        <v>0</v>
      </c>
      <c r="N35" s="4">
        <v>28</v>
      </c>
    </row>
    <row r="36" spans="1:14" ht="12.75" x14ac:dyDescent="0.2">
      <c r="A36" s="4">
        <v>29</v>
      </c>
      <c r="B36" s="4" t="s">
        <v>263</v>
      </c>
      <c r="C36" s="65">
        <v>0</v>
      </c>
      <c r="D36" s="65">
        <v>0</v>
      </c>
      <c r="E36" s="65">
        <v>0</v>
      </c>
      <c r="F36" s="65">
        <v>0</v>
      </c>
      <c r="G36" s="65">
        <v>0</v>
      </c>
      <c r="H36" s="65">
        <v>0</v>
      </c>
      <c r="I36" s="65">
        <f t="shared" si="0"/>
        <v>0</v>
      </c>
      <c r="J36" s="65">
        <v>0</v>
      </c>
      <c r="K36" s="65">
        <v>0</v>
      </c>
      <c r="L36" s="65">
        <v>0</v>
      </c>
      <c r="M36" s="65">
        <v>0</v>
      </c>
      <c r="N36" s="4">
        <v>29</v>
      </c>
    </row>
    <row r="37" spans="1:14" ht="12.75" x14ac:dyDescent="0.2">
      <c r="A37" s="4">
        <v>30</v>
      </c>
      <c r="B37" s="4" t="s">
        <v>264</v>
      </c>
      <c r="C37" s="65">
        <v>0</v>
      </c>
      <c r="D37" s="65">
        <v>0</v>
      </c>
      <c r="E37" s="65">
        <v>0</v>
      </c>
      <c r="F37" s="65">
        <v>0</v>
      </c>
      <c r="G37" s="65">
        <v>0</v>
      </c>
      <c r="H37" s="65">
        <v>0</v>
      </c>
      <c r="I37" s="65">
        <f t="shared" si="0"/>
        <v>0</v>
      </c>
      <c r="J37" s="65">
        <v>0</v>
      </c>
      <c r="K37" s="65">
        <v>0</v>
      </c>
      <c r="L37" s="65">
        <v>0</v>
      </c>
      <c r="M37" s="65">
        <v>0</v>
      </c>
      <c r="N37" s="4">
        <v>30</v>
      </c>
    </row>
    <row r="38" spans="1:14" ht="12.75" x14ac:dyDescent="0.2">
      <c r="A38" s="4">
        <v>31</v>
      </c>
      <c r="B38" s="4" t="s">
        <v>265</v>
      </c>
      <c r="C38" s="65">
        <v>0</v>
      </c>
      <c r="D38" s="65">
        <v>0</v>
      </c>
      <c r="E38" s="65">
        <v>0</v>
      </c>
      <c r="F38" s="65">
        <v>0</v>
      </c>
      <c r="G38" s="65">
        <v>0</v>
      </c>
      <c r="H38" s="65">
        <v>0</v>
      </c>
      <c r="I38" s="65">
        <f t="shared" si="0"/>
        <v>0</v>
      </c>
      <c r="J38" s="65">
        <v>0</v>
      </c>
      <c r="K38" s="65">
        <v>0</v>
      </c>
      <c r="L38" s="65">
        <v>0</v>
      </c>
      <c r="M38" s="65">
        <v>0</v>
      </c>
      <c r="N38" s="4">
        <v>31</v>
      </c>
    </row>
    <row r="39" spans="1:14" ht="12.75" x14ac:dyDescent="0.2">
      <c r="A39" s="4">
        <v>32</v>
      </c>
      <c r="B39" s="4" t="s">
        <v>266</v>
      </c>
      <c r="C39" s="65">
        <v>49391098</v>
      </c>
      <c r="D39" s="65">
        <v>4310308</v>
      </c>
      <c r="E39" s="65">
        <v>2817065</v>
      </c>
      <c r="F39" s="65">
        <v>4813761</v>
      </c>
      <c r="G39" s="65">
        <v>3878249</v>
      </c>
      <c r="H39" s="65">
        <v>0</v>
      </c>
      <c r="I39" s="65">
        <f t="shared" si="0"/>
        <v>65210481</v>
      </c>
      <c r="J39" s="65">
        <v>35723353</v>
      </c>
      <c r="K39" s="65">
        <v>3648892</v>
      </c>
      <c r="L39" s="65">
        <v>0</v>
      </c>
      <c r="M39" s="65">
        <v>2083482</v>
      </c>
      <c r="N39" s="4">
        <v>32</v>
      </c>
    </row>
    <row r="40" spans="1:14" ht="12.75" x14ac:dyDescent="0.2">
      <c r="A40" s="4">
        <v>33</v>
      </c>
      <c r="B40" s="4" t="s">
        <v>267</v>
      </c>
      <c r="C40" s="65">
        <v>37469553</v>
      </c>
      <c r="D40" s="65">
        <v>3172366</v>
      </c>
      <c r="E40" s="65">
        <v>1736777</v>
      </c>
      <c r="F40" s="65">
        <v>4445017</v>
      </c>
      <c r="G40" s="65">
        <v>2650183</v>
      </c>
      <c r="H40" s="65">
        <v>38166</v>
      </c>
      <c r="I40" s="65">
        <f t="shared" si="0"/>
        <v>49512062</v>
      </c>
      <c r="J40" s="65">
        <v>27983066</v>
      </c>
      <c r="K40" s="65">
        <v>4223611</v>
      </c>
      <c r="L40" s="65">
        <v>0</v>
      </c>
      <c r="M40" s="65">
        <v>440101</v>
      </c>
      <c r="N40" s="4">
        <v>33</v>
      </c>
    </row>
    <row r="41" spans="1:14" ht="12.75" x14ac:dyDescent="0.2">
      <c r="A41" s="4">
        <v>34</v>
      </c>
      <c r="B41" s="4" t="s">
        <v>268</v>
      </c>
      <c r="C41" s="65">
        <v>175169784</v>
      </c>
      <c r="D41" s="65">
        <v>8560880</v>
      </c>
      <c r="E41" s="65">
        <v>11780791</v>
      </c>
      <c r="F41" s="65">
        <v>40789084</v>
      </c>
      <c r="G41" s="65">
        <v>9932259</v>
      </c>
      <c r="H41" s="65">
        <v>62448</v>
      </c>
      <c r="I41" s="65">
        <f t="shared" si="0"/>
        <v>246295246</v>
      </c>
      <c r="J41" s="65">
        <v>130201563</v>
      </c>
      <c r="K41" s="65">
        <v>20229714</v>
      </c>
      <c r="L41" s="65">
        <v>0</v>
      </c>
      <c r="M41" s="65">
        <v>4188416</v>
      </c>
      <c r="N41" s="4">
        <v>34</v>
      </c>
    </row>
    <row r="42" spans="1:14" ht="12.75" x14ac:dyDescent="0.2">
      <c r="A42" s="4">
        <v>35</v>
      </c>
      <c r="B42" s="4" t="s">
        <v>269</v>
      </c>
      <c r="C42" s="65">
        <v>814239633</v>
      </c>
      <c r="D42" s="65">
        <v>45642184</v>
      </c>
      <c r="E42" s="65">
        <v>52268355</v>
      </c>
      <c r="F42" s="65">
        <v>118697182</v>
      </c>
      <c r="G42" s="65">
        <v>44391392</v>
      </c>
      <c r="H42" s="65">
        <v>0</v>
      </c>
      <c r="I42" s="65">
        <f t="shared" si="0"/>
        <v>1075238746</v>
      </c>
      <c r="J42" s="65">
        <v>507262331</v>
      </c>
      <c r="K42" s="65">
        <v>78802138</v>
      </c>
      <c r="L42" s="65">
        <v>15869632</v>
      </c>
      <c r="M42" s="65">
        <v>9634340</v>
      </c>
      <c r="N42" s="4">
        <v>35</v>
      </c>
    </row>
    <row r="43" spans="1:14" ht="12.75" x14ac:dyDescent="0.2">
      <c r="A43" s="4">
        <v>36</v>
      </c>
      <c r="B43" s="4" t="s">
        <v>270</v>
      </c>
      <c r="C43" s="65">
        <v>41974100</v>
      </c>
      <c r="D43" s="65">
        <v>4045561</v>
      </c>
      <c r="E43" s="65">
        <v>1530854</v>
      </c>
      <c r="F43" s="65">
        <v>6393939</v>
      </c>
      <c r="G43" s="65">
        <v>3496036</v>
      </c>
      <c r="H43" s="65">
        <v>29726</v>
      </c>
      <c r="I43" s="65">
        <f t="shared" si="0"/>
        <v>57470216</v>
      </c>
      <c r="J43" s="65">
        <v>31076045</v>
      </c>
      <c r="K43" s="65">
        <v>6048905</v>
      </c>
      <c r="L43" s="65">
        <v>0</v>
      </c>
      <c r="M43" s="65">
        <v>633735</v>
      </c>
      <c r="N43" s="4">
        <v>36</v>
      </c>
    </row>
    <row r="44" spans="1:14" ht="12.75" x14ac:dyDescent="0.2">
      <c r="A44" s="4">
        <v>37</v>
      </c>
      <c r="B44" s="4" t="s">
        <v>271</v>
      </c>
      <c r="C44" s="65">
        <v>11969572</v>
      </c>
      <c r="D44" s="65">
        <v>1266417</v>
      </c>
      <c r="E44" s="65">
        <v>1050591</v>
      </c>
      <c r="F44" s="65">
        <v>1832733</v>
      </c>
      <c r="G44" s="65">
        <v>632078</v>
      </c>
      <c r="H44" s="65">
        <v>0</v>
      </c>
      <c r="I44" s="65">
        <f t="shared" si="0"/>
        <v>16751391</v>
      </c>
      <c r="J44" s="65">
        <v>6398789</v>
      </c>
      <c r="K44" s="65">
        <v>985812</v>
      </c>
      <c r="L44" s="65">
        <v>17977</v>
      </c>
      <c r="M44" s="65">
        <v>321254</v>
      </c>
      <c r="N44" s="4">
        <v>37</v>
      </c>
    </row>
    <row r="45" spans="1:14" ht="12.75" x14ac:dyDescent="0.2">
      <c r="A45" s="17">
        <v>38</v>
      </c>
      <c r="B45" s="4" t="s">
        <v>272</v>
      </c>
      <c r="C45" s="66">
        <v>71208136</v>
      </c>
      <c r="D45" s="66">
        <v>5943665</v>
      </c>
      <c r="E45" s="66">
        <v>3868713</v>
      </c>
      <c r="F45" s="66">
        <v>2847223</v>
      </c>
      <c r="G45" s="66">
        <v>4134217</v>
      </c>
      <c r="H45" s="66">
        <v>59028</v>
      </c>
      <c r="I45" s="66">
        <f t="shared" si="0"/>
        <v>88060982</v>
      </c>
      <c r="J45" s="66">
        <v>41316384</v>
      </c>
      <c r="K45" s="66">
        <v>7308448</v>
      </c>
      <c r="L45" s="66">
        <v>1719994</v>
      </c>
      <c r="M45" s="66">
        <v>816679</v>
      </c>
      <c r="N45" s="17">
        <v>38</v>
      </c>
    </row>
    <row r="46" spans="1:14" ht="12.75" x14ac:dyDescent="0.2">
      <c r="A46" s="17">
        <f>A45</f>
        <v>38</v>
      </c>
      <c r="B46" s="9" t="s">
        <v>21</v>
      </c>
      <c r="C46" s="67">
        <f t="shared" ref="C46:H46" si="1">SUM(C8:C45)</f>
        <v>3642364816</v>
      </c>
      <c r="D46" s="67">
        <f t="shared" si="1"/>
        <v>283854378</v>
      </c>
      <c r="E46" s="67">
        <f t="shared" si="1"/>
        <v>224179657</v>
      </c>
      <c r="F46" s="67">
        <f t="shared" si="1"/>
        <v>517520996</v>
      </c>
      <c r="G46" s="67">
        <f t="shared" si="1"/>
        <v>272771269</v>
      </c>
      <c r="H46" s="67">
        <f t="shared" si="1"/>
        <v>469003</v>
      </c>
      <c r="I46" s="67">
        <f>SUM(I8:I45)</f>
        <v>4941160119</v>
      </c>
      <c r="J46" s="67">
        <f>SUM(J8:J45)</f>
        <v>2429547598</v>
      </c>
      <c r="K46" s="67">
        <f>SUM(K8:K45)</f>
        <v>440376767</v>
      </c>
      <c r="L46" s="67">
        <f>SUM(L8:L45)</f>
        <v>39501770</v>
      </c>
      <c r="M46" s="67">
        <f>SUM(M8:M45)</f>
        <v>69362560</v>
      </c>
      <c r="N46" s="17">
        <f>N45</f>
        <v>38</v>
      </c>
    </row>
    <row r="49" spans="2:13" ht="24" customHeight="1" x14ac:dyDescent="0.2">
      <c r="B49" s="85" t="s">
        <v>428</v>
      </c>
      <c r="C49" s="86"/>
      <c r="D49" s="86"/>
      <c r="E49" s="86"/>
      <c r="F49" s="86"/>
      <c r="G49" s="86"/>
      <c r="H49" s="86"/>
      <c r="I49" s="86"/>
      <c r="J49" s="86"/>
      <c r="K49" s="86"/>
      <c r="L49" s="86"/>
      <c r="M49" s="86"/>
    </row>
  </sheetData>
  <mergeCells count="1">
    <mergeCell ref="B49:M49"/>
  </mergeCells>
  <hyperlinks>
    <hyperlink ref="A5" location="'Table of Contents'!A1" display="Back to TOC" xr:uid="{221EF181-D331-4ED7-A792-CD3AABF18F5E}"/>
  </hyperlinks>
  <printOptions gridLines="1" gridLinesSet="0"/>
  <pageMargins left="0.38" right="0.36" top="0.52" bottom="0.49" header="0.41" footer="0.5"/>
  <pageSetup paperSize="5" scale="85" fitToWidth="0" pageOrder="overThenDown"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0A25-4C42-4CDF-BAE2-4F8833AE5AE8}">
  <sheetPr>
    <pageSetUpPr fitToPage="1"/>
  </sheetPr>
  <dimension ref="A1:N105"/>
  <sheetViews>
    <sheetView zoomScale="110" zoomScaleNormal="110" workbookViewId="0"/>
  </sheetViews>
  <sheetFormatPr defaultRowHeight="12.75" x14ac:dyDescent="0.2"/>
  <cols>
    <col min="1" max="1" width="4.85546875" style="4" customWidth="1"/>
    <col min="2" max="2" width="14.7109375" style="4" customWidth="1"/>
    <col min="3" max="3" width="16" style="4" customWidth="1"/>
    <col min="4" max="5" width="13.28515625" style="4" customWidth="1"/>
    <col min="6" max="6" width="14.42578125" style="4" customWidth="1"/>
    <col min="7" max="7" width="15.28515625" style="4" bestFit="1" customWidth="1"/>
    <col min="8" max="8" width="11.85546875" style="4" customWidth="1"/>
    <col min="9" max="9" width="16.140625" style="4" customWidth="1"/>
    <col min="10" max="10" width="14.28515625" style="4" customWidth="1"/>
    <col min="11" max="11" width="13.85546875" style="4" customWidth="1"/>
    <col min="12" max="12" width="12.140625" style="4" bestFit="1" customWidth="1"/>
    <col min="13" max="13" width="13.140625" style="4" bestFit="1" customWidth="1"/>
    <col min="14" max="14" width="3.5703125" style="4" bestFit="1" customWidth="1"/>
    <col min="15" max="255" width="9.140625" style="4"/>
    <col min="256" max="256" width="4" style="4" bestFit="1" customWidth="1"/>
    <col min="257" max="257" width="14.140625" style="4" bestFit="1" customWidth="1"/>
    <col min="258" max="258" width="14.5703125" style="4" bestFit="1" customWidth="1"/>
    <col min="259" max="259" width="13.140625" style="4" bestFit="1" customWidth="1"/>
    <col min="260" max="260" width="13.28515625" style="4" customWidth="1"/>
    <col min="261" max="261" width="14.42578125" style="4" customWidth="1"/>
    <col min="262" max="262" width="15.28515625" style="4" bestFit="1" customWidth="1"/>
    <col min="263" max="263" width="11.85546875" style="4" customWidth="1"/>
    <col min="264" max="264" width="15.28515625" style="4" customWidth="1"/>
    <col min="265" max="265" width="14.28515625" style="4" customWidth="1"/>
    <col min="266" max="266" width="13.85546875" style="4" customWidth="1"/>
    <col min="267" max="267" width="12.140625" style="4" bestFit="1" customWidth="1"/>
    <col min="268" max="268" width="13.140625" style="4" bestFit="1" customWidth="1"/>
    <col min="269" max="269" width="13.140625" style="4" customWidth="1"/>
    <col min="270" max="270" width="3.5703125" style="4" bestFit="1" customWidth="1"/>
    <col min="271" max="511" width="9.140625" style="4"/>
    <col min="512" max="512" width="4" style="4" bestFit="1" customWidth="1"/>
    <col min="513" max="513" width="14.140625" style="4" bestFit="1" customWidth="1"/>
    <col min="514" max="514" width="14.5703125" style="4" bestFit="1" customWidth="1"/>
    <col min="515" max="515" width="13.140625" style="4" bestFit="1" customWidth="1"/>
    <col min="516" max="516" width="13.28515625" style="4" customWidth="1"/>
    <col min="517" max="517" width="14.42578125" style="4" customWidth="1"/>
    <col min="518" max="518" width="15.28515625" style="4" bestFit="1" customWidth="1"/>
    <col min="519" max="519" width="11.85546875" style="4" customWidth="1"/>
    <col min="520" max="520" width="15.28515625" style="4" customWidth="1"/>
    <col min="521" max="521" width="14.28515625" style="4" customWidth="1"/>
    <col min="522" max="522" width="13.85546875" style="4" customWidth="1"/>
    <col min="523" max="523" width="12.140625" style="4" bestFit="1" customWidth="1"/>
    <col min="524" max="524" width="13.140625" style="4" bestFit="1" customWidth="1"/>
    <col min="525" max="525" width="13.140625" style="4" customWidth="1"/>
    <col min="526" max="526" width="3.5703125" style="4" bestFit="1" customWidth="1"/>
    <col min="527" max="767" width="9.140625" style="4"/>
    <col min="768" max="768" width="4" style="4" bestFit="1" customWidth="1"/>
    <col min="769" max="769" width="14.140625" style="4" bestFit="1" customWidth="1"/>
    <col min="770" max="770" width="14.5703125" style="4" bestFit="1" customWidth="1"/>
    <col min="771" max="771" width="13.140625" style="4" bestFit="1" customWidth="1"/>
    <col min="772" max="772" width="13.28515625" style="4" customWidth="1"/>
    <col min="773" max="773" width="14.42578125" style="4" customWidth="1"/>
    <col min="774" max="774" width="15.28515625" style="4" bestFit="1" customWidth="1"/>
    <col min="775" max="775" width="11.85546875" style="4" customWidth="1"/>
    <col min="776" max="776" width="15.28515625" style="4" customWidth="1"/>
    <col min="777" max="777" width="14.28515625" style="4" customWidth="1"/>
    <col min="778" max="778" width="13.85546875" style="4" customWidth="1"/>
    <col min="779" max="779" width="12.140625" style="4" bestFit="1" customWidth="1"/>
    <col min="780" max="780" width="13.140625" style="4" bestFit="1" customWidth="1"/>
    <col min="781" max="781" width="13.140625" style="4" customWidth="1"/>
    <col min="782" max="782" width="3.5703125" style="4" bestFit="1" customWidth="1"/>
    <col min="783" max="1023" width="9.140625" style="4"/>
    <col min="1024" max="1024" width="4" style="4" bestFit="1" customWidth="1"/>
    <col min="1025" max="1025" width="14.140625" style="4" bestFit="1" customWidth="1"/>
    <col min="1026" max="1026" width="14.5703125" style="4" bestFit="1" customWidth="1"/>
    <col min="1027" max="1027" width="13.140625" style="4" bestFit="1" customWidth="1"/>
    <col min="1028" max="1028" width="13.28515625" style="4" customWidth="1"/>
    <col min="1029" max="1029" width="14.42578125" style="4" customWidth="1"/>
    <col min="1030" max="1030" width="15.28515625" style="4" bestFit="1" customWidth="1"/>
    <col min="1031" max="1031" width="11.85546875" style="4" customWidth="1"/>
    <col min="1032" max="1032" width="15.28515625" style="4" customWidth="1"/>
    <col min="1033" max="1033" width="14.28515625" style="4" customWidth="1"/>
    <col min="1034" max="1034" width="13.85546875" style="4" customWidth="1"/>
    <col min="1035" max="1035" width="12.140625" style="4" bestFit="1" customWidth="1"/>
    <col min="1036" max="1036" width="13.140625" style="4" bestFit="1" customWidth="1"/>
    <col min="1037" max="1037" width="13.140625" style="4" customWidth="1"/>
    <col min="1038" max="1038" width="3.5703125" style="4" bestFit="1" customWidth="1"/>
    <col min="1039" max="1279" width="9.140625" style="4"/>
    <col min="1280" max="1280" width="4" style="4" bestFit="1" customWidth="1"/>
    <col min="1281" max="1281" width="14.140625" style="4" bestFit="1" customWidth="1"/>
    <col min="1282" max="1282" width="14.5703125" style="4" bestFit="1" customWidth="1"/>
    <col min="1283" max="1283" width="13.140625" style="4" bestFit="1" customWidth="1"/>
    <col min="1284" max="1284" width="13.28515625" style="4" customWidth="1"/>
    <col min="1285" max="1285" width="14.42578125" style="4" customWidth="1"/>
    <col min="1286" max="1286" width="15.28515625" style="4" bestFit="1" customWidth="1"/>
    <col min="1287" max="1287" width="11.85546875" style="4" customWidth="1"/>
    <col min="1288" max="1288" width="15.28515625" style="4" customWidth="1"/>
    <col min="1289" max="1289" width="14.28515625" style="4" customWidth="1"/>
    <col min="1290" max="1290" width="13.85546875" style="4" customWidth="1"/>
    <col min="1291" max="1291" width="12.140625" style="4" bestFit="1" customWidth="1"/>
    <col min="1292" max="1292" width="13.140625" style="4" bestFit="1" customWidth="1"/>
    <col min="1293" max="1293" width="13.140625" style="4" customWidth="1"/>
    <col min="1294" max="1294" width="3.5703125" style="4" bestFit="1" customWidth="1"/>
    <col min="1295" max="1535" width="9.140625" style="4"/>
    <col min="1536" max="1536" width="4" style="4" bestFit="1" customWidth="1"/>
    <col min="1537" max="1537" width="14.140625" style="4" bestFit="1" customWidth="1"/>
    <col min="1538" max="1538" width="14.5703125" style="4" bestFit="1" customWidth="1"/>
    <col min="1539" max="1539" width="13.140625" style="4" bestFit="1" customWidth="1"/>
    <col min="1540" max="1540" width="13.28515625" style="4" customWidth="1"/>
    <col min="1541" max="1541" width="14.42578125" style="4" customWidth="1"/>
    <col min="1542" max="1542" width="15.28515625" style="4" bestFit="1" customWidth="1"/>
    <col min="1543" max="1543" width="11.85546875" style="4" customWidth="1"/>
    <col min="1544" max="1544" width="15.28515625" style="4" customWidth="1"/>
    <col min="1545" max="1545" width="14.28515625" style="4" customWidth="1"/>
    <col min="1546" max="1546" width="13.85546875" style="4" customWidth="1"/>
    <col min="1547" max="1547" width="12.140625" style="4" bestFit="1" customWidth="1"/>
    <col min="1548" max="1548" width="13.140625" style="4" bestFit="1" customWidth="1"/>
    <col min="1549" max="1549" width="13.140625" style="4" customWidth="1"/>
    <col min="1550" max="1550" width="3.5703125" style="4" bestFit="1" customWidth="1"/>
    <col min="1551" max="1791" width="9.140625" style="4"/>
    <col min="1792" max="1792" width="4" style="4" bestFit="1" customWidth="1"/>
    <col min="1793" max="1793" width="14.140625" style="4" bestFit="1" customWidth="1"/>
    <col min="1794" max="1794" width="14.5703125" style="4" bestFit="1" customWidth="1"/>
    <col min="1795" max="1795" width="13.140625" style="4" bestFit="1" customWidth="1"/>
    <col min="1796" max="1796" width="13.28515625" style="4" customWidth="1"/>
    <col min="1797" max="1797" width="14.42578125" style="4" customWidth="1"/>
    <col min="1798" max="1798" width="15.28515625" style="4" bestFit="1" customWidth="1"/>
    <col min="1799" max="1799" width="11.85546875" style="4" customWidth="1"/>
    <col min="1800" max="1800" width="15.28515625" style="4" customWidth="1"/>
    <col min="1801" max="1801" width="14.28515625" style="4" customWidth="1"/>
    <col min="1802" max="1802" width="13.85546875" style="4" customWidth="1"/>
    <col min="1803" max="1803" width="12.140625" style="4" bestFit="1" customWidth="1"/>
    <col min="1804" max="1804" width="13.140625" style="4" bestFit="1" customWidth="1"/>
    <col min="1805" max="1805" width="13.140625" style="4" customWidth="1"/>
    <col min="1806" max="1806" width="3.5703125" style="4" bestFit="1" customWidth="1"/>
    <col min="1807" max="2047" width="9.140625" style="4"/>
    <col min="2048" max="2048" width="4" style="4" bestFit="1" customWidth="1"/>
    <col min="2049" max="2049" width="14.140625" style="4" bestFit="1" customWidth="1"/>
    <col min="2050" max="2050" width="14.5703125" style="4" bestFit="1" customWidth="1"/>
    <col min="2051" max="2051" width="13.140625" style="4" bestFit="1" customWidth="1"/>
    <col min="2052" max="2052" width="13.28515625" style="4" customWidth="1"/>
    <col min="2053" max="2053" width="14.42578125" style="4" customWidth="1"/>
    <col min="2054" max="2054" width="15.28515625" style="4" bestFit="1" customWidth="1"/>
    <col min="2055" max="2055" width="11.85546875" style="4" customWidth="1"/>
    <col min="2056" max="2056" width="15.28515625" style="4" customWidth="1"/>
    <col min="2057" max="2057" width="14.28515625" style="4" customWidth="1"/>
    <col min="2058" max="2058" width="13.85546875" style="4" customWidth="1"/>
    <col min="2059" max="2059" width="12.140625" style="4" bestFit="1" customWidth="1"/>
    <col min="2060" max="2060" width="13.140625" style="4" bestFit="1" customWidth="1"/>
    <col min="2061" max="2061" width="13.140625" style="4" customWidth="1"/>
    <col min="2062" max="2062" width="3.5703125" style="4" bestFit="1" customWidth="1"/>
    <col min="2063" max="2303" width="9.140625" style="4"/>
    <col min="2304" max="2304" width="4" style="4" bestFit="1" customWidth="1"/>
    <col min="2305" max="2305" width="14.140625" style="4" bestFit="1" customWidth="1"/>
    <col min="2306" max="2306" width="14.5703125" style="4" bestFit="1" customWidth="1"/>
    <col min="2307" max="2307" width="13.140625" style="4" bestFit="1" customWidth="1"/>
    <col min="2308" max="2308" width="13.28515625" style="4" customWidth="1"/>
    <col min="2309" max="2309" width="14.42578125" style="4" customWidth="1"/>
    <col min="2310" max="2310" width="15.28515625" style="4" bestFit="1" customWidth="1"/>
    <col min="2311" max="2311" width="11.85546875" style="4" customWidth="1"/>
    <col min="2312" max="2312" width="15.28515625" style="4" customWidth="1"/>
    <col min="2313" max="2313" width="14.28515625" style="4" customWidth="1"/>
    <col min="2314" max="2314" width="13.85546875" style="4" customWidth="1"/>
    <col min="2315" max="2315" width="12.140625" style="4" bestFit="1" customWidth="1"/>
    <col min="2316" max="2316" width="13.140625" style="4" bestFit="1" customWidth="1"/>
    <col min="2317" max="2317" width="13.140625" style="4" customWidth="1"/>
    <col min="2318" max="2318" width="3.5703125" style="4" bestFit="1" customWidth="1"/>
    <col min="2319" max="2559" width="9.140625" style="4"/>
    <col min="2560" max="2560" width="4" style="4" bestFit="1" customWidth="1"/>
    <col min="2561" max="2561" width="14.140625" style="4" bestFit="1" customWidth="1"/>
    <col min="2562" max="2562" width="14.5703125" style="4" bestFit="1" customWidth="1"/>
    <col min="2563" max="2563" width="13.140625" style="4" bestFit="1" customWidth="1"/>
    <col min="2564" max="2564" width="13.28515625" style="4" customWidth="1"/>
    <col min="2565" max="2565" width="14.42578125" style="4" customWidth="1"/>
    <col min="2566" max="2566" width="15.28515625" style="4" bestFit="1" customWidth="1"/>
    <col min="2567" max="2567" width="11.85546875" style="4" customWidth="1"/>
    <col min="2568" max="2568" width="15.28515625" style="4" customWidth="1"/>
    <col min="2569" max="2569" width="14.28515625" style="4" customWidth="1"/>
    <col min="2570" max="2570" width="13.85546875" style="4" customWidth="1"/>
    <col min="2571" max="2571" width="12.140625" style="4" bestFit="1" customWidth="1"/>
    <col min="2572" max="2572" width="13.140625" style="4" bestFit="1" customWidth="1"/>
    <col min="2573" max="2573" width="13.140625" style="4" customWidth="1"/>
    <col min="2574" max="2574" width="3.5703125" style="4" bestFit="1" customWidth="1"/>
    <col min="2575" max="2815" width="9.140625" style="4"/>
    <col min="2816" max="2816" width="4" style="4" bestFit="1" customWidth="1"/>
    <col min="2817" max="2817" width="14.140625" style="4" bestFit="1" customWidth="1"/>
    <col min="2818" max="2818" width="14.5703125" style="4" bestFit="1" customWidth="1"/>
    <col min="2819" max="2819" width="13.140625" style="4" bestFit="1" customWidth="1"/>
    <col min="2820" max="2820" width="13.28515625" style="4" customWidth="1"/>
    <col min="2821" max="2821" width="14.42578125" style="4" customWidth="1"/>
    <col min="2822" max="2822" width="15.28515625" style="4" bestFit="1" customWidth="1"/>
    <col min="2823" max="2823" width="11.85546875" style="4" customWidth="1"/>
    <col min="2824" max="2824" width="15.28515625" style="4" customWidth="1"/>
    <col min="2825" max="2825" width="14.28515625" style="4" customWidth="1"/>
    <col min="2826" max="2826" width="13.85546875" style="4" customWidth="1"/>
    <col min="2827" max="2827" width="12.140625" style="4" bestFit="1" customWidth="1"/>
    <col min="2828" max="2828" width="13.140625" style="4" bestFit="1" customWidth="1"/>
    <col min="2829" max="2829" width="13.140625" style="4" customWidth="1"/>
    <col min="2830" max="2830" width="3.5703125" style="4" bestFit="1" customWidth="1"/>
    <col min="2831" max="3071" width="9.140625" style="4"/>
    <col min="3072" max="3072" width="4" style="4" bestFit="1" customWidth="1"/>
    <col min="3073" max="3073" width="14.140625" style="4" bestFit="1" customWidth="1"/>
    <col min="3074" max="3074" width="14.5703125" style="4" bestFit="1" customWidth="1"/>
    <col min="3075" max="3075" width="13.140625" style="4" bestFit="1" customWidth="1"/>
    <col min="3076" max="3076" width="13.28515625" style="4" customWidth="1"/>
    <col min="3077" max="3077" width="14.42578125" style="4" customWidth="1"/>
    <col min="3078" max="3078" width="15.28515625" style="4" bestFit="1" customWidth="1"/>
    <col min="3079" max="3079" width="11.85546875" style="4" customWidth="1"/>
    <col min="3080" max="3080" width="15.28515625" style="4" customWidth="1"/>
    <col min="3081" max="3081" width="14.28515625" style="4" customWidth="1"/>
    <col min="3082" max="3082" width="13.85546875" style="4" customWidth="1"/>
    <col min="3083" max="3083" width="12.140625" style="4" bestFit="1" customWidth="1"/>
    <col min="3084" max="3084" width="13.140625" style="4" bestFit="1" customWidth="1"/>
    <col min="3085" max="3085" width="13.140625" style="4" customWidth="1"/>
    <col min="3086" max="3086" width="3.5703125" style="4" bestFit="1" customWidth="1"/>
    <col min="3087" max="3327" width="9.140625" style="4"/>
    <col min="3328" max="3328" width="4" style="4" bestFit="1" customWidth="1"/>
    <col min="3329" max="3329" width="14.140625" style="4" bestFit="1" customWidth="1"/>
    <col min="3330" max="3330" width="14.5703125" style="4" bestFit="1" customWidth="1"/>
    <col min="3331" max="3331" width="13.140625" style="4" bestFit="1" customWidth="1"/>
    <col min="3332" max="3332" width="13.28515625" style="4" customWidth="1"/>
    <col min="3333" max="3333" width="14.42578125" style="4" customWidth="1"/>
    <col min="3334" max="3334" width="15.28515625" style="4" bestFit="1" customWidth="1"/>
    <col min="3335" max="3335" width="11.85546875" style="4" customWidth="1"/>
    <col min="3336" max="3336" width="15.28515625" style="4" customWidth="1"/>
    <col min="3337" max="3337" width="14.28515625" style="4" customWidth="1"/>
    <col min="3338" max="3338" width="13.85546875" style="4" customWidth="1"/>
    <col min="3339" max="3339" width="12.140625" style="4" bestFit="1" customWidth="1"/>
    <col min="3340" max="3340" width="13.140625" style="4" bestFit="1" customWidth="1"/>
    <col min="3341" max="3341" width="13.140625" style="4" customWidth="1"/>
    <col min="3342" max="3342" width="3.5703125" style="4" bestFit="1" customWidth="1"/>
    <col min="3343" max="3583" width="9.140625" style="4"/>
    <col min="3584" max="3584" width="4" style="4" bestFit="1" customWidth="1"/>
    <col min="3585" max="3585" width="14.140625" style="4" bestFit="1" customWidth="1"/>
    <col min="3586" max="3586" width="14.5703125" style="4" bestFit="1" customWidth="1"/>
    <col min="3587" max="3587" width="13.140625" style="4" bestFit="1" customWidth="1"/>
    <col min="3588" max="3588" width="13.28515625" style="4" customWidth="1"/>
    <col min="3589" max="3589" width="14.42578125" style="4" customWidth="1"/>
    <col min="3590" max="3590" width="15.28515625" style="4" bestFit="1" customWidth="1"/>
    <col min="3591" max="3591" width="11.85546875" style="4" customWidth="1"/>
    <col min="3592" max="3592" width="15.28515625" style="4" customWidth="1"/>
    <col min="3593" max="3593" width="14.28515625" style="4" customWidth="1"/>
    <col min="3594" max="3594" width="13.85546875" style="4" customWidth="1"/>
    <col min="3595" max="3595" width="12.140625" style="4" bestFit="1" customWidth="1"/>
    <col min="3596" max="3596" width="13.140625" style="4" bestFit="1" customWidth="1"/>
    <col min="3597" max="3597" width="13.140625" style="4" customWidth="1"/>
    <col min="3598" max="3598" width="3.5703125" style="4" bestFit="1" customWidth="1"/>
    <col min="3599" max="3839" width="9.140625" style="4"/>
    <col min="3840" max="3840" width="4" style="4" bestFit="1" customWidth="1"/>
    <col min="3841" max="3841" width="14.140625" style="4" bestFit="1" customWidth="1"/>
    <col min="3842" max="3842" width="14.5703125" style="4" bestFit="1" customWidth="1"/>
    <col min="3843" max="3843" width="13.140625" style="4" bestFit="1" customWidth="1"/>
    <col min="3844" max="3844" width="13.28515625" style="4" customWidth="1"/>
    <col min="3845" max="3845" width="14.42578125" style="4" customWidth="1"/>
    <col min="3846" max="3846" width="15.28515625" style="4" bestFit="1" customWidth="1"/>
    <col min="3847" max="3847" width="11.85546875" style="4" customWidth="1"/>
    <col min="3848" max="3848" width="15.28515625" style="4" customWidth="1"/>
    <col min="3849" max="3849" width="14.28515625" style="4" customWidth="1"/>
    <col min="3850" max="3850" width="13.85546875" style="4" customWidth="1"/>
    <col min="3851" max="3851" width="12.140625" style="4" bestFit="1" customWidth="1"/>
    <col min="3852" max="3852" width="13.140625" style="4" bestFit="1" customWidth="1"/>
    <col min="3853" max="3853" width="13.140625" style="4" customWidth="1"/>
    <col min="3854" max="3854" width="3.5703125" style="4" bestFit="1" customWidth="1"/>
    <col min="3855" max="4095" width="9.140625" style="4"/>
    <col min="4096" max="4096" width="4" style="4" bestFit="1" customWidth="1"/>
    <col min="4097" max="4097" width="14.140625" style="4" bestFit="1" customWidth="1"/>
    <col min="4098" max="4098" width="14.5703125" style="4" bestFit="1" customWidth="1"/>
    <col min="4099" max="4099" width="13.140625" style="4" bestFit="1" customWidth="1"/>
    <col min="4100" max="4100" width="13.28515625" style="4" customWidth="1"/>
    <col min="4101" max="4101" width="14.42578125" style="4" customWidth="1"/>
    <col min="4102" max="4102" width="15.28515625" style="4" bestFit="1" customWidth="1"/>
    <col min="4103" max="4103" width="11.85546875" style="4" customWidth="1"/>
    <col min="4104" max="4104" width="15.28515625" style="4" customWidth="1"/>
    <col min="4105" max="4105" width="14.28515625" style="4" customWidth="1"/>
    <col min="4106" max="4106" width="13.85546875" style="4" customWidth="1"/>
    <col min="4107" max="4107" width="12.140625" style="4" bestFit="1" customWidth="1"/>
    <col min="4108" max="4108" width="13.140625" style="4" bestFit="1" customWidth="1"/>
    <col min="4109" max="4109" width="13.140625" style="4" customWidth="1"/>
    <col min="4110" max="4110" width="3.5703125" style="4" bestFit="1" customWidth="1"/>
    <col min="4111" max="4351" width="9.140625" style="4"/>
    <col min="4352" max="4352" width="4" style="4" bestFit="1" customWidth="1"/>
    <col min="4353" max="4353" width="14.140625" style="4" bestFit="1" customWidth="1"/>
    <col min="4354" max="4354" width="14.5703125" style="4" bestFit="1" customWidth="1"/>
    <col min="4355" max="4355" width="13.140625" style="4" bestFit="1" customWidth="1"/>
    <col min="4356" max="4356" width="13.28515625" style="4" customWidth="1"/>
    <col min="4357" max="4357" width="14.42578125" style="4" customWidth="1"/>
    <col min="4358" max="4358" width="15.28515625" style="4" bestFit="1" customWidth="1"/>
    <col min="4359" max="4359" width="11.85546875" style="4" customWidth="1"/>
    <col min="4360" max="4360" width="15.28515625" style="4" customWidth="1"/>
    <col min="4361" max="4361" width="14.28515625" style="4" customWidth="1"/>
    <col min="4362" max="4362" width="13.85546875" style="4" customWidth="1"/>
    <col min="4363" max="4363" width="12.140625" style="4" bestFit="1" customWidth="1"/>
    <col min="4364" max="4364" width="13.140625" style="4" bestFit="1" customWidth="1"/>
    <col min="4365" max="4365" width="13.140625" style="4" customWidth="1"/>
    <col min="4366" max="4366" width="3.5703125" style="4" bestFit="1" customWidth="1"/>
    <col min="4367" max="4607" width="9.140625" style="4"/>
    <col min="4608" max="4608" width="4" style="4" bestFit="1" customWidth="1"/>
    <col min="4609" max="4609" width="14.140625" style="4" bestFit="1" customWidth="1"/>
    <col min="4610" max="4610" width="14.5703125" style="4" bestFit="1" customWidth="1"/>
    <col min="4611" max="4611" width="13.140625" style="4" bestFit="1" customWidth="1"/>
    <col min="4612" max="4612" width="13.28515625" style="4" customWidth="1"/>
    <col min="4613" max="4613" width="14.42578125" style="4" customWidth="1"/>
    <col min="4614" max="4614" width="15.28515625" style="4" bestFit="1" customWidth="1"/>
    <col min="4615" max="4615" width="11.85546875" style="4" customWidth="1"/>
    <col min="4616" max="4616" width="15.28515625" style="4" customWidth="1"/>
    <col min="4617" max="4617" width="14.28515625" style="4" customWidth="1"/>
    <col min="4618" max="4618" width="13.85546875" style="4" customWidth="1"/>
    <col min="4619" max="4619" width="12.140625" style="4" bestFit="1" customWidth="1"/>
    <col min="4620" max="4620" width="13.140625" style="4" bestFit="1" customWidth="1"/>
    <col min="4621" max="4621" width="13.140625" style="4" customWidth="1"/>
    <col min="4622" max="4622" width="3.5703125" style="4" bestFit="1" customWidth="1"/>
    <col min="4623" max="4863" width="9.140625" style="4"/>
    <col min="4864" max="4864" width="4" style="4" bestFit="1" customWidth="1"/>
    <col min="4865" max="4865" width="14.140625" style="4" bestFit="1" customWidth="1"/>
    <col min="4866" max="4866" width="14.5703125" style="4" bestFit="1" customWidth="1"/>
    <col min="4867" max="4867" width="13.140625" style="4" bestFit="1" customWidth="1"/>
    <col min="4868" max="4868" width="13.28515625" style="4" customWidth="1"/>
    <col min="4869" max="4869" width="14.42578125" style="4" customWidth="1"/>
    <col min="4870" max="4870" width="15.28515625" style="4" bestFit="1" customWidth="1"/>
    <col min="4871" max="4871" width="11.85546875" style="4" customWidth="1"/>
    <col min="4872" max="4872" width="15.28515625" style="4" customWidth="1"/>
    <col min="4873" max="4873" width="14.28515625" style="4" customWidth="1"/>
    <col min="4874" max="4874" width="13.85546875" style="4" customWidth="1"/>
    <col min="4875" max="4875" width="12.140625" style="4" bestFit="1" customWidth="1"/>
    <col min="4876" max="4876" width="13.140625" style="4" bestFit="1" customWidth="1"/>
    <col min="4877" max="4877" width="13.140625" style="4" customWidth="1"/>
    <col min="4878" max="4878" width="3.5703125" style="4" bestFit="1" customWidth="1"/>
    <col min="4879" max="5119" width="9.140625" style="4"/>
    <col min="5120" max="5120" width="4" style="4" bestFit="1" customWidth="1"/>
    <col min="5121" max="5121" width="14.140625" style="4" bestFit="1" customWidth="1"/>
    <col min="5122" max="5122" width="14.5703125" style="4" bestFit="1" customWidth="1"/>
    <col min="5123" max="5123" width="13.140625" style="4" bestFit="1" customWidth="1"/>
    <col min="5124" max="5124" width="13.28515625" style="4" customWidth="1"/>
    <col min="5125" max="5125" width="14.42578125" style="4" customWidth="1"/>
    <col min="5126" max="5126" width="15.28515625" style="4" bestFit="1" customWidth="1"/>
    <col min="5127" max="5127" width="11.85546875" style="4" customWidth="1"/>
    <col min="5128" max="5128" width="15.28515625" style="4" customWidth="1"/>
    <col min="5129" max="5129" width="14.28515625" style="4" customWidth="1"/>
    <col min="5130" max="5130" width="13.85546875" style="4" customWidth="1"/>
    <col min="5131" max="5131" width="12.140625" style="4" bestFit="1" customWidth="1"/>
    <col min="5132" max="5132" width="13.140625" style="4" bestFit="1" customWidth="1"/>
    <col min="5133" max="5133" width="13.140625" style="4" customWidth="1"/>
    <col min="5134" max="5134" width="3.5703125" style="4" bestFit="1" customWidth="1"/>
    <col min="5135" max="5375" width="9.140625" style="4"/>
    <col min="5376" max="5376" width="4" style="4" bestFit="1" customWidth="1"/>
    <col min="5377" max="5377" width="14.140625" style="4" bestFit="1" customWidth="1"/>
    <col min="5378" max="5378" width="14.5703125" style="4" bestFit="1" customWidth="1"/>
    <col min="5379" max="5379" width="13.140625" style="4" bestFit="1" customWidth="1"/>
    <col min="5380" max="5380" width="13.28515625" style="4" customWidth="1"/>
    <col min="5381" max="5381" width="14.42578125" style="4" customWidth="1"/>
    <col min="5382" max="5382" width="15.28515625" style="4" bestFit="1" customWidth="1"/>
    <col min="5383" max="5383" width="11.85546875" style="4" customWidth="1"/>
    <col min="5384" max="5384" width="15.28515625" style="4" customWidth="1"/>
    <col min="5385" max="5385" width="14.28515625" style="4" customWidth="1"/>
    <col min="5386" max="5386" width="13.85546875" style="4" customWidth="1"/>
    <col min="5387" max="5387" width="12.140625" style="4" bestFit="1" customWidth="1"/>
    <col min="5388" max="5388" width="13.140625" style="4" bestFit="1" customWidth="1"/>
    <col min="5389" max="5389" width="13.140625" style="4" customWidth="1"/>
    <col min="5390" max="5390" width="3.5703125" style="4" bestFit="1" customWidth="1"/>
    <col min="5391" max="5631" width="9.140625" style="4"/>
    <col min="5632" max="5632" width="4" style="4" bestFit="1" customWidth="1"/>
    <col min="5633" max="5633" width="14.140625" style="4" bestFit="1" customWidth="1"/>
    <col min="5634" max="5634" width="14.5703125" style="4" bestFit="1" customWidth="1"/>
    <col min="5635" max="5635" width="13.140625" style="4" bestFit="1" customWidth="1"/>
    <col min="5636" max="5636" width="13.28515625" style="4" customWidth="1"/>
    <col min="5637" max="5637" width="14.42578125" style="4" customWidth="1"/>
    <col min="5638" max="5638" width="15.28515625" style="4" bestFit="1" customWidth="1"/>
    <col min="5639" max="5639" width="11.85546875" style="4" customWidth="1"/>
    <col min="5640" max="5640" width="15.28515625" style="4" customWidth="1"/>
    <col min="5641" max="5641" width="14.28515625" style="4" customWidth="1"/>
    <col min="5642" max="5642" width="13.85546875" style="4" customWidth="1"/>
    <col min="5643" max="5643" width="12.140625" style="4" bestFit="1" customWidth="1"/>
    <col min="5644" max="5644" width="13.140625" style="4" bestFit="1" customWidth="1"/>
    <col min="5645" max="5645" width="13.140625" style="4" customWidth="1"/>
    <col min="5646" max="5646" width="3.5703125" style="4" bestFit="1" customWidth="1"/>
    <col min="5647" max="5887" width="9.140625" style="4"/>
    <col min="5888" max="5888" width="4" style="4" bestFit="1" customWidth="1"/>
    <col min="5889" max="5889" width="14.140625" style="4" bestFit="1" customWidth="1"/>
    <col min="5890" max="5890" width="14.5703125" style="4" bestFit="1" customWidth="1"/>
    <col min="5891" max="5891" width="13.140625" style="4" bestFit="1" customWidth="1"/>
    <col min="5892" max="5892" width="13.28515625" style="4" customWidth="1"/>
    <col min="5893" max="5893" width="14.42578125" style="4" customWidth="1"/>
    <col min="5894" max="5894" width="15.28515625" style="4" bestFit="1" customWidth="1"/>
    <col min="5895" max="5895" width="11.85546875" style="4" customWidth="1"/>
    <col min="5896" max="5896" width="15.28515625" style="4" customWidth="1"/>
    <col min="5897" max="5897" width="14.28515625" style="4" customWidth="1"/>
    <col min="5898" max="5898" width="13.85546875" style="4" customWidth="1"/>
    <col min="5899" max="5899" width="12.140625" style="4" bestFit="1" customWidth="1"/>
    <col min="5900" max="5900" width="13.140625" style="4" bestFit="1" customWidth="1"/>
    <col min="5901" max="5901" width="13.140625" style="4" customWidth="1"/>
    <col min="5902" max="5902" width="3.5703125" style="4" bestFit="1" customWidth="1"/>
    <col min="5903" max="6143" width="9.140625" style="4"/>
    <col min="6144" max="6144" width="4" style="4" bestFit="1" customWidth="1"/>
    <col min="6145" max="6145" width="14.140625" style="4" bestFit="1" customWidth="1"/>
    <col min="6146" max="6146" width="14.5703125" style="4" bestFit="1" customWidth="1"/>
    <col min="6147" max="6147" width="13.140625" style="4" bestFit="1" customWidth="1"/>
    <col min="6148" max="6148" width="13.28515625" style="4" customWidth="1"/>
    <col min="6149" max="6149" width="14.42578125" style="4" customWidth="1"/>
    <col min="6150" max="6150" width="15.28515625" style="4" bestFit="1" customWidth="1"/>
    <col min="6151" max="6151" width="11.85546875" style="4" customWidth="1"/>
    <col min="6152" max="6152" width="15.28515625" style="4" customWidth="1"/>
    <col min="6153" max="6153" width="14.28515625" style="4" customWidth="1"/>
    <col min="6154" max="6154" width="13.85546875" style="4" customWidth="1"/>
    <col min="6155" max="6155" width="12.140625" style="4" bestFit="1" customWidth="1"/>
    <col min="6156" max="6156" width="13.140625" style="4" bestFit="1" customWidth="1"/>
    <col min="6157" max="6157" width="13.140625" style="4" customWidth="1"/>
    <col min="6158" max="6158" width="3.5703125" style="4" bestFit="1" customWidth="1"/>
    <col min="6159" max="6399" width="9.140625" style="4"/>
    <col min="6400" max="6400" width="4" style="4" bestFit="1" customWidth="1"/>
    <col min="6401" max="6401" width="14.140625" style="4" bestFit="1" customWidth="1"/>
    <col min="6402" max="6402" width="14.5703125" style="4" bestFit="1" customWidth="1"/>
    <col min="6403" max="6403" width="13.140625" style="4" bestFit="1" customWidth="1"/>
    <col min="6404" max="6404" width="13.28515625" style="4" customWidth="1"/>
    <col min="6405" max="6405" width="14.42578125" style="4" customWidth="1"/>
    <col min="6406" max="6406" width="15.28515625" style="4" bestFit="1" customWidth="1"/>
    <col min="6407" max="6407" width="11.85546875" style="4" customWidth="1"/>
    <col min="6408" max="6408" width="15.28515625" style="4" customWidth="1"/>
    <col min="6409" max="6409" width="14.28515625" style="4" customWidth="1"/>
    <col min="6410" max="6410" width="13.85546875" style="4" customWidth="1"/>
    <col min="6411" max="6411" width="12.140625" style="4" bestFit="1" customWidth="1"/>
    <col min="6412" max="6412" width="13.140625" style="4" bestFit="1" customWidth="1"/>
    <col min="6413" max="6413" width="13.140625" style="4" customWidth="1"/>
    <col min="6414" max="6414" width="3.5703125" style="4" bestFit="1" customWidth="1"/>
    <col min="6415" max="6655" width="9.140625" style="4"/>
    <col min="6656" max="6656" width="4" style="4" bestFit="1" customWidth="1"/>
    <col min="6657" max="6657" width="14.140625" style="4" bestFit="1" customWidth="1"/>
    <col min="6658" max="6658" width="14.5703125" style="4" bestFit="1" customWidth="1"/>
    <col min="6659" max="6659" width="13.140625" style="4" bestFit="1" customWidth="1"/>
    <col min="6660" max="6660" width="13.28515625" style="4" customWidth="1"/>
    <col min="6661" max="6661" width="14.42578125" style="4" customWidth="1"/>
    <col min="6662" max="6662" width="15.28515625" style="4" bestFit="1" customWidth="1"/>
    <col min="6663" max="6663" width="11.85546875" style="4" customWidth="1"/>
    <col min="6664" max="6664" width="15.28515625" style="4" customWidth="1"/>
    <col min="6665" max="6665" width="14.28515625" style="4" customWidth="1"/>
    <col min="6666" max="6666" width="13.85546875" style="4" customWidth="1"/>
    <col min="6667" max="6667" width="12.140625" style="4" bestFit="1" customWidth="1"/>
    <col min="6668" max="6668" width="13.140625" style="4" bestFit="1" customWidth="1"/>
    <col min="6669" max="6669" width="13.140625" style="4" customWidth="1"/>
    <col min="6670" max="6670" width="3.5703125" style="4" bestFit="1" customWidth="1"/>
    <col min="6671" max="6911" width="9.140625" style="4"/>
    <col min="6912" max="6912" width="4" style="4" bestFit="1" customWidth="1"/>
    <col min="6913" max="6913" width="14.140625" style="4" bestFit="1" customWidth="1"/>
    <col min="6914" max="6914" width="14.5703125" style="4" bestFit="1" customWidth="1"/>
    <col min="6915" max="6915" width="13.140625" style="4" bestFit="1" customWidth="1"/>
    <col min="6916" max="6916" width="13.28515625" style="4" customWidth="1"/>
    <col min="6917" max="6917" width="14.42578125" style="4" customWidth="1"/>
    <col min="6918" max="6918" width="15.28515625" style="4" bestFit="1" customWidth="1"/>
    <col min="6919" max="6919" width="11.85546875" style="4" customWidth="1"/>
    <col min="6920" max="6920" width="15.28515625" style="4" customWidth="1"/>
    <col min="6921" max="6921" width="14.28515625" style="4" customWidth="1"/>
    <col min="6922" max="6922" width="13.85546875" style="4" customWidth="1"/>
    <col min="6923" max="6923" width="12.140625" style="4" bestFit="1" customWidth="1"/>
    <col min="6924" max="6924" width="13.140625" style="4" bestFit="1" customWidth="1"/>
    <col min="6925" max="6925" width="13.140625" style="4" customWidth="1"/>
    <col min="6926" max="6926" width="3.5703125" style="4" bestFit="1" customWidth="1"/>
    <col min="6927" max="7167" width="9.140625" style="4"/>
    <col min="7168" max="7168" width="4" style="4" bestFit="1" customWidth="1"/>
    <col min="7169" max="7169" width="14.140625" style="4" bestFit="1" customWidth="1"/>
    <col min="7170" max="7170" width="14.5703125" style="4" bestFit="1" customWidth="1"/>
    <col min="7171" max="7171" width="13.140625" style="4" bestFit="1" customWidth="1"/>
    <col min="7172" max="7172" width="13.28515625" style="4" customWidth="1"/>
    <col min="7173" max="7173" width="14.42578125" style="4" customWidth="1"/>
    <col min="7174" max="7174" width="15.28515625" style="4" bestFit="1" customWidth="1"/>
    <col min="7175" max="7175" width="11.85546875" style="4" customWidth="1"/>
    <col min="7176" max="7176" width="15.28515625" style="4" customWidth="1"/>
    <col min="7177" max="7177" width="14.28515625" style="4" customWidth="1"/>
    <col min="7178" max="7178" width="13.85546875" style="4" customWidth="1"/>
    <col min="7179" max="7179" width="12.140625" style="4" bestFit="1" customWidth="1"/>
    <col min="7180" max="7180" width="13.140625" style="4" bestFit="1" customWidth="1"/>
    <col min="7181" max="7181" width="13.140625" style="4" customWidth="1"/>
    <col min="7182" max="7182" width="3.5703125" style="4" bestFit="1" customWidth="1"/>
    <col min="7183" max="7423" width="9.140625" style="4"/>
    <col min="7424" max="7424" width="4" style="4" bestFit="1" customWidth="1"/>
    <col min="7425" max="7425" width="14.140625" style="4" bestFit="1" customWidth="1"/>
    <col min="7426" max="7426" width="14.5703125" style="4" bestFit="1" customWidth="1"/>
    <col min="7427" max="7427" width="13.140625" style="4" bestFit="1" customWidth="1"/>
    <col min="7428" max="7428" width="13.28515625" style="4" customWidth="1"/>
    <col min="7429" max="7429" width="14.42578125" style="4" customWidth="1"/>
    <col min="7430" max="7430" width="15.28515625" style="4" bestFit="1" customWidth="1"/>
    <col min="7431" max="7431" width="11.85546875" style="4" customWidth="1"/>
    <col min="7432" max="7432" width="15.28515625" style="4" customWidth="1"/>
    <col min="7433" max="7433" width="14.28515625" style="4" customWidth="1"/>
    <col min="7434" max="7434" width="13.85546875" style="4" customWidth="1"/>
    <col min="7435" max="7435" width="12.140625" style="4" bestFit="1" customWidth="1"/>
    <col min="7436" max="7436" width="13.140625" style="4" bestFit="1" customWidth="1"/>
    <col min="7437" max="7437" width="13.140625" style="4" customWidth="1"/>
    <col min="7438" max="7438" width="3.5703125" style="4" bestFit="1" customWidth="1"/>
    <col min="7439" max="7679" width="9.140625" style="4"/>
    <col min="7680" max="7680" width="4" style="4" bestFit="1" customWidth="1"/>
    <col min="7681" max="7681" width="14.140625" style="4" bestFit="1" customWidth="1"/>
    <col min="7682" max="7682" width="14.5703125" style="4" bestFit="1" customWidth="1"/>
    <col min="7683" max="7683" width="13.140625" style="4" bestFit="1" customWidth="1"/>
    <col min="7684" max="7684" width="13.28515625" style="4" customWidth="1"/>
    <col min="7685" max="7685" width="14.42578125" style="4" customWidth="1"/>
    <col min="7686" max="7686" width="15.28515625" style="4" bestFit="1" customWidth="1"/>
    <col min="7687" max="7687" width="11.85546875" style="4" customWidth="1"/>
    <col min="7688" max="7688" width="15.28515625" style="4" customWidth="1"/>
    <col min="7689" max="7689" width="14.28515625" style="4" customWidth="1"/>
    <col min="7690" max="7690" width="13.85546875" style="4" customWidth="1"/>
    <col min="7691" max="7691" width="12.140625" style="4" bestFit="1" customWidth="1"/>
    <col min="7692" max="7692" width="13.140625" style="4" bestFit="1" customWidth="1"/>
    <col min="7693" max="7693" width="13.140625" style="4" customWidth="1"/>
    <col min="7694" max="7694" width="3.5703125" style="4" bestFit="1" customWidth="1"/>
    <col min="7695" max="7935" width="9.140625" style="4"/>
    <col min="7936" max="7936" width="4" style="4" bestFit="1" customWidth="1"/>
    <col min="7937" max="7937" width="14.140625" style="4" bestFit="1" customWidth="1"/>
    <col min="7938" max="7938" width="14.5703125" style="4" bestFit="1" customWidth="1"/>
    <col min="7939" max="7939" width="13.140625" style="4" bestFit="1" customWidth="1"/>
    <col min="7940" max="7940" width="13.28515625" style="4" customWidth="1"/>
    <col min="7941" max="7941" width="14.42578125" style="4" customWidth="1"/>
    <col min="7942" max="7942" width="15.28515625" style="4" bestFit="1" customWidth="1"/>
    <col min="7943" max="7943" width="11.85546875" style="4" customWidth="1"/>
    <col min="7944" max="7944" width="15.28515625" style="4" customWidth="1"/>
    <col min="7945" max="7945" width="14.28515625" style="4" customWidth="1"/>
    <col min="7946" max="7946" width="13.85546875" style="4" customWidth="1"/>
    <col min="7947" max="7947" width="12.140625" style="4" bestFit="1" customWidth="1"/>
    <col min="7948" max="7948" width="13.140625" style="4" bestFit="1" customWidth="1"/>
    <col min="7949" max="7949" width="13.140625" style="4" customWidth="1"/>
    <col min="7950" max="7950" width="3.5703125" style="4" bestFit="1" customWidth="1"/>
    <col min="7951" max="8191" width="9.140625" style="4"/>
    <col min="8192" max="8192" width="4" style="4" bestFit="1" customWidth="1"/>
    <col min="8193" max="8193" width="14.140625" style="4" bestFit="1" customWidth="1"/>
    <col min="8194" max="8194" width="14.5703125" style="4" bestFit="1" customWidth="1"/>
    <col min="8195" max="8195" width="13.140625" style="4" bestFit="1" customWidth="1"/>
    <col min="8196" max="8196" width="13.28515625" style="4" customWidth="1"/>
    <col min="8197" max="8197" width="14.42578125" style="4" customWidth="1"/>
    <col min="8198" max="8198" width="15.28515625" style="4" bestFit="1" customWidth="1"/>
    <col min="8199" max="8199" width="11.85546875" style="4" customWidth="1"/>
    <col min="8200" max="8200" width="15.28515625" style="4" customWidth="1"/>
    <col min="8201" max="8201" width="14.28515625" style="4" customWidth="1"/>
    <col min="8202" max="8202" width="13.85546875" style="4" customWidth="1"/>
    <col min="8203" max="8203" width="12.140625" style="4" bestFit="1" customWidth="1"/>
    <col min="8204" max="8204" width="13.140625" style="4" bestFit="1" customWidth="1"/>
    <col min="8205" max="8205" width="13.140625" style="4" customWidth="1"/>
    <col min="8206" max="8206" width="3.5703125" style="4" bestFit="1" customWidth="1"/>
    <col min="8207" max="8447" width="9.140625" style="4"/>
    <col min="8448" max="8448" width="4" style="4" bestFit="1" customWidth="1"/>
    <col min="8449" max="8449" width="14.140625" style="4" bestFit="1" customWidth="1"/>
    <col min="8450" max="8450" width="14.5703125" style="4" bestFit="1" customWidth="1"/>
    <col min="8451" max="8451" width="13.140625" style="4" bestFit="1" customWidth="1"/>
    <col min="8452" max="8452" width="13.28515625" style="4" customWidth="1"/>
    <col min="8453" max="8453" width="14.42578125" style="4" customWidth="1"/>
    <col min="8454" max="8454" width="15.28515625" style="4" bestFit="1" customWidth="1"/>
    <col min="8455" max="8455" width="11.85546875" style="4" customWidth="1"/>
    <col min="8456" max="8456" width="15.28515625" style="4" customWidth="1"/>
    <col min="8457" max="8457" width="14.28515625" style="4" customWidth="1"/>
    <col min="8458" max="8458" width="13.85546875" style="4" customWidth="1"/>
    <col min="8459" max="8459" width="12.140625" style="4" bestFit="1" customWidth="1"/>
    <col min="8460" max="8460" width="13.140625" style="4" bestFit="1" customWidth="1"/>
    <col min="8461" max="8461" width="13.140625" style="4" customWidth="1"/>
    <col min="8462" max="8462" width="3.5703125" style="4" bestFit="1" customWidth="1"/>
    <col min="8463" max="8703" width="9.140625" style="4"/>
    <col min="8704" max="8704" width="4" style="4" bestFit="1" customWidth="1"/>
    <col min="8705" max="8705" width="14.140625" style="4" bestFit="1" customWidth="1"/>
    <col min="8706" max="8706" width="14.5703125" style="4" bestFit="1" customWidth="1"/>
    <col min="8707" max="8707" width="13.140625" style="4" bestFit="1" customWidth="1"/>
    <col min="8708" max="8708" width="13.28515625" style="4" customWidth="1"/>
    <col min="8709" max="8709" width="14.42578125" style="4" customWidth="1"/>
    <col min="8710" max="8710" width="15.28515625" style="4" bestFit="1" customWidth="1"/>
    <col min="8711" max="8711" width="11.85546875" style="4" customWidth="1"/>
    <col min="8712" max="8712" width="15.28515625" style="4" customWidth="1"/>
    <col min="8713" max="8713" width="14.28515625" style="4" customWidth="1"/>
    <col min="8714" max="8714" width="13.85546875" style="4" customWidth="1"/>
    <col min="8715" max="8715" width="12.140625" style="4" bestFit="1" customWidth="1"/>
    <col min="8716" max="8716" width="13.140625" style="4" bestFit="1" customWidth="1"/>
    <col min="8717" max="8717" width="13.140625" style="4" customWidth="1"/>
    <col min="8718" max="8718" width="3.5703125" style="4" bestFit="1" customWidth="1"/>
    <col min="8719" max="8959" width="9.140625" style="4"/>
    <col min="8960" max="8960" width="4" style="4" bestFit="1" customWidth="1"/>
    <col min="8961" max="8961" width="14.140625" style="4" bestFit="1" customWidth="1"/>
    <col min="8962" max="8962" width="14.5703125" style="4" bestFit="1" customWidth="1"/>
    <col min="8963" max="8963" width="13.140625" style="4" bestFit="1" customWidth="1"/>
    <col min="8964" max="8964" width="13.28515625" style="4" customWidth="1"/>
    <col min="8965" max="8965" width="14.42578125" style="4" customWidth="1"/>
    <col min="8966" max="8966" width="15.28515625" style="4" bestFit="1" customWidth="1"/>
    <col min="8967" max="8967" width="11.85546875" style="4" customWidth="1"/>
    <col min="8968" max="8968" width="15.28515625" style="4" customWidth="1"/>
    <col min="8969" max="8969" width="14.28515625" style="4" customWidth="1"/>
    <col min="8970" max="8970" width="13.85546875" style="4" customWidth="1"/>
    <col min="8971" max="8971" width="12.140625" style="4" bestFit="1" customWidth="1"/>
    <col min="8972" max="8972" width="13.140625" style="4" bestFit="1" customWidth="1"/>
    <col min="8973" max="8973" width="13.140625" style="4" customWidth="1"/>
    <col min="8974" max="8974" width="3.5703125" style="4" bestFit="1" customWidth="1"/>
    <col min="8975" max="9215" width="9.140625" style="4"/>
    <col min="9216" max="9216" width="4" style="4" bestFit="1" customWidth="1"/>
    <col min="9217" max="9217" width="14.140625" style="4" bestFit="1" customWidth="1"/>
    <col min="9218" max="9218" width="14.5703125" style="4" bestFit="1" customWidth="1"/>
    <col min="9219" max="9219" width="13.140625" style="4" bestFit="1" customWidth="1"/>
    <col min="9220" max="9220" width="13.28515625" style="4" customWidth="1"/>
    <col min="9221" max="9221" width="14.42578125" style="4" customWidth="1"/>
    <col min="9222" max="9222" width="15.28515625" style="4" bestFit="1" customWidth="1"/>
    <col min="9223" max="9223" width="11.85546875" style="4" customWidth="1"/>
    <col min="9224" max="9224" width="15.28515625" style="4" customWidth="1"/>
    <col min="9225" max="9225" width="14.28515625" style="4" customWidth="1"/>
    <col min="9226" max="9226" width="13.85546875" style="4" customWidth="1"/>
    <col min="9227" max="9227" width="12.140625" style="4" bestFit="1" customWidth="1"/>
    <col min="9228" max="9228" width="13.140625" style="4" bestFit="1" customWidth="1"/>
    <col min="9229" max="9229" width="13.140625" style="4" customWidth="1"/>
    <col min="9230" max="9230" width="3.5703125" style="4" bestFit="1" customWidth="1"/>
    <col min="9231" max="9471" width="9.140625" style="4"/>
    <col min="9472" max="9472" width="4" style="4" bestFit="1" customWidth="1"/>
    <col min="9473" max="9473" width="14.140625" style="4" bestFit="1" customWidth="1"/>
    <col min="9474" max="9474" width="14.5703125" style="4" bestFit="1" customWidth="1"/>
    <col min="9475" max="9475" width="13.140625" style="4" bestFit="1" customWidth="1"/>
    <col min="9476" max="9476" width="13.28515625" style="4" customWidth="1"/>
    <col min="9477" max="9477" width="14.42578125" style="4" customWidth="1"/>
    <col min="9478" max="9478" width="15.28515625" style="4" bestFit="1" customWidth="1"/>
    <col min="9479" max="9479" width="11.85546875" style="4" customWidth="1"/>
    <col min="9480" max="9480" width="15.28515625" style="4" customWidth="1"/>
    <col min="9481" max="9481" width="14.28515625" style="4" customWidth="1"/>
    <col min="9482" max="9482" width="13.85546875" style="4" customWidth="1"/>
    <col min="9483" max="9483" width="12.140625" style="4" bestFit="1" customWidth="1"/>
    <col min="9484" max="9484" width="13.140625" style="4" bestFit="1" customWidth="1"/>
    <col min="9485" max="9485" width="13.140625" style="4" customWidth="1"/>
    <col min="9486" max="9486" width="3.5703125" style="4" bestFit="1" customWidth="1"/>
    <col min="9487" max="9727" width="9.140625" style="4"/>
    <col min="9728" max="9728" width="4" style="4" bestFit="1" customWidth="1"/>
    <col min="9729" max="9729" width="14.140625" style="4" bestFit="1" customWidth="1"/>
    <col min="9730" max="9730" width="14.5703125" style="4" bestFit="1" customWidth="1"/>
    <col min="9731" max="9731" width="13.140625" style="4" bestFit="1" customWidth="1"/>
    <col min="9732" max="9732" width="13.28515625" style="4" customWidth="1"/>
    <col min="9733" max="9733" width="14.42578125" style="4" customWidth="1"/>
    <col min="9734" max="9734" width="15.28515625" style="4" bestFit="1" customWidth="1"/>
    <col min="9735" max="9735" width="11.85546875" style="4" customWidth="1"/>
    <col min="9736" max="9736" width="15.28515625" style="4" customWidth="1"/>
    <col min="9737" max="9737" width="14.28515625" style="4" customWidth="1"/>
    <col min="9738" max="9738" width="13.85546875" style="4" customWidth="1"/>
    <col min="9739" max="9739" width="12.140625" style="4" bestFit="1" customWidth="1"/>
    <col min="9740" max="9740" width="13.140625" style="4" bestFit="1" customWidth="1"/>
    <col min="9741" max="9741" width="13.140625" style="4" customWidth="1"/>
    <col min="9742" max="9742" width="3.5703125" style="4" bestFit="1" customWidth="1"/>
    <col min="9743" max="9983" width="9.140625" style="4"/>
    <col min="9984" max="9984" width="4" style="4" bestFit="1" customWidth="1"/>
    <col min="9985" max="9985" width="14.140625" style="4" bestFit="1" customWidth="1"/>
    <col min="9986" max="9986" width="14.5703125" style="4" bestFit="1" customWidth="1"/>
    <col min="9987" max="9987" width="13.140625" style="4" bestFit="1" customWidth="1"/>
    <col min="9988" max="9988" width="13.28515625" style="4" customWidth="1"/>
    <col min="9989" max="9989" width="14.42578125" style="4" customWidth="1"/>
    <col min="9990" max="9990" width="15.28515625" style="4" bestFit="1" customWidth="1"/>
    <col min="9991" max="9991" width="11.85546875" style="4" customWidth="1"/>
    <col min="9992" max="9992" width="15.28515625" style="4" customWidth="1"/>
    <col min="9993" max="9993" width="14.28515625" style="4" customWidth="1"/>
    <col min="9994" max="9994" width="13.85546875" style="4" customWidth="1"/>
    <col min="9995" max="9995" width="12.140625" style="4" bestFit="1" customWidth="1"/>
    <col min="9996" max="9996" width="13.140625" style="4" bestFit="1" customWidth="1"/>
    <col min="9997" max="9997" width="13.140625" style="4" customWidth="1"/>
    <col min="9998" max="9998" width="3.5703125" style="4" bestFit="1" customWidth="1"/>
    <col min="9999" max="10239" width="9.140625" style="4"/>
    <col min="10240" max="10240" width="4" style="4" bestFit="1" customWidth="1"/>
    <col min="10241" max="10241" width="14.140625" style="4" bestFit="1" customWidth="1"/>
    <col min="10242" max="10242" width="14.5703125" style="4" bestFit="1" customWidth="1"/>
    <col min="10243" max="10243" width="13.140625" style="4" bestFit="1" customWidth="1"/>
    <col min="10244" max="10244" width="13.28515625" style="4" customWidth="1"/>
    <col min="10245" max="10245" width="14.42578125" style="4" customWidth="1"/>
    <col min="10246" max="10246" width="15.28515625" style="4" bestFit="1" customWidth="1"/>
    <col min="10247" max="10247" width="11.85546875" style="4" customWidth="1"/>
    <col min="10248" max="10248" width="15.28515625" style="4" customWidth="1"/>
    <col min="10249" max="10249" width="14.28515625" style="4" customWidth="1"/>
    <col min="10250" max="10250" width="13.85546875" style="4" customWidth="1"/>
    <col min="10251" max="10251" width="12.140625" style="4" bestFit="1" customWidth="1"/>
    <col min="10252" max="10252" width="13.140625" style="4" bestFit="1" customWidth="1"/>
    <col min="10253" max="10253" width="13.140625" style="4" customWidth="1"/>
    <col min="10254" max="10254" width="3.5703125" style="4" bestFit="1" customWidth="1"/>
    <col min="10255" max="10495" width="9.140625" style="4"/>
    <col min="10496" max="10496" width="4" style="4" bestFit="1" customWidth="1"/>
    <col min="10497" max="10497" width="14.140625" style="4" bestFit="1" customWidth="1"/>
    <col min="10498" max="10498" width="14.5703125" style="4" bestFit="1" customWidth="1"/>
    <col min="10499" max="10499" width="13.140625" style="4" bestFit="1" customWidth="1"/>
    <col min="10500" max="10500" width="13.28515625" style="4" customWidth="1"/>
    <col min="10501" max="10501" width="14.42578125" style="4" customWidth="1"/>
    <col min="10502" max="10502" width="15.28515625" style="4" bestFit="1" customWidth="1"/>
    <col min="10503" max="10503" width="11.85546875" style="4" customWidth="1"/>
    <col min="10504" max="10504" width="15.28515625" style="4" customWidth="1"/>
    <col min="10505" max="10505" width="14.28515625" style="4" customWidth="1"/>
    <col min="10506" max="10506" width="13.85546875" style="4" customWidth="1"/>
    <col min="10507" max="10507" width="12.140625" style="4" bestFit="1" customWidth="1"/>
    <col min="10508" max="10508" width="13.140625" style="4" bestFit="1" customWidth="1"/>
    <col min="10509" max="10509" width="13.140625" style="4" customWidth="1"/>
    <col min="10510" max="10510" width="3.5703125" style="4" bestFit="1" customWidth="1"/>
    <col min="10511" max="10751" width="9.140625" style="4"/>
    <col min="10752" max="10752" width="4" style="4" bestFit="1" customWidth="1"/>
    <col min="10753" max="10753" width="14.140625" style="4" bestFit="1" customWidth="1"/>
    <col min="10754" max="10754" width="14.5703125" style="4" bestFit="1" customWidth="1"/>
    <col min="10755" max="10755" width="13.140625" style="4" bestFit="1" customWidth="1"/>
    <col min="10756" max="10756" width="13.28515625" style="4" customWidth="1"/>
    <col min="10757" max="10757" width="14.42578125" style="4" customWidth="1"/>
    <col min="10758" max="10758" width="15.28515625" style="4" bestFit="1" customWidth="1"/>
    <col min="10759" max="10759" width="11.85546875" style="4" customWidth="1"/>
    <col min="10760" max="10760" width="15.28515625" style="4" customWidth="1"/>
    <col min="10761" max="10761" width="14.28515625" style="4" customWidth="1"/>
    <col min="10762" max="10762" width="13.85546875" style="4" customWidth="1"/>
    <col min="10763" max="10763" width="12.140625" style="4" bestFit="1" customWidth="1"/>
    <col min="10764" max="10764" width="13.140625" style="4" bestFit="1" customWidth="1"/>
    <col min="10765" max="10765" width="13.140625" style="4" customWidth="1"/>
    <col min="10766" max="10766" width="3.5703125" style="4" bestFit="1" customWidth="1"/>
    <col min="10767" max="11007" width="9.140625" style="4"/>
    <col min="11008" max="11008" width="4" style="4" bestFit="1" customWidth="1"/>
    <col min="11009" max="11009" width="14.140625" style="4" bestFit="1" customWidth="1"/>
    <col min="11010" max="11010" width="14.5703125" style="4" bestFit="1" customWidth="1"/>
    <col min="11011" max="11011" width="13.140625" style="4" bestFit="1" customWidth="1"/>
    <col min="11012" max="11012" width="13.28515625" style="4" customWidth="1"/>
    <col min="11013" max="11013" width="14.42578125" style="4" customWidth="1"/>
    <col min="11014" max="11014" width="15.28515625" style="4" bestFit="1" customWidth="1"/>
    <col min="11015" max="11015" width="11.85546875" style="4" customWidth="1"/>
    <col min="11016" max="11016" width="15.28515625" style="4" customWidth="1"/>
    <col min="11017" max="11017" width="14.28515625" style="4" customWidth="1"/>
    <col min="11018" max="11018" width="13.85546875" style="4" customWidth="1"/>
    <col min="11019" max="11019" width="12.140625" style="4" bestFit="1" customWidth="1"/>
    <col min="11020" max="11020" width="13.140625" style="4" bestFit="1" customWidth="1"/>
    <col min="11021" max="11021" width="13.140625" style="4" customWidth="1"/>
    <col min="11022" max="11022" width="3.5703125" style="4" bestFit="1" customWidth="1"/>
    <col min="11023" max="11263" width="9.140625" style="4"/>
    <col min="11264" max="11264" width="4" style="4" bestFit="1" customWidth="1"/>
    <col min="11265" max="11265" width="14.140625" style="4" bestFit="1" customWidth="1"/>
    <col min="11266" max="11266" width="14.5703125" style="4" bestFit="1" customWidth="1"/>
    <col min="11267" max="11267" width="13.140625" style="4" bestFit="1" customWidth="1"/>
    <col min="11268" max="11268" width="13.28515625" style="4" customWidth="1"/>
    <col min="11269" max="11269" width="14.42578125" style="4" customWidth="1"/>
    <col min="11270" max="11270" width="15.28515625" style="4" bestFit="1" customWidth="1"/>
    <col min="11271" max="11271" width="11.85546875" style="4" customWidth="1"/>
    <col min="11272" max="11272" width="15.28515625" style="4" customWidth="1"/>
    <col min="11273" max="11273" width="14.28515625" style="4" customWidth="1"/>
    <col min="11274" max="11274" width="13.85546875" style="4" customWidth="1"/>
    <col min="11275" max="11275" width="12.140625" style="4" bestFit="1" customWidth="1"/>
    <col min="11276" max="11276" width="13.140625" style="4" bestFit="1" customWidth="1"/>
    <col min="11277" max="11277" width="13.140625" style="4" customWidth="1"/>
    <col min="11278" max="11278" width="3.5703125" style="4" bestFit="1" customWidth="1"/>
    <col min="11279" max="11519" width="9.140625" style="4"/>
    <col min="11520" max="11520" width="4" style="4" bestFit="1" customWidth="1"/>
    <col min="11521" max="11521" width="14.140625" style="4" bestFit="1" customWidth="1"/>
    <col min="11522" max="11522" width="14.5703125" style="4" bestFit="1" customWidth="1"/>
    <col min="11523" max="11523" width="13.140625" style="4" bestFit="1" customWidth="1"/>
    <col min="11524" max="11524" width="13.28515625" style="4" customWidth="1"/>
    <col min="11525" max="11525" width="14.42578125" style="4" customWidth="1"/>
    <col min="11526" max="11526" width="15.28515625" style="4" bestFit="1" customWidth="1"/>
    <col min="11527" max="11527" width="11.85546875" style="4" customWidth="1"/>
    <col min="11528" max="11528" width="15.28515625" style="4" customWidth="1"/>
    <col min="11529" max="11529" width="14.28515625" style="4" customWidth="1"/>
    <col min="11530" max="11530" width="13.85546875" style="4" customWidth="1"/>
    <col min="11531" max="11531" width="12.140625" style="4" bestFit="1" customWidth="1"/>
    <col min="11532" max="11532" width="13.140625" style="4" bestFit="1" customWidth="1"/>
    <col min="11533" max="11533" width="13.140625" style="4" customWidth="1"/>
    <col min="11534" max="11534" width="3.5703125" style="4" bestFit="1" customWidth="1"/>
    <col min="11535" max="11775" width="9.140625" style="4"/>
    <col min="11776" max="11776" width="4" style="4" bestFit="1" customWidth="1"/>
    <col min="11777" max="11777" width="14.140625" style="4" bestFit="1" customWidth="1"/>
    <col min="11778" max="11778" width="14.5703125" style="4" bestFit="1" customWidth="1"/>
    <col min="11779" max="11779" width="13.140625" style="4" bestFit="1" customWidth="1"/>
    <col min="11780" max="11780" width="13.28515625" style="4" customWidth="1"/>
    <col min="11781" max="11781" width="14.42578125" style="4" customWidth="1"/>
    <col min="11782" max="11782" width="15.28515625" style="4" bestFit="1" customWidth="1"/>
    <col min="11783" max="11783" width="11.85546875" style="4" customWidth="1"/>
    <col min="11784" max="11784" width="15.28515625" style="4" customWidth="1"/>
    <col min="11785" max="11785" width="14.28515625" style="4" customWidth="1"/>
    <col min="11786" max="11786" width="13.85546875" style="4" customWidth="1"/>
    <col min="11787" max="11787" width="12.140625" style="4" bestFit="1" customWidth="1"/>
    <col min="11788" max="11788" width="13.140625" style="4" bestFit="1" customWidth="1"/>
    <col min="11789" max="11789" width="13.140625" style="4" customWidth="1"/>
    <col min="11790" max="11790" width="3.5703125" style="4" bestFit="1" customWidth="1"/>
    <col min="11791" max="12031" width="9.140625" style="4"/>
    <col min="12032" max="12032" width="4" style="4" bestFit="1" customWidth="1"/>
    <col min="12033" max="12033" width="14.140625" style="4" bestFit="1" customWidth="1"/>
    <col min="12034" max="12034" width="14.5703125" style="4" bestFit="1" customWidth="1"/>
    <col min="12035" max="12035" width="13.140625" style="4" bestFit="1" customWidth="1"/>
    <col min="12036" max="12036" width="13.28515625" style="4" customWidth="1"/>
    <col min="12037" max="12037" width="14.42578125" style="4" customWidth="1"/>
    <col min="12038" max="12038" width="15.28515625" style="4" bestFit="1" customWidth="1"/>
    <col min="12039" max="12039" width="11.85546875" style="4" customWidth="1"/>
    <col min="12040" max="12040" width="15.28515625" style="4" customWidth="1"/>
    <col min="12041" max="12041" width="14.28515625" style="4" customWidth="1"/>
    <col min="12042" max="12042" width="13.85546875" style="4" customWidth="1"/>
    <col min="12043" max="12043" width="12.140625" style="4" bestFit="1" customWidth="1"/>
    <col min="12044" max="12044" width="13.140625" style="4" bestFit="1" customWidth="1"/>
    <col min="12045" max="12045" width="13.140625" style="4" customWidth="1"/>
    <col min="12046" max="12046" width="3.5703125" style="4" bestFit="1" customWidth="1"/>
    <col min="12047" max="12287" width="9.140625" style="4"/>
    <col min="12288" max="12288" width="4" style="4" bestFit="1" customWidth="1"/>
    <col min="12289" max="12289" width="14.140625" style="4" bestFit="1" customWidth="1"/>
    <col min="12290" max="12290" width="14.5703125" style="4" bestFit="1" customWidth="1"/>
    <col min="12291" max="12291" width="13.140625" style="4" bestFit="1" customWidth="1"/>
    <col min="12292" max="12292" width="13.28515625" style="4" customWidth="1"/>
    <col min="12293" max="12293" width="14.42578125" style="4" customWidth="1"/>
    <col min="12294" max="12294" width="15.28515625" style="4" bestFit="1" customWidth="1"/>
    <col min="12295" max="12295" width="11.85546875" style="4" customWidth="1"/>
    <col min="12296" max="12296" width="15.28515625" style="4" customWidth="1"/>
    <col min="12297" max="12297" width="14.28515625" style="4" customWidth="1"/>
    <col min="12298" max="12298" width="13.85546875" style="4" customWidth="1"/>
    <col min="12299" max="12299" width="12.140625" style="4" bestFit="1" customWidth="1"/>
    <col min="12300" max="12300" width="13.140625" style="4" bestFit="1" customWidth="1"/>
    <col min="12301" max="12301" width="13.140625" style="4" customWidth="1"/>
    <col min="12302" max="12302" width="3.5703125" style="4" bestFit="1" customWidth="1"/>
    <col min="12303" max="12543" width="9.140625" style="4"/>
    <col min="12544" max="12544" width="4" style="4" bestFit="1" customWidth="1"/>
    <col min="12545" max="12545" width="14.140625" style="4" bestFit="1" customWidth="1"/>
    <col min="12546" max="12546" width="14.5703125" style="4" bestFit="1" customWidth="1"/>
    <col min="12547" max="12547" width="13.140625" style="4" bestFit="1" customWidth="1"/>
    <col min="12548" max="12548" width="13.28515625" style="4" customWidth="1"/>
    <col min="12549" max="12549" width="14.42578125" style="4" customWidth="1"/>
    <col min="12550" max="12550" width="15.28515625" style="4" bestFit="1" customWidth="1"/>
    <col min="12551" max="12551" width="11.85546875" style="4" customWidth="1"/>
    <col min="12552" max="12552" width="15.28515625" style="4" customWidth="1"/>
    <col min="12553" max="12553" width="14.28515625" style="4" customWidth="1"/>
    <col min="12554" max="12554" width="13.85546875" style="4" customWidth="1"/>
    <col min="12555" max="12555" width="12.140625" style="4" bestFit="1" customWidth="1"/>
    <col min="12556" max="12556" width="13.140625" style="4" bestFit="1" customWidth="1"/>
    <col min="12557" max="12557" width="13.140625" style="4" customWidth="1"/>
    <col min="12558" max="12558" width="3.5703125" style="4" bestFit="1" customWidth="1"/>
    <col min="12559" max="12799" width="9.140625" style="4"/>
    <col min="12800" max="12800" width="4" style="4" bestFit="1" customWidth="1"/>
    <col min="12801" max="12801" width="14.140625" style="4" bestFit="1" customWidth="1"/>
    <col min="12802" max="12802" width="14.5703125" style="4" bestFit="1" customWidth="1"/>
    <col min="12803" max="12803" width="13.140625" style="4" bestFit="1" customWidth="1"/>
    <col min="12804" max="12804" width="13.28515625" style="4" customWidth="1"/>
    <col min="12805" max="12805" width="14.42578125" style="4" customWidth="1"/>
    <col min="12806" max="12806" width="15.28515625" style="4" bestFit="1" customWidth="1"/>
    <col min="12807" max="12807" width="11.85546875" style="4" customWidth="1"/>
    <col min="12808" max="12808" width="15.28515625" style="4" customWidth="1"/>
    <col min="12809" max="12809" width="14.28515625" style="4" customWidth="1"/>
    <col min="12810" max="12810" width="13.85546875" style="4" customWidth="1"/>
    <col min="12811" max="12811" width="12.140625" style="4" bestFit="1" customWidth="1"/>
    <col min="12812" max="12812" width="13.140625" style="4" bestFit="1" customWidth="1"/>
    <col min="12813" max="12813" width="13.140625" style="4" customWidth="1"/>
    <col min="12814" max="12814" width="3.5703125" style="4" bestFit="1" customWidth="1"/>
    <col min="12815" max="13055" width="9.140625" style="4"/>
    <col min="13056" max="13056" width="4" style="4" bestFit="1" customWidth="1"/>
    <col min="13057" max="13057" width="14.140625" style="4" bestFit="1" customWidth="1"/>
    <col min="13058" max="13058" width="14.5703125" style="4" bestFit="1" customWidth="1"/>
    <col min="13059" max="13059" width="13.140625" style="4" bestFit="1" customWidth="1"/>
    <col min="13060" max="13060" width="13.28515625" style="4" customWidth="1"/>
    <col min="13061" max="13061" width="14.42578125" style="4" customWidth="1"/>
    <col min="13062" max="13062" width="15.28515625" style="4" bestFit="1" customWidth="1"/>
    <col min="13063" max="13063" width="11.85546875" style="4" customWidth="1"/>
    <col min="13064" max="13064" width="15.28515625" style="4" customWidth="1"/>
    <col min="13065" max="13065" width="14.28515625" style="4" customWidth="1"/>
    <col min="13066" max="13066" width="13.85546875" style="4" customWidth="1"/>
    <col min="13067" max="13067" width="12.140625" style="4" bestFit="1" customWidth="1"/>
    <col min="13068" max="13068" width="13.140625" style="4" bestFit="1" customWidth="1"/>
    <col min="13069" max="13069" width="13.140625" style="4" customWidth="1"/>
    <col min="13070" max="13070" width="3.5703125" style="4" bestFit="1" customWidth="1"/>
    <col min="13071" max="13311" width="9.140625" style="4"/>
    <col min="13312" max="13312" width="4" style="4" bestFit="1" customWidth="1"/>
    <col min="13313" max="13313" width="14.140625" style="4" bestFit="1" customWidth="1"/>
    <col min="13314" max="13314" width="14.5703125" style="4" bestFit="1" customWidth="1"/>
    <col min="13315" max="13315" width="13.140625" style="4" bestFit="1" customWidth="1"/>
    <col min="13316" max="13316" width="13.28515625" style="4" customWidth="1"/>
    <col min="13317" max="13317" width="14.42578125" style="4" customWidth="1"/>
    <col min="13318" max="13318" width="15.28515625" style="4" bestFit="1" customWidth="1"/>
    <col min="13319" max="13319" width="11.85546875" style="4" customWidth="1"/>
    <col min="13320" max="13320" width="15.28515625" style="4" customWidth="1"/>
    <col min="13321" max="13321" width="14.28515625" style="4" customWidth="1"/>
    <col min="13322" max="13322" width="13.85546875" style="4" customWidth="1"/>
    <col min="13323" max="13323" width="12.140625" style="4" bestFit="1" customWidth="1"/>
    <col min="13324" max="13324" width="13.140625" style="4" bestFit="1" customWidth="1"/>
    <col min="13325" max="13325" width="13.140625" style="4" customWidth="1"/>
    <col min="13326" max="13326" width="3.5703125" style="4" bestFit="1" customWidth="1"/>
    <col min="13327" max="13567" width="9.140625" style="4"/>
    <col min="13568" max="13568" width="4" style="4" bestFit="1" customWidth="1"/>
    <col min="13569" max="13569" width="14.140625" style="4" bestFit="1" customWidth="1"/>
    <col min="13570" max="13570" width="14.5703125" style="4" bestFit="1" customWidth="1"/>
    <col min="13571" max="13571" width="13.140625" style="4" bestFit="1" customWidth="1"/>
    <col min="13572" max="13572" width="13.28515625" style="4" customWidth="1"/>
    <col min="13573" max="13573" width="14.42578125" style="4" customWidth="1"/>
    <col min="13574" max="13574" width="15.28515625" style="4" bestFit="1" customWidth="1"/>
    <col min="13575" max="13575" width="11.85546875" style="4" customWidth="1"/>
    <col min="13576" max="13576" width="15.28515625" style="4" customWidth="1"/>
    <col min="13577" max="13577" width="14.28515625" style="4" customWidth="1"/>
    <col min="13578" max="13578" width="13.85546875" style="4" customWidth="1"/>
    <col min="13579" max="13579" width="12.140625" style="4" bestFit="1" customWidth="1"/>
    <col min="13580" max="13580" width="13.140625" style="4" bestFit="1" customWidth="1"/>
    <col min="13581" max="13581" width="13.140625" style="4" customWidth="1"/>
    <col min="13582" max="13582" width="3.5703125" style="4" bestFit="1" customWidth="1"/>
    <col min="13583" max="13823" width="9.140625" style="4"/>
    <col min="13824" max="13824" width="4" style="4" bestFit="1" customWidth="1"/>
    <col min="13825" max="13825" width="14.140625" style="4" bestFit="1" customWidth="1"/>
    <col min="13826" max="13826" width="14.5703125" style="4" bestFit="1" customWidth="1"/>
    <col min="13827" max="13827" width="13.140625" style="4" bestFit="1" customWidth="1"/>
    <col min="13828" max="13828" width="13.28515625" style="4" customWidth="1"/>
    <col min="13829" max="13829" width="14.42578125" style="4" customWidth="1"/>
    <col min="13830" max="13830" width="15.28515625" style="4" bestFit="1" customWidth="1"/>
    <col min="13831" max="13831" width="11.85546875" style="4" customWidth="1"/>
    <col min="13832" max="13832" width="15.28515625" style="4" customWidth="1"/>
    <col min="13833" max="13833" width="14.28515625" style="4" customWidth="1"/>
    <col min="13834" max="13834" width="13.85546875" style="4" customWidth="1"/>
    <col min="13835" max="13835" width="12.140625" style="4" bestFit="1" customWidth="1"/>
    <col min="13836" max="13836" width="13.140625" style="4" bestFit="1" customWidth="1"/>
    <col min="13837" max="13837" width="13.140625" style="4" customWidth="1"/>
    <col min="13838" max="13838" width="3.5703125" style="4" bestFit="1" customWidth="1"/>
    <col min="13839" max="14079" width="9.140625" style="4"/>
    <col min="14080" max="14080" width="4" style="4" bestFit="1" customWidth="1"/>
    <col min="14081" max="14081" width="14.140625" style="4" bestFit="1" customWidth="1"/>
    <col min="14082" max="14082" width="14.5703125" style="4" bestFit="1" customWidth="1"/>
    <col min="14083" max="14083" width="13.140625" style="4" bestFit="1" customWidth="1"/>
    <col min="14084" max="14084" width="13.28515625" style="4" customWidth="1"/>
    <col min="14085" max="14085" width="14.42578125" style="4" customWidth="1"/>
    <col min="14086" max="14086" width="15.28515625" style="4" bestFit="1" customWidth="1"/>
    <col min="14087" max="14087" width="11.85546875" style="4" customWidth="1"/>
    <col min="14088" max="14088" width="15.28515625" style="4" customWidth="1"/>
    <col min="14089" max="14089" width="14.28515625" style="4" customWidth="1"/>
    <col min="14090" max="14090" width="13.85546875" style="4" customWidth="1"/>
    <col min="14091" max="14091" width="12.140625" style="4" bestFit="1" customWidth="1"/>
    <col min="14092" max="14092" width="13.140625" style="4" bestFit="1" customWidth="1"/>
    <col min="14093" max="14093" width="13.140625" style="4" customWidth="1"/>
    <col min="14094" max="14094" width="3.5703125" style="4" bestFit="1" customWidth="1"/>
    <col min="14095" max="14335" width="9.140625" style="4"/>
    <col min="14336" max="14336" width="4" style="4" bestFit="1" customWidth="1"/>
    <col min="14337" max="14337" width="14.140625" style="4" bestFit="1" customWidth="1"/>
    <col min="14338" max="14338" width="14.5703125" style="4" bestFit="1" customWidth="1"/>
    <col min="14339" max="14339" width="13.140625" style="4" bestFit="1" customWidth="1"/>
    <col min="14340" max="14340" width="13.28515625" style="4" customWidth="1"/>
    <col min="14341" max="14341" width="14.42578125" style="4" customWidth="1"/>
    <col min="14342" max="14342" width="15.28515625" style="4" bestFit="1" customWidth="1"/>
    <col min="14343" max="14343" width="11.85546875" style="4" customWidth="1"/>
    <col min="14344" max="14344" width="15.28515625" style="4" customWidth="1"/>
    <col min="14345" max="14345" width="14.28515625" style="4" customWidth="1"/>
    <col min="14346" max="14346" width="13.85546875" style="4" customWidth="1"/>
    <col min="14347" max="14347" width="12.140625" style="4" bestFit="1" customWidth="1"/>
    <col min="14348" max="14348" width="13.140625" style="4" bestFit="1" customWidth="1"/>
    <col min="14349" max="14349" width="13.140625" style="4" customWidth="1"/>
    <col min="14350" max="14350" width="3.5703125" style="4" bestFit="1" customWidth="1"/>
    <col min="14351" max="14591" width="9.140625" style="4"/>
    <col min="14592" max="14592" width="4" style="4" bestFit="1" customWidth="1"/>
    <col min="14593" max="14593" width="14.140625" style="4" bestFit="1" customWidth="1"/>
    <col min="14594" max="14594" width="14.5703125" style="4" bestFit="1" customWidth="1"/>
    <col min="14595" max="14595" width="13.140625" style="4" bestFit="1" customWidth="1"/>
    <col min="14596" max="14596" width="13.28515625" style="4" customWidth="1"/>
    <col min="14597" max="14597" width="14.42578125" style="4" customWidth="1"/>
    <col min="14598" max="14598" width="15.28515625" style="4" bestFit="1" customWidth="1"/>
    <col min="14599" max="14599" width="11.85546875" style="4" customWidth="1"/>
    <col min="14600" max="14600" width="15.28515625" style="4" customWidth="1"/>
    <col min="14601" max="14601" width="14.28515625" style="4" customWidth="1"/>
    <col min="14602" max="14602" width="13.85546875" style="4" customWidth="1"/>
    <col min="14603" max="14603" width="12.140625" style="4" bestFit="1" customWidth="1"/>
    <col min="14604" max="14604" width="13.140625" style="4" bestFit="1" customWidth="1"/>
    <col min="14605" max="14605" width="13.140625" style="4" customWidth="1"/>
    <col min="14606" max="14606" width="3.5703125" style="4" bestFit="1" customWidth="1"/>
    <col min="14607" max="14847" width="9.140625" style="4"/>
    <col min="14848" max="14848" width="4" style="4" bestFit="1" customWidth="1"/>
    <col min="14849" max="14849" width="14.140625" style="4" bestFit="1" customWidth="1"/>
    <col min="14850" max="14850" width="14.5703125" style="4" bestFit="1" customWidth="1"/>
    <col min="14851" max="14851" width="13.140625" style="4" bestFit="1" customWidth="1"/>
    <col min="14852" max="14852" width="13.28515625" style="4" customWidth="1"/>
    <col min="14853" max="14853" width="14.42578125" style="4" customWidth="1"/>
    <col min="14854" max="14854" width="15.28515625" style="4" bestFit="1" customWidth="1"/>
    <col min="14855" max="14855" width="11.85546875" style="4" customWidth="1"/>
    <col min="14856" max="14856" width="15.28515625" style="4" customWidth="1"/>
    <col min="14857" max="14857" width="14.28515625" style="4" customWidth="1"/>
    <col min="14858" max="14858" width="13.85546875" style="4" customWidth="1"/>
    <col min="14859" max="14859" width="12.140625" style="4" bestFit="1" customWidth="1"/>
    <col min="14860" max="14860" width="13.140625" style="4" bestFit="1" customWidth="1"/>
    <col min="14861" max="14861" width="13.140625" style="4" customWidth="1"/>
    <col min="14862" max="14862" width="3.5703125" style="4" bestFit="1" customWidth="1"/>
    <col min="14863" max="15103" width="9.140625" style="4"/>
    <col min="15104" max="15104" width="4" style="4" bestFit="1" customWidth="1"/>
    <col min="15105" max="15105" width="14.140625" style="4" bestFit="1" customWidth="1"/>
    <col min="15106" max="15106" width="14.5703125" style="4" bestFit="1" customWidth="1"/>
    <col min="15107" max="15107" width="13.140625" style="4" bestFit="1" customWidth="1"/>
    <col min="15108" max="15108" width="13.28515625" style="4" customWidth="1"/>
    <col min="15109" max="15109" width="14.42578125" style="4" customWidth="1"/>
    <col min="15110" max="15110" width="15.28515625" style="4" bestFit="1" customWidth="1"/>
    <col min="15111" max="15111" width="11.85546875" style="4" customWidth="1"/>
    <col min="15112" max="15112" width="15.28515625" style="4" customWidth="1"/>
    <col min="15113" max="15113" width="14.28515625" style="4" customWidth="1"/>
    <col min="15114" max="15114" width="13.85546875" style="4" customWidth="1"/>
    <col min="15115" max="15115" width="12.140625" style="4" bestFit="1" customWidth="1"/>
    <col min="15116" max="15116" width="13.140625" style="4" bestFit="1" customWidth="1"/>
    <col min="15117" max="15117" width="13.140625" style="4" customWidth="1"/>
    <col min="15118" max="15118" width="3.5703125" style="4" bestFit="1" customWidth="1"/>
    <col min="15119" max="15359" width="9.140625" style="4"/>
    <col min="15360" max="15360" width="4" style="4" bestFit="1" customWidth="1"/>
    <col min="15361" max="15361" width="14.140625" style="4" bestFit="1" customWidth="1"/>
    <col min="15362" max="15362" width="14.5703125" style="4" bestFit="1" customWidth="1"/>
    <col min="15363" max="15363" width="13.140625" style="4" bestFit="1" customWidth="1"/>
    <col min="15364" max="15364" width="13.28515625" style="4" customWidth="1"/>
    <col min="15365" max="15365" width="14.42578125" style="4" customWidth="1"/>
    <col min="15366" max="15366" width="15.28515625" style="4" bestFit="1" customWidth="1"/>
    <col min="15367" max="15367" width="11.85546875" style="4" customWidth="1"/>
    <col min="15368" max="15368" width="15.28515625" style="4" customWidth="1"/>
    <col min="15369" max="15369" width="14.28515625" style="4" customWidth="1"/>
    <col min="15370" max="15370" width="13.85546875" style="4" customWidth="1"/>
    <col min="15371" max="15371" width="12.140625" style="4" bestFit="1" customWidth="1"/>
    <col min="15372" max="15372" width="13.140625" style="4" bestFit="1" customWidth="1"/>
    <col min="15373" max="15373" width="13.140625" style="4" customWidth="1"/>
    <col min="15374" max="15374" width="3.5703125" style="4" bestFit="1" customWidth="1"/>
    <col min="15375" max="15615" width="9.140625" style="4"/>
    <col min="15616" max="15616" width="4" style="4" bestFit="1" customWidth="1"/>
    <col min="15617" max="15617" width="14.140625" style="4" bestFit="1" customWidth="1"/>
    <col min="15618" max="15618" width="14.5703125" style="4" bestFit="1" customWidth="1"/>
    <col min="15619" max="15619" width="13.140625" style="4" bestFit="1" customWidth="1"/>
    <col min="15620" max="15620" width="13.28515625" style="4" customWidth="1"/>
    <col min="15621" max="15621" width="14.42578125" style="4" customWidth="1"/>
    <col min="15622" max="15622" width="15.28515625" style="4" bestFit="1" customWidth="1"/>
    <col min="15623" max="15623" width="11.85546875" style="4" customWidth="1"/>
    <col min="15624" max="15624" width="15.28515625" style="4" customWidth="1"/>
    <col min="15625" max="15625" width="14.28515625" style="4" customWidth="1"/>
    <col min="15626" max="15626" width="13.85546875" style="4" customWidth="1"/>
    <col min="15627" max="15627" width="12.140625" style="4" bestFit="1" customWidth="1"/>
    <col min="15628" max="15628" width="13.140625" style="4" bestFit="1" customWidth="1"/>
    <col min="15629" max="15629" width="13.140625" style="4" customWidth="1"/>
    <col min="15630" max="15630" width="3.5703125" style="4" bestFit="1" customWidth="1"/>
    <col min="15631" max="15871" width="9.140625" style="4"/>
    <col min="15872" max="15872" width="4" style="4" bestFit="1" customWidth="1"/>
    <col min="15873" max="15873" width="14.140625" style="4" bestFit="1" customWidth="1"/>
    <col min="15874" max="15874" width="14.5703125" style="4" bestFit="1" customWidth="1"/>
    <col min="15875" max="15875" width="13.140625" style="4" bestFit="1" customWidth="1"/>
    <col min="15876" max="15876" width="13.28515625" style="4" customWidth="1"/>
    <col min="15877" max="15877" width="14.42578125" style="4" customWidth="1"/>
    <col min="15878" max="15878" width="15.28515625" style="4" bestFit="1" customWidth="1"/>
    <col min="15879" max="15879" width="11.85546875" style="4" customWidth="1"/>
    <col min="15880" max="15880" width="15.28515625" style="4" customWidth="1"/>
    <col min="15881" max="15881" width="14.28515625" style="4" customWidth="1"/>
    <col min="15882" max="15882" width="13.85546875" style="4" customWidth="1"/>
    <col min="15883" max="15883" width="12.140625" style="4" bestFit="1" customWidth="1"/>
    <col min="15884" max="15884" width="13.140625" style="4" bestFit="1" customWidth="1"/>
    <col min="15885" max="15885" width="13.140625" style="4" customWidth="1"/>
    <col min="15886" max="15886" width="3.5703125" style="4" bestFit="1" customWidth="1"/>
    <col min="15887" max="16127" width="9.140625" style="4"/>
    <col min="16128" max="16128" width="4" style="4" bestFit="1" customWidth="1"/>
    <col min="16129" max="16129" width="14.140625" style="4" bestFit="1" customWidth="1"/>
    <col min="16130" max="16130" width="14.5703125" style="4" bestFit="1" customWidth="1"/>
    <col min="16131" max="16131" width="13.140625" style="4" bestFit="1" customWidth="1"/>
    <col min="16132" max="16132" width="13.28515625" style="4" customWidth="1"/>
    <col min="16133" max="16133" width="14.42578125" style="4" customWidth="1"/>
    <col min="16134" max="16134" width="15.28515625" style="4" bestFit="1" customWidth="1"/>
    <col min="16135" max="16135" width="11.85546875" style="4" customWidth="1"/>
    <col min="16136" max="16136" width="15.28515625" style="4" customWidth="1"/>
    <col min="16137" max="16137" width="14.28515625" style="4" customWidth="1"/>
    <col min="16138" max="16138" width="13.85546875" style="4" customWidth="1"/>
    <col min="16139" max="16139" width="12.140625" style="4" bestFit="1" customWidth="1"/>
    <col min="16140" max="16140" width="13.140625" style="4" bestFit="1" customWidth="1"/>
    <col min="16141" max="16141" width="13.140625" style="4" customWidth="1"/>
    <col min="16142" max="16142" width="3.5703125" style="4" bestFit="1" customWidth="1"/>
    <col min="16143" max="16384" width="9.140625" style="4"/>
  </cols>
  <sheetData>
    <row r="1" spans="1:14" x14ac:dyDescent="0.2">
      <c r="A1" s="4" t="s">
        <v>1</v>
      </c>
    </row>
    <row r="2" spans="1:14" ht="12.75" customHeight="1" x14ac:dyDescent="0.2">
      <c r="A2" s="4" t="s">
        <v>185</v>
      </c>
      <c r="C2" s="56" t="s">
        <v>151</v>
      </c>
      <c r="N2" s="63"/>
    </row>
    <row r="3" spans="1:14" ht="12.75" customHeight="1" x14ac:dyDescent="0.2">
      <c r="A3" s="57" t="str">
        <f>'Exhibit A - City'!A3</f>
        <v>FOR THE YEAR ENDED JUNE 30, 2025</v>
      </c>
      <c r="F3" s="5"/>
      <c r="G3" s="50"/>
      <c r="N3" s="5"/>
    </row>
    <row r="4" spans="1:14" ht="15.75" x14ac:dyDescent="0.25">
      <c r="A4" s="82" t="s">
        <v>273</v>
      </c>
      <c r="F4" s="5"/>
      <c r="G4" s="50"/>
      <c r="N4" s="5"/>
    </row>
    <row r="5" spans="1:14" x14ac:dyDescent="0.2">
      <c r="A5" s="100" t="s">
        <v>452</v>
      </c>
      <c r="M5" s="9"/>
    </row>
    <row r="6" spans="1:14" x14ac:dyDescent="0.2">
      <c r="I6" s="9"/>
      <c r="J6" s="8" t="s">
        <v>46</v>
      </c>
      <c r="K6" s="8"/>
      <c r="L6" s="8"/>
      <c r="M6" s="8"/>
    </row>
    <row r="7" spans="1:14" s="55" customFormat="1" ht="63.75" x14ac:dyDescent="0.2">
      <c r="A7" s="53" t="s">
        <v>8</v>
      </c>
      <c r="B7" s="53" t="s">
        <v>9</v>
      </c>
      <c r="C7" s="13" t="s">
        <v>76</v>
      </c>
      <c r="D7" s="13" t="s">
        <v>77</v>
      </c>
      <c r="E7" s="13" t="s">
        <v>78</v>
      </c>
      <c r="F7" s="13" t="s">
        <v>79</v>
      </c>
      <c r="G7" s="12" t="s">
        <v>80</v>
      </c>
      <c r="H7" s="12" t="s">
        <v>81</v>
      </c>
      <c r="I7" s="53" t="s">
        <v>82</v>
      </c>
      <c r="J7" s="13" t="s">
        <v>57</v>
      </c>
      <c r="K7" s="13" t="s">
        <v>11</v>
      </c>
      <c r="L7" s="13" t="s">
        <v>12</v>
      </c>
      <c r="M7" s="13" t="s">
        <v>58</v>
      </c>
      <c r="N7" s="53" t="s">
        <v>8</v>
      </c>
    </row>
    <row r="8" spans="1:14" x14ac:dyDescent="0.2">
      <c r="A8" s="4">
        <v>1</v>
      </c>
      <c r="B8" s="4" t="s">
        <v>274</v>
      </c>
      <c r="C8" s="64">
        <v>61193673</v>
      </c>
      <c r="D8" s="64">
        <v>5070383</v>
      </c>
      <c r="E8" s="64">
        <v>5276720</v>
      </c>
      <c r="F8" s="64">
        <v>11804266</v>
      </c>
      <c r="G8" s="64">
        <v>6504948</v>
      </c>
      <c r="H8" s="64">
        <v>10257</v>
      </c>
      <c r="I8" s="64">
        <f t="shared" ref="I8:I71" si="0">(C8+D8+E8+F8+G8+H8)</f>
        <v>89860247</v>
      </c>
      <c r="J8" s="64">
        <v>50799234</v>
      </c>
      <c r="K8" s="64">
        <v>12379757</v>
      </c>
      <c r="L8" s="64">
        <v>0</v>
      </c>
      <c r="M8" s="64">
        <v>376608</v>
      </c>
      <c r="N8" s="4">
        <v>1</v>
      </c>
    </row>
    <row r="9" spans="1:14" x14ac:dyDescent="0.2">
      <c r="A9" s="4">
        <v>2</v>
      </c>
      <c r="B9" s="4" t="s">
        <v>275</v>
      </c>
      <c r="C9" s="65">
        <v>218309214</v>
      </c>
      <c r="D9" s="65">
        <v>29763179</v>
      </c>
      <c r="E9" s="65">
        <v>16838038</v>
      </c>
      <c r="F9" s="65">
        <v>19403771</v>
      </c>
      <c r="G9" s="65">
        <v>10986704</v>
      </c>
      <c r="H9" s="65">
        <v>0</v>
      </c>
      <c r="I9" s="65">
        <f t="shared" si="0"/>
        <v>295300906</v>
      </c>
      <c r="J9" s="65">
        <v>73656234</v>
      </c>
      <c r="K9" s="65">
        <v>11245111</v>
      </c>
      <c r="L9" s="65">
        <v>0</v>
      </c>
      <c r="M9" s="65">
        <v>6051152</v>
      </c>
      <c r="N9" s="4">
        <v>2</v>
      </c>
    </row>
    <row r="10" spans="1:14" x14ac:dyDescent="0.2">
      <c r="A10" s="4">
        <v>3</v>
      </c>
      <c r="B10" s="4" t="s">
        <v>427</v>
      </c>
      <c r="C10" s="65">
        <v>0</v>
      </c>
      <c r="D10" s="65">
        <v>0</v>
      </c>
      <c r="E10" s="65">
        <v>0</v>
      </c>
      <c r="F10" s="65">
        <v>0</v>
      </c>
      <c r="G10" s="65">
        <v>0</v>
      </c>
      <c r="H10" s="65">
        <v>0</v>
      </c>
      <c r="I10" s="65">
        <f t="shared" si="0"/>
        <v>0</v>
      </c>
      <c r="J10" s="65">
        <v>0</v>
      </c>
      <c r="K10" s="65">
        <v>0</v>
      </c>
      <c r="L10" s="65">
        <v>0</v>
      </c>
      <c r="M10" s="65">
        <v>0</v>
      </c>
      <c r="N10" s="4">
        <v>3</v>
      </c>
    </row>
    <row r="11" spans="1:14" x14ac:dyDescent="0.2">
      <c r="A11" s="4">
        <v>4</v>
      </c>
      <c r="B11" s="4" t="s">
        <v>277</v>
      </c>
      <c r="C11" s="65">
        <v>0</v>
      </c>
      <c r="D11" s="65">
        <v>0</v>
      </c>
      <c r="E11" s="65">
        <v>0</v>
      </c>
      <c r="F11" s="65">
        <v>0</v>
      </c>
      <c r="G11" s="65">
        <v>0</v>
      </c>
      <c r="H11" s="65">
        <v>0</v>
      </c>
      <c r="I11" s="65">
        <f t="shared" si="0"/>
        <v>0</v>
      </c>
      <c r="J11" s="65">
        <v>0</v>
      </c>
      <c r="K11" s="65">
        <v>0</v>
      </c>
      <c r="L11" s="65">
        <v>0</v>
      </c>
      <c r="M11" s="65">
        <v>0</v>
      </c>
      <c r="N11" s="4">
        <v>4</v>
      </c>
    </row>
    <row r="12" spans="1:14" x14ac:dyDescent="0.2">
      <c r="A12" s="4">
        <v>5</v>
      </c>
      <c r="B12" s="4" t="s">
        <v>278</v>
      </c>
      <c r="C12" s="65">
        <v>0</v>
      </c>
      <c r="D12" s="65">
        <v>0</v>
      </c>
      <c r="E12" s="65">
        <v>0</v>
      </c>
      <c r="F12" s="65">
        <v>0</v>
      </c>
      <c r="G12" s="65">
        <v>0</v>
      </c>
      <c r="H12" s="65">
        <v>0</v>
      </c>
      <c r="I12" s="65">
        <f t="shared" si="0"/>
        <v>0</v>
      </c>
      <c r="J12" s="65">
        <v>0</v>
      </c>
      <c r="K12" s="65">
        <v>0</v>
      </c>
      <c r="L12" s="65">
        <v>0</v>
      </c>
      <c r="M12" s="65">
        <v>0</v>
      </c>
      <c r="N12" s="4">
        <v>5</v>
      </c>
    </row>
    <row r="13" spans="1:14" x14ac:dyDescent="0.2">
      <c r="A13" s="4">
        <v>6</v>
      </c>
      <c r="B13" s="4" t="s">
        <v>279</v>
      </c>
      <c r="C13" s="65">
        <v>0</v>
      </c>
      <c r="D13" s="65">
        <v>0</v>
      </c>
      <c r="E13" s="65">
        <v>0</v>
      </c>
      <c r="F13" s="65">
        <v>0</v>
      </c>
      <c r="G13" s="65">
        <v>0</v>
      </c>
      <c r="H13" s="65">
        <v>0</v>
      </c>
      <c r="I13" s="65">
        <f t="shared" si="0"/>
        <v>0</v>
      </c>
      <c r="J13" s="65">
        <v>0</v>
      </c>
      <c r="K13" s="65">
        <v>0</v>
      </c>
      <c r="L13" s="65">
        <v>0</v>
      </c>
      <c r="M13" s="65">
        <v>0</v>
      </c>
      <c r="N13" s="4">
        <v>6</v>
      </c>
    </row>
    <row r="14" spans="1:14" x14ac:dyDescent="0.2">
      <c r="A14" s="4">
        <v>7</v>
      </c>
      <c r="B14" s="4" t="s">
        <v>280</v>
      </c>
      <c r="C14" s="65">
        <v>538485448</v>
      </c>
      <c r="D14" s="65">
        <v>69640844</v>
      </c>
      <c r="E14" s="65">
        <v>19367339</v>
      </c>
      <c r="F14" s="65">
        <v>52508009</v>
      </c>
      <c r="G14" s="65">
        <v>70774804</v>
      </c>
      <c r="H14" s="65">
        <v>579059</v>
      </c>
      <c r="I14" s="65">
        <f t="shared" si="0"/>
        <v>751355503</v>
      </c>
      <c r="J14" s="65">
        <v>139183757</v>
      </c>
      <c r="K14" s="65">
        <v>19651859</v>
      </c>
      <c r="L14" s="65">
        <v>418817</v>
      </c>
      <c r="M14" s="65">
        <v>17411264</v>
      </c>
      <c r="N14" s="4">
        <v>7</v>
      </c>
    </row>
    <row r="15" spans="1:14" x14ac:dyDescent="0.2">
      <c r="A15" s="4">
        <v>8</v>
      </c>
      <c r="B15" s="4" t="s">
        <v>281</v>
      </c>
      <c r="C15" s="65">
        <v>0</v>
      </c>
      <c r="D15" s="65">
        <v>0</v>
      </c>
      <c r="E15" s="65">
        <v>0</v>
      </c>
      <c r="F15" s="65">
        <v>0</v>
      </c>
      <c r="G15" s="65">
        <v>0</v>
      </c>
      <c r="H15" s="65">
        <v>0</v>
      </c>
      <c r="I15" s="65">
        <f t="shared" si="0"/>
        <v>0</v>
      </c>
      <c r="J15" s="65">
        <v>0</v>
      </c>
      <c r="K15" s="65">
        <v>0</v>
      </c>
      <c r="L15" s="65">
        <v>0</v>
      </c>
      <c r="M15" s="65">
        <v>0</v>
      </c>
      <c r="N15" s="4">
        <v>8</v>
      </c>
    </row>
    <row r="16" spans="1:14" x14ac:dyDescent="0.2">
      <c r="A16" s="4">
        <v>9</v>
      </c>
      <c r="B16" s="4" t="s">
        <v>282</v>
      </c>
      <c r="C16" s="65">
        <v>8292576</v>
      </c>
      <c r="D16" s="65">
        <v>787702</v>
      </c>
      <c r="E16" s="65">
        <v>643087</v>
      </c>
      <c r="F16" s="65">
        <v>1306942</v>
      </c>
      <c r="G16" s="65">
        <v>1155671</v>
      </c>
      <c r="H16" s="65">
        <v>6000</v>
      </c>
      <c r="I16" s="65">
        <f t="shared" si="0"/>
        <v>12191978</v>
      </c>
      <c r="J16" s="65">
        <v>3146826</v>
      </c>
      <c r="K16" s="65">
        <v>937263</v>
      </c>
      <c r="L16" s="65">
        <v>396284</v>
      </c>
      <c r="M16" s="65">
        <v>23935</v>
      </c>
      <c r="N16" s="4">
        <v>9</v>
      </c>
    </row>
    <row r="17" spans="1:14" x14ac:dyDescent="0.2">
      <c r="A17" s="4">
        <v>10</v>
      </c>
      <c r="B17" s="4" t="s">
        <v>283</v>
      </c>
      <c r="C17" s="65">
        <v>95895854</v>
      </c>
      <c r="D17" s="65">
        <v>5597358</v>
      </c>
      <c r="E17" s="65">
        <v>8855130</v>
      </c>
      <c r="F17" s="65">
        <v>17847381</v>
      </c>
      <c r="G17" s="65">
        <v>9017136</v>
      </c>
      <c r="H17" s="65">
        <v>1925</v>
      </c>
      <c r="I17" s="65">
        <f t="shared" si="0"/>
        <v>137214784</v>
      </c>
      <c r="J17" s="65">
        <v>82170075</v>
      </c>
      <c r="K17" s="65">
        <v>10064272</v>
      </c>
      <c r="L17" s="65">
        <v>36226</v>
      </c>
      <c r="M17" s="65">
        <v>5317337</v>
      </c>
      <c r="N17" s="4">
        <v>10</v>
      </c>
    </row>
    <row r="18" spans="1:14" x14ac:dyDescent="0.2">
      <c r="A18" s="4">
        <v>11</v>
      </c>
      <c r="B18" s="4" t="s">
        <v>284</v>
      </c>
      <c r="C18" s="65">
        <v>0</v>
      </c>
      <c r="D18" s="65">
        <v>0</v>
      </c>
      <c r="E18" s="65">
        <v>0</v>
      </c>
      <c r="F18" s="65">
        <v>0</v>
      </c>
      <c r="G18" s="65">
        <v>0</v>
      </c>
      <c r="H18" s="65">
        <v>0</v>
      </c>
      <c r="I18" s="65">
        <f t="shared" si="0"/>
        <v>0</v>
      </c>
      <c r="J18" s="65">
        <v>0</v>
      </c>
      <c r="K18" s="65">
        <v>0</v>
      </c>
      <c r="L18" s="65">
        <v>0</v>
      </c>
      <c r="M18" s="65">
        <v>0</v>
      </c>
      <c r="N18" s="4">
        <v>11</v>
      </c>
    </row>
    <row r="19" spans="1:14" x14ac:dyDescent="0.2">
      <c r="A19" s="4">
        <v>12</v>
      </c>
      <c r="B19" s="4" t="s">
        <v>285</v>
      </c>
      <c r="C19" s="65">
        <v>55619739</v>
      </c>
      <c r="D19" s="65">
        <v>3195124</v>
      </c>
      <c r="E19" s="65">
        <v>4820010</v>
      </c>
      <c r="F19" s="65">
        <v>8293115</v>
      </c>
      <c r="G19" s="65">
        <v>2501700</v>
      </c>
      <c r="H19" s="65">
        <v>52500</v>
      </c>
      <c r="I19" s="65">
        <f t="shared" si="0"/>
        <v>74482188</v>
      </c>
      <c r="J19" s="65">
        <v>38195576</v>
      </c>
      <c r="K19" s="65">
        <v>3405432</v>
      </c>
      <c r="L19" s="65">
        <v>0</v>
      </c>
      <c r="M19" s="65">
        <v>3190733</v>
      </c>
      <c r="N19" s="4">
        <v>12</v>
      </c>
    </row>
    <row r="20" spans="1:14" x14ac:dyDescent="0.2">
      <c r="A20" s="4">
        <v>13</v>
      </c>
      <c r="B20" s="4" t="s">
        <v>286</v>
      </c>
      <c r="C20" s="65">
        <v>0</v>
      </c>
      <c r="D20" s="65">
        <v>0</v>
      </c>
      <c r="E20" s="65">
        <v>0</v>
      </c>
      <c r="F20" s="65">
        <v>0</v>
      </c>
      <c r="G20" s="65">
        <v>0</v>
      </c>
      <c r="H20" s="65">
        <v>0</v>
      </c>
      <c r="I20" s="65">
        <f t="shared" si="0"/>
        <v>0</v>
      </c>
      <c r="J20" s="65">
        <v>0</v>
      </c>
      <c r="K20" s="65">
        <v>0</v>
      </c>
      <c r="L20" s="65">
        <v>0</v>
      </c>
      <c r="M20" s="65">
        <v>0</v>
      </c>
      <c r="N20" s="4">
        <v>13</v>
      </c>
    </row>
    <row r="21" spans="1:14" x14ac:dyDescent="0.2">
      <c r="A21" s="4">
        <v>14</v>
      </c>
      <c r="B21" s="4" t="s">
        <v>287</v>
      </c>
      <c r="C21" s="65">
        <v>0</v>
      </c>
      <c r="D21" s="65">
        <v>0</v>
      </c>
      <c r="E21" s="65">
        <v>0</v>
      </c>
      <c r="F21" s="65">
        <v>0</v>
      </c>
      <c r="G21" s="65">
        <v>0</v>
      </c>
      <c r="H21" s="65">
        <v>0</v>
      </c>
      <c r="I21" s="65">
        <f t="shared" si="0"/>
        <v>0</v>
      </c>
      <c r="J21" s="65">
        <v>0</v>
      </c>
      <c r="K21" s="65">
        <v>0</v>
      </c>
      <c r="L21" s="65">
        <v>0</v>
      </c>
      <c r="M21" s="65">
        <v>0</v>
      </c>
      <c r="N21" s="4">
        <v>14</v>
      </c>
    </row>
    <row r="22" spans="1:14" x14ac:dyDescent="0.2">
      <c r="A22" s="4">
        <v>15</v>
      </c>
      <c r="B22" s="4" t="s">
        <v>288</v>
      </c>
      <c r="C22" s="65">
        <v>0</v>
      </c>
      <c r="D22" s="65">
        <v>0</v>
      </c>
      <c r="E22" s="65">
        <v>0</v>
      </c>
      <c r="F22" s="65">
        <v>0</v>
      </c>
      <c r="G22" s="65">
        <v>0</v>
      </c>
      <c r="H22" s="65">
        <v>0</v>
      </c>
      <c r="I22" s="65">
        <f t="shared" si="0"/>
        <v>0</v>
      </c>
      <c r="J22" s="65">
        <v>0</v>
      </c>
      <c r="K22" s="65">
        <v>0</v>
      </c>
      <c r="L22" s="65">
        <v>0</v>
      </c>
      <c r="M22" s="65">
        <v>0</v>
      </c>
      <c r="N22" s="4">
        <v>15</v>
      </c>
    </row>
    <row r="23" spans="1:14" x14ac:dyDescent="0.2">
      <c r="A23" s="4">
        <v>16</v>
      </c>
      <c r="B23" s="4" t="s">
        <v>289</v>
      </c>
      <c r="C23" s="65">
        <v>90711636</v>
      </c>
      <c r="D23" s="65">
        <v>7777616</v>
      </c>
      <c r="E23" s="65">
        <v>7284729</v>
      </c>
      <c r="F23" s="65">
        <v>10124328</v>
      </c>
      <c r="G23" s="65">
        <v>4992168</v>
      </c>
      <c r="H23" s="65">
        <v>0</v>
      </c>
      <c r="I23" s="65">
        <f t="shared" si="0"/>
        <v>120890477</v>
      </c>
      <c r="J23" s="65">
        <v>75345153</v>
      </c>
      <c r="K23" s="65">
        <v>10250985</v>
      </c>
      <c r="L23" s="65">
        <v>0</v>
      </c>
      <c r="M23" s="65">
        <v>513837</v>
      </c>
      <c r="N23" s="4">
        <v>16</v>
      </c>
    </row>
    <row r="24" spans="1:14" x14ac:dyDescent="0.2">
      <c r="A24" s="4">
        <v>17</v>
      </c>
      <c r="B24" s="4" t="s">
        <v>290</v>
      </c>
      <c r="C24" s="65">
        <v>0</v>
      </c>
      <c r="D24" s="65">
        <v>0</v>
      </c>
      <c r="E24" s="65">
        <v>0</v>
      </c>
      <c r="F24" s="65">
        <v>0</v>
      </c>
      <c r="G24" s="65">
        <v>0</v>
      </c>
      <c r="H24" s="65">
        <v>0</v>
      </c>
      <c r="I24" s="65">
        <f t="shared" si="0"/>
        <v>0</v>
      </c>
      <c r="J24" s="65">
        <v>0</v>
      </c>
      <c r="K24" s="65">
        <v>0</v>
      </c>
      <c r="L24" s="65">
        <v>0</v>
      </c>
      <c r="M24" s="65">
        <v>0</v>
      </c>
      <c r="N24" s="4">
        <v>17</v>
      </c>
    </row>
    <row r="25" spans="1:14" x14ac:dyDescent="0.2">
      <c r="A25" s="4">
        <v>18</v>
      </c>
      <c r="B25" s="4" t="s">
        <v>291</v>
      </c>
      <c r="C25" s="65">
        <v>0</v>
      </c>
      <c r="D25" s="65">
        <v>0</v>
      </c>
      <c r="E25" s="65">
        <v>0</v>
      </c>
      <c r="F25" s="65">
        <v>0</v>
      </c>
      <c r="G25" s="65">
        <v>0</v>
      </c>
      <c r="H25" s="65">
        <v>0</v>
      </c>
      <c r="I25" s="65">
        <f t="shared" si="0"/>
        <v>0</v>
      </c>
      <c r="J25" s="65">
        <v>0</v>
      </c>
      <c r="K25" s="65">
        <v>0</v>
      </c>
      <c r="L25" s="65">
        <v>0</v>
      </c>
      <c r="M25" s="65">
        <v>0</v>
      </c>
      <c r="N25" s="4">
        <v>18</v>
      </c>
    </row>
    <row r="26" spans="1:14" x14ac:dyDescent="0.2">
      <c r="A26" s="4">
        <v>19</v>
      </c>
      <c r="B26" s="4" t="s">
        <v>292</v>
      </c>
      <c r="C26" s="65">
        <v>8575713</v>
      </c>
      <c r="D26" s="65">
        <v>1315136</v>
      </c>
      <c r="E26" s="65">
        <v>1437084</v>
      </c>
      <c r="F26" s="65">
        <v>1730805</v>
      </c>
      <c r="G26" s="65">
        <v>680111</v>
      </c>
      <c r="H26" s="65">
        <v>1150</v>
      </c>
      <c r="I26" s="65">
        <f t="shared" si="0"/>
        <v>13739999</v>
      </c>
      <c r="J26" s="65">
        <v>4344342</v>
      </c>
      <c r="K26" s="65">
        <v>1115321</v>
      </c>
      <c r="L26" s="65">
        <v>132174</v>
      </c>
      <c r="M26" s="65">
        <v>30604</v>
      </c>
      <c r="N26" s="4">
        <v>19</v>
      </c>
    </row>
    <row r="27" spans="1:14" x14ac:dyDescent="0.2">
      <c r="A27" s="4">
        <v>20</v>
      </c>
      <c r="B27" s="4" t="s">
        <v>293</v>
      </c>
      <c r="C27" s="65">
        <v>20725156</v>
      </c>
      <c r="D27" s="65">
        <v>1916083</v>
      </c>
      <c r="E27" s="65">
        <v>2282164</v>
      </c>
      <c r="F27" s="65">
        <v>3977369</v>
      </c>
      <c r="G27" s="65">
        <v>1830831</v>
      </c>
      <c r="H27" s="65">
        <v>5441</v>
      </c>
      <c r="I27" s="65">
        <f t="shared" si="0"/>
        <v>30737044</v>
      </c>
      <c r="J27" s="65">
        <v>19435634</v>
      </c>
      <c r="K27" s="65">
        <v>4962465</v>
      </c>
      <c r="L27" s="65">
        <v>0</v>
      </c>
      <c r="M27" s="65">
        <v>441365</v>
      </c>
      <c r="N27" s="4">
        <v>20</v>
      </c>
    </row>
    <row r="28" spans="1:14" x14ac:dyDescent="0.2">
      <c r="A28" s="4">
        <v>21</v>
      </c>
      <c r="B28" s="4" t="s">
        <v>294</v>
      </c>
      <c r="C28" s="65">
        <v>735545583</v>
      </c>
      <c r="D28" s="65">
        <v>39542053</v>
      </c>
      <c r="E28" s="65">
        <v>61366782</v>
      </c>
      <c r="F28" s="65">
        <v>97584960</v>
      </c>
      <c r="G28" s="65">
        <v>47751077</v>
      </c>
      <c r="H28" s="65">
        <v>0</v>
      </c>
      <c r="I28" s="65">
        <f t="shared" si="0"/>
        <v>981790455</v>
      </c>
      <c r="J28" s="65">
        <v>555732096</v>
      </c>
      <c r="K28" s="65">
        <v>63424215</v>
      </c>
      <c r="L28" s="65">
        <v>2151366</v>
      </c>
      <c r="M28" s="65">
        <v>15712226</v>
      </c>
      <c r="N28" s="4">
        <v>21</v>
      </c>
    </row>
    <row r="29" spans="1:14" x14ac:dyDescent="0.2">
      <c r="A29" s="4">
        <v>22</v>
      </c>
      <c r="B29" s="4" t="s">
        <v>295</v>
      </c>
      <c r="C29" s="65">
        <v>23628226</v>
      </c>
      <c r="D29" s="65">
        <v>1274275</v>
      </c>
      <c r="E29" s="65">
        <v>1447608</v>
      </c>
      <c r="F29" s="65">
        <v>3669563</v>
      </c>
      <c r="G29" s="65">
        <v>1195277</v>
      </c>
      <c r="H29" s="65">
        <v>17566</v>
      </c>
      <c r="I29" s="65">
        <f t="shared" si="0"/>
        <v>31232515</v>
      </c>
      <c r="J29" s="65">
        <v>12047384</v>
      </c>
      <c r="K29" s="65">
        <v>1303716</v>
      </c>
      <c r="L29" s="65">
        <v>0</v>
      </c>
      <c r="M29" s="65">
        <v>749689</v>
      </c>
      <c r="N29" s="4">
        <v>22</v>
      </c>
    </row>
    <row r="30" spans="1:14" x14ac:dyDescent="0.2">
      <c r="A30" s="4">
        <v>23</v>
      </c>
      <c r="B30" s="4" t="s">
        <v>296</v>
      </c>
      <c r="C30" s="65">
        <v>6597952</v>
      </c>
      <c r="D30" s="65">
        <v>699544</v>
      </c>
      <c r="E30" s="65">
        <v>601623</v>
      </c>
      <c r="F30" s="65">
        <v>1002367</v>
      </c>
      <c r="G30" s="65">
        <v>504798</v>
      </c>
      <c r="H30" s="65">
        <v>17000</v>
      </c>
      <c r="I30" s="65">
        <f t="shared" si="0"/>
        <v>9423284</v>
      </c>
      <c r="J30" s="65">
        <v>5830439</v>
      </c>
      <c r="K30" s="65">
        <v>1113644</v>
      </c>
      <c r="L30" s="65">
        <v>83535</v>
      </c>
      <c r="M30" s="65">
        <v>67807</v>
      </c>
      <c r="N30" s="4">
        <v>23</v>
      </c>
    </row>
    <row r="31" spans="1:14" x14ac:dyDescent="0.2">
      <c r="A31" s="4">
        <v>24</v>
      </c>
      <c r="B31" s="4" t="s">
        <v>297</v>
      </c>
      <c r="C31" s="65">
        <v>95118303</v>
      </c>
      <c r="D31" s="65">
        <v>5202883</v>
      </c>
      <c r="E31" s="65">
        <v>6102362</v>
      </c>
      <c r="F31" s="65">
        <v>10416817</v>
      </c>
      <c r="G31" s="65">
        <v>4951380</v>
      </c>
      <c r="H31" s="65">
        <v>79558</v>
      </c>
      <c r="I31" s="65">
        <f t="shared" si="0"/>
        <v>121871303</v>
      </c>
      <c r="J31" s="65">
        <v>78204445</v>
      </c>
      <c r="K31" s="65">
        <v>9093409</v>
      </c>
      <c r="L31" s="65">
        <v>0</v>
      </c>
      <c r="M31" s="65">
        <v>529778</v>
      </c>
      <c r="N31" s="4">
        <v>24</v>
      </c>
    </row>
    <row r="32" spans="1:14" x14ac:dyDescent="0.2">
      <c r="A32" s="4">
        <v>25</v>
      </c>
      <c r="B32" s="4" t="s">
        <v>298</v>
      </c>
      <c r="C32" s="65">
        <v>17024635</v>
      </c>
      <c r="D32" s="65">
        <v>1520163</v>
      </c>
      <c r="E32" s="65">
        <v>2382783</v>
      </c>
      <c r="F32" s="65">
        <v>2017063</v>
      </c>
      <c r="G32" s="65">
        <v>1530326</v>
      </c>
      <c r="H32" s="65">
        <v>20466</v>
      </c>
      <c r="I32" s="65">
        <f t="shared" si="0"/>
        <v>24495436</v>
      </c>
      <c r="J32" s="65">
        <v>15379649</v>
      </c>
      <c r="K32" s="65">
        <v>3749500</v>
      </c>
      <c r="L32" s="65">
        <v>21452</v>
      </c>
      <c r="M32" s="65">
        <v>65011</v>
      </c>
      <c r="N32" s="4">
        <v>25</v>
      </c>
    </row>
    <row r="33" spans="1:14" x14ac:dyDescent="0.2">
      <c r="A33" s="4">
        <v>26</v>
      </c>
      <c r="B33" s="4" t="s">
        <v>299</v>
      </c>
      <c r="C33" s="65">
        <v>21099081</v>
      </c>
      <c r="D33" s="65">
        <v>3012381</v>
      </c>
      <c r="E33" s="65">
        <v>2813211</v>
      </c>
      <c r="F33" s="65">
        <v>4420397</v>
      </c>
      <c r="G33" s="65">
        <v>2081162</v>
      </c>
      <c r="H33" s="65">
        <v>74794</v>
      </c>
      <c r="I33" s="65">
        <f t="shared" si="0"/>
        <v>33501026</v>
      </c>
      <c r="J33" s="65">
        <v>22537152</v>
      </c>
      <c r="K33" s="65">
        <v>3738661</v>
      </c>
      <c r="L33" s="65">
        <v>0</v>
      </c>
      <c r="M33" s="65">
        <v>836216</v>
      </c>
      <c r="N33" s="4">
        <v>26</v>
      </c>
    </row>
    <row r="34" spans="1:14" x14ac:dyDescent="0.2">
      <c r="A34" s="4">
        <v>27</v>
      </c>
      <c r="B34" s="4" t="s">
        <v>300</v>
      </c>
      <c r="C34" s="65">
        <v>47767557</v>
      </c>
      <c r="D34" s="65">
        <v>3598611</v>
      </c>
      <c r="E34" s="65">
        <v>3956097</v>
      </c>
      <c r="F34" s="65">
        <v>9696093</v>
      </c>
      <c r="G34" s="65">
        <v>3602684</v>
      </c>
      <c r="H34" s="65">
        <v>15959</v>
      </c>
      <c r="I34" s="65">
        <f t="shared" si="0"/>
        <v>68637001</v>
      </c>
      <c r="J34" s="65">
        <v>44860999</v>
      </c>
      <c r="K34" s="65">
        <v>5795310</v>
      </c>
      <c r="L34" s="65">
        <v>137536</v>
      </c>
      <c r="M34" s="65">
        <v>1051322</v>
      </c>
      <c r="N34" s="4">
        <v>27</v>
      </c>
    </row>
    <row r="35" spans="1:14" x14ac:dyDescent="0.2">
      <c r="A35" s="4">
        <v>28</v>
      </c>
      <c r="B35" s="4" t="s">
        <v>301</v>
      </c>
      <c r="C35" s="65">
        <v>0</v>
      </c>
      <c r="D35" s="65">
        <v>0</v>
      </c>
      <c r="E35" s="65">
        <v>0</v>
      </c>
      <c r="F35" s="65">
        <v>0</v>
      </c>
      <c r="G35" s="65">
        <v>0</v>
      </c>
      <c r="H35" s="65">
        <v>0</v>
      </c>
      <c r="I35" s="65">
        <f t="shared" si="0"/>
        <v>0</v>
      </c>
      <c r="J35" s="65">
        <v>0</v>
      </c>
      <c r="K35" s="65">
        <v>0</v>
      </c>
      <c r="L35" s="65">
        <v>0</v>
      </c>
      <c r="M35" s="65">
        <v>0</v>
      </c>
      <c r="N35" s="4">
        <v>28</v>
      </c>
    </row>
    <row r="36" spans="1:14" x14ac:dyDescent="0.2">
      <c r="A36" s="4">
        <v>29</v>
      </c>
      <c r="B36" s="4" t="s">
        <v>244</v>
      </c>
      <c r="C36" s="65">
        <v>3082429309</v>
      </c>
      <c r="D36" s="65">
        <v>160033749</v>
      </c>
      <c r="E36" s="65">
        <v>186572537</v>
      </c>
      <c r="F36" s="65">
        <v>358238491</v>
      </c>
      <c r="G36" s="65">
        <v>147975827</v>
      </c>
      <c r="H36" s="65">
        <v>0</v>
      </c>
      <c r="I36" s="65">
        <f t="shared" si="0"/>
        <v>3935249913</v>
      </c>
      <c r="J36" s="65">
        <v>1038917076</v>
      </c>
      <c r="K36" s="65">
        <v>158667314</v>
      </c>
      <c r="L36" s="65">
        <v>15547554</v>
      </c>
      <c r="M36" s="65">
        <v>76134821</v>
      </c>
      <c r="N36" s="4">
        <v>29</v>
      </c>
    </row>
    <row r="37" spans="1:14" x14ac:dyDescent="0.2">
      <c r="A37" s="4">
        <v>30</v>
      </c>
      <c r="B37" s="4" t="s">
        <v>302</v>
      </c>
      <c r="C37" s="65">
        <v>131629106</v>
      </c>
      <c r="D37" s="65">
        <v>16561138</v>
      </c>
      <c r="E37" s="65">
        <v>14181921</v>
      </c>
      <c r="F37" s="65">
        <v>16809581</v>
      </c>
      <c r="G37" s="65">
        <v>7440558</v>
      </c>
      <c r="H37" s="65">
        <v>79771</v>
      </c>
      <c r="I37" s="65">
        <f t="shared" si="0"/>
        <v>186702075</v>
      </c>
      <c r="J37" s="65">
        <v>71101509</v>
      </c>
      <c r="K37" s="65">
        <v>7126848</v>
      </c>
      <c r="L37" s="65">
        <v>94409</v>
      </c>
      <c r="M37" s="65">
        <v>3568163</v>
      </c>
      <c r="N37" s="4">
        <v>30</v>
      </c>
    </row>
    <row r="38" spans="1:14" x14ac:dyDescent="0.2">
      <c r="A38" s="4">
        <v>31</v>
      </c>
      <c r="B38" s="4" t="s">
        <v>303</v>
      </c>
      <c r="C38" s="65">
        <v>0</v>
      </c>
      <c r="D38" s="65">
        <v>0</v>
      </c>
      <c r="E38" s="65">
        <v>0</v>
      </c>
      <c r="F38" s="65">
        <v>0</v>
      </c>
      <c r="G38" s="65">
        <v>0</v>
      </c>
      <c r="H38" s="65">
        <v>0</v>
      </c>
      <c r="I38" s="65">
        <f t="shared" si="0"/>
        <v>0</v>
      </c>
      <c r="J38" s="65">
        <v>0</v>
      </c>
      <c r="K38" s="65">
        <v>0</v>
      </c>
      <c r="L38" s="65">
        <v>0</v>
      </c>
      <c r="M38" s="65">
        <v>0</v>
      </c>
      <c r="N38" s="4">
        <v>31</v>
      </c>
    </row>
    <row r="39" spans="1:14" x14ac:dyDescent="0.2">
      <c r="A39" s="4">
        <v>32</v>
      </c>
      <c r="B39" s="4" t="s">
        <v>304</v>
      </c>
      <c r="C39" s="65">
        <v>43525114</v>
      </c>
      <c r="D39" s="65">
        <v>2258675</v>
      </c>
      <c r="E39" s="65">
        <v>4719784</v>
      </c>
      <c r="F39" s="65">
        <v>4659700</v>
      </c>
      <c r="G39" s="65">
        <v>2228190</v>
      </c>
      <c r="H39" s="65">
        <v>7029</v>
      </c>
      <c r="I39" s="65">
        <f t="shared" si="0"/>
        <v>57398492</v>
      </c>
      <c r="J39" s="65">
        <v>29787207</v>
      </c>
      <c r="K39" s="65">
        <v>3129541</v>
      </c>
      <c r="L39" s="65">
        <v>0</v>
      </c>
      <c r="M39" s="65">
        <v>374003</v>
      </c>
      <c r="N39" s="4">
        <v>32</v>
      </c>
    </row>
    <row r="40" spans="1:14" x14ac:dyDescent="0.2">
      <c r="A40" s="4">
        <v>33</v>
      </c>
      <c r="B40" s="4" t="s">
        <v>246</v>
      </c>
      <c r="C40" s="65">
        <v>74605317</v>
      </c>
      <c r="D40" s="65">
        <v>4319266</v>
      </c>
      <c r="E40" s="65">
        <v>9281662</v>
      </c>
      <c r="F40" s="65">
        <v>9822008</v>
      </c>
      <c r="G40" s="65">
        <v>4799961</v>
      </c>
      <c r="H40" s="65">
        <v>0</v>
      </c>
      <c r="I40" s="65">
        <f t="shared" si="0"/>
        <v>102828214</v>
      </c>
      <c r="J40" s="65">
        <v>49578301</v>
      </c>
      <c r="K40" s="65">
        <v>10115875</v>
      </c>
      <c r="L40" s="65">
        <v>0</v>
      </c>
      <c r="M40" s="65">
        <v>1997955</v>
      </c>
      <c r="N40" s="4">
        <v>33</v>
      </c>
    </row>
    <row r="41" spans="1:14" x14ac:dyDescent="0.2">
      <c r="A41" s="4">
        <v>34</v>
      </c>
      <c r="B41" s="4" t="s">
        <v>305</v>
      </c>
      <c r="C41" s="65">
        <v>197230388</v>
      </c>
      <c r="D41" s="65">
        <v>10156076</v>
      </c>
      <c r="E41" s="65">
        <v>14840332</v>
      </c>
      <c r="F41" s="65">
        <v>27806090</v>
      </c>
      <c r="G41" s="65">
        <v>9985491</v>
      </c>
      <c r="H41" s="65">
        <v>68750</v>
      </c>
      <c r="I41" s="65">
        <f t="shared" si="0"/>
        <v>260087127</v>
      </c>
      <c r="J41" s="65">
        <v>123226909</v>
      </c>
      <c r="K41" s="65">
        <v>14725054</v>
      </c>
      <c r="L41" s="65">
        <v>0</v>
      </c>
      <c r="M41" s="65">
        <v>2417212</v>
      </c>
      <c r="N41" s="4">
        <v>34</v>
      </c>
    </row>
    <row r="42" spans="1:14" x14ac:dyDescent="0.2">
      <c r="A42" s="4">
        <v>35</v>
      </c>
      <c r="B42" s="4" t="s">
        <v>306</v>
      </c>
      <c r="C42" s="65">
        <v>0</v>
      </c>
      <c r="D42" s="65">
        <v>0</v>
      </c>
      <c r="E42" s="65">
        <v>0</v>
      </c>
      <c r="F42" s="65">
        <v>0</v>
      </c>
      <c r="G42" s="65">
        <v>0</v>
      </c>
      <c r="H42" s="65">
        <v>0</v>
      </c>
      <c r="I42" s="65">
        <f t="shared" si="0"/>
        <v>0</v>
      </c>
      <c r="J42" s="65">
        <v>0</v>
      </c>
      <c r="K42" s="65">
        <v>0</v>
      </c>
      <c r="L42" s="65">
        <v>0</v>
      </c>
      <c r="M42" s="65">
        <v>0</v>
      </c>
      <c r="N42" s="4">
        <v>35</v>
      </c>
    </row>
    <row r="43" spans="1:14" x14ac:dyDescent="0.2">
      <c r="A43" s="4">
        <v>36</v>
      </c>
      <c r="B43" s="4" t="s">
        <v>307</v>
      </c>
      <c r="C43" s="65">
        <v>58214492</v>
      </c>
      <c r="D43" s="65">
        <v>3224672</v>
      </c>
      <c r="E43" s="65">
        <v>5975102</v>
      </c>
      <c r="F43" s="65">
        <v>9505077</v>
      </c>
      <c r="G43" s="65">
        <v>4382107</v>
      </c>
      <c r="H43" s="65">
        <v>15303</v>
      </c>
      <c r="I43" s="65">
        <f t="shared" si="0"/>
        <v>81316753</v>
      </c>
      <c r="J43" s="65">
        <v>41992705</v>
      </c>
      <c r="K43" s="65">
        <v>5139895</v>
      </c>
      <c r="L43" s="65">
        <v>226293</v>
      </c>
      <c r="M43" s="65">
        <v>491155</v>
      </c>
      <c r="N43" s="4">
        <v>36</v>
      </c>
    </row>
    <row r="44" spans="1:14" x14ac:dyDescent="0.2">
      <c r="A44" s="4">
        <v>37</v>
      </c>
      <c r="B44" s="4" t="s">
        <v>308</v>
      </c>
      <c r="C44" s="65">
        <v>33707031</v>
      </c>
      <c r="D44" s="65">
        <v>3248413</v>
      </c>
      <c r="E44" s="65">
        <v>3559018</v>
      </c>
      <c r="F44" s="65">
        <v>10877046</v>
      </c>
      <c r="G44" s="65">
        <v>1529190</v>
      </c>
      <c r="H44" s="65">
        <v>0</v>
      </c>
      <c r="I44" s="65">
        <f t="shared" si="0"/>
        <v>52920698</v>
      </c>
      <c r="J44" s="65">
        <v>11575124</v>
      </c>
      <c r="K44" s="65">
        <v>2909750</v>
      </c>
      <c r="L44" s="65">
        <v>0</v>
      </c>
      <c r="M44" s="65">
        <v>1067753</v>
      </c>
      <c r="N44" s="4">
        <v>37</v>
      </c>
    </row>
    <row r="45" spans="1:14" x14ac:dyDescent="0.2">
      <c r="A45" s="4">
        <v>38</v>
      </c>
      <c r="B45" s="4" t="s">
        <v>309</v>
      </c>
      <c r="C45" s="65">
        <v>21154469</v>
      </c>
      <c r="D45" s="65">
        <v>1670411</v>
      </c>
      <c r="E45" s="65">
        <v>2591354</v>
      </c>
      <c r="F45" s="65">
        <v>4596625</v>
      </c>
      <c r="G45" s="65">
        <v>1520439</v>
      </c>
      <c r="H45" s="65">
        <v>18836</v>
      </c>
      <c r="I45" s="65">
        <f t="shared" si="0"/>
        <v>31552134</v>
      </c>
      <c r="J45" s="65">
        <v>18842398</v>
      </c>
      <c r="K45" s="65">
        <v>3124385</v>
      </c>
      <c r="L45" s="65">
        <v>0</v>
      </c>
      <c r="M45" s="65">
        <v>34712</v>
      </c>
      <c r="N45" s="4">
        <v>38</v>
      </c>
    </row>
    <row r="46" spans="1:14" x14ac:dyDescent="0.2">
      <c r="A46" s="4">
        <v>39</v>
      </c>
      <c r="B46" s="4" t="s">
        <v>310</v>
      </c>
      <c r="C46" s="65">
        <v>32716370</v>
      </c>
      <c r="D46" s="65">
        <v>2572822</v>
      </c>
      <c r="E46" s="65">
        <v>3082321</v>
      </c>
      <c r="F46" s="65">
        <v>4753703</v>
      </c>
      <c r="G46" s="65">
        <v>1614588</v>
      </c>
      <c r="H46" s="65">
        <v>5202</v>
      </c>
      <c r="I46" s="65">
        <f t="shared" si="0"/>
        <v>44745006</v>
      </c>
      <c r="J46" s="65">
        <v>28115997</v>
      </c>
      <c r="K46" s="65">
        <v>3610801</v>
      </c>
      <c r="L46" s="65">
        <v>0</v>
      </c>
      <c r="M46" s="65">
        <v>64143</v>
      </c>
      <c r="N46" s="4">
        <v>39</v>
      </c>
    </row>
    <row r="47" spans="1:14" x14ac:dyDescent="0.2">
      <c r="A47" s="4">
        <v>40</v>
      </c>
      <c r="B47" s="4" t="s">
        <v>311</v>
      </c>
      <c r="C47" s="68">
        <v>16527140</v>
      </c>
      <c r="D47" s="68">
        <v>984685</v>
      </c>
      <c r="E47" s="68">
        <v>1019540</v>
      </c>
      <c r="F47" s="68">
        <v>1971800</v>
      </c>
      <c r="G47" s="68">
        <v>977865</v>
      </c>
      <c r="H47" s="68">
        <v>237868</v>
      </c>
      <c r="I47" s="68">
        <f t="shared" si="0"/>
        <v>21718898</v>
      </c>
      <c r="J47" s="68">
        <v>12479036</v>
      </c>
      <c r="K47" s="68">
        <v>3333362</v>
      </c>
      <c r="L47" s="68">
        <v>0</v>
      </c>
      <c r="M47" s="68">
        <v>173666</v>
      </c>
      <c r="N47" s="4">
        <v>40</v>
      </c>
    </row>
    <row r="48" spans="1:14" x14ac:dyDescent="0.2">
      <c r="A48" s="4">
        <v>41</v>
      </c>
      <c r="B48" s="4" t="s">
        <v>312</v>
      </c>
      <c r="C48" s="65">
        <v>0</v>
      </c>
      <c r="D48" s="65">
        <v>0</v>
      </c>
      <c r="E48" s="65">
        <v>0</v>
      </c>
      <c r="F48" s="65">
        <v>0</v>
      </c>
      <c r="G48" s="65">
        <v>0</v>
      </c>
      <c r="H48" s="65">
        <v>0</v>
      </c>
      <c r="I48" s="65">
        <f t="shared" si="0"/>
        <v>0</v>
      </c>
      <c r="J48" s="65">
        <v>0</v>
      </c>
      <c r="K48" s="65">
        <v>0</v>
      </c>
      <c r="L48" s="65">
        <v>0</v>
      </c>
      <c r="M48" s="65">
        <v>0</v>
      </c>
      <c r="N48" s="4">
        <v>41</v>
      </c>
    </row>
    <row r="49" spans="1:14" x14ac:dyDescent="0.2">
      <c r="A49" s="4">
        <v>42</v>
      </c>
      <c r="B49" s="4" t="s">
        <v>313</v>
      </c>
      <c r="C49" s="65">
        <v>207289770</v>
      </c>
      <c r="D49" s="65">
        <v>14084638</v>
      </c>
      <c r="E49" s="65">
        <v>13974222</v>
      </c>
      <c r="F49" s="65">
        <v>23656014</v>
      </c>
      <c r="G49" s="65">
        <v>8832144</v>
      </c>
      <c r="H49" s="65">
        <v>0</v>
      </c>
      <c r="I49" s="65">
        <f t="shared" si="0"/>
        <v>267836788</v>
      </c>
      <c r="J49" s="65">
        <v>119753409</v>
      </c>
      <c r="K49" s="65">
        <v>11710849</v>
      </c>
      <c r="L49" s="65">
        <v>1539468</v>
      </c>
      <c r="M49" s="65">
        <v>7581064</v>
      </c>
      <c r="N49" s="4">
        <v>42</v>
      </c>
    </row>
    <row r="50" spans="1:14" x14ac:dyDescent="0.2">
      <c r="A50" s="4">
        <v>43</v>
      </c>
      <c r="B50" s="4" t="s">
        <v>314</v>
      </c>
      <c r="C50" s="65">
        <v>594191414</v>
      </c>
      <c r="D50" s="65">
        <v>82362086</v>
      </c>
      <c r="E50" s="65">
        <v>45514333</v>
      </c>
      <c r="F50" s="65">
        <v>91903535</v>
      </c>
      <c r="G50" s="65">
        <v>28076332</v>
      </c>
      <c r="H50" s="65">
        <v>0</v>
      </c>
      <c r="I50" s="65">
        <f t="shared" si="0"/>
        <v>842047700</v>
      </c>
      <c r="J50" s="65">
        <v>452826488</v>
      </c>
      <c r="K50" s="65">
        <v>66498874</v>
      </c>
      <c r="L50" s="65">
        <v>2514395</v>
      </c>
      <c r="M50" s="65">
        <v>3771685</v>
      </c>
      <c r="N50" s="4">
        <v>43</v>
      </c>
    </row>
    <row r="51" spans="1:14" x14ac:dyDescent="0.2">
      <c r="A51" s="4">
        <v>44</v>
      </c>
      <c r="B51" s="4" t="s">
        <v>315</v>
      </c>
      <c r="C51" s="65">
        <v>92285183</v>
      </c>
      <c r="D51" s="65">
        <v>4822629</v>
      </c>
      <c r="E51" s="65">
        <v>8348802</v>
      </c>
      <c r="F51" s="65">
        <v>21632304</v>
      </c>
      <c r="G51" s="65">
        <v>7024380</v>
      </c>
      <c r="H51" s="65">
        <v>62414</v>
      </c>
      <c r="I51" s="65">
        <f t="shared" si="0"/>
        <v>134175712</v>
      </c>
      <c r="J51" s="65">
        <v>84721757</v>
      </c>
      <c r="K51" s="65">
        <v>17498358</v>
      </c>
      <c r="L51" s="65">
        <v>0</v>
      </c>
      <c r="M51" s="65">
        <v>912940</v>
      </c>
      <c r="N51" s="4">
        <v>44</v>
      </c>
    </row>
    <row r="52" spans="1:14" x14ac:dyDescent="0.2">
      <c r="A52" s="4">
        <v>45</v>
      </c>
      <c r="B52" s="4" t="s">
        <v>316</v>
      </c>
      <c r="C52" s="65">
        <v>0</v>
      </c>
      <c r="D52" s="65">
        <v>0</v>
      </c>
      <c r="E52" s="65">
        <v>0</v>
      </c>
      <c r="F52" s="65">
        <v>0</v>
      </c>
      <c r="G52" s="65">
        <v>0</v>
      </c>
      <c r="H52" s="65">
        <v>0</v>
      </c>
      <c r="I52" s="65">
        <f t="shared" si="0"/>
        <v>0</v>
      </c>
      <c r="J52" s="65">
        <v>0</v>
      </c>
      <c r="K52" s="65">
        <v>0</v>
      </c>
      <c r="L52" s="65">
        <v>0</v>
      </c>
      <c r="M52" s="65">
        <v>0</v>
      </c>
      <c r="N52" s="4">
        <v>45</v>
      </c>
    </row>
    <row r="53" spans="1:14" x14ac:dyDescent="0.2">
      <c r="A53" s="4">
        <v>46</v>
      </c>
      <c r="B53" s="4" t="s">
        <v>317</v>
      </c>
      <c r="C53" s="65">
        <v>0</v>
      </c>
      <c r="D53" s="65">
        <v>0</v>
      </c>
      <c r="E53" s="65">
        <v>0</v>
      </c>
      <c r="F53" s="65">
        <v>0</v>
      </c>
      <c r="G53" s="65">
        <v>0</v>
      </c>
      <c r="H53" s="65">
        <v>0</v>
      </c>
      <c r="I53" s="65">
        <f t="shared" si="0"/>
        <v>0</v>
      </c>
      <c r="J53" s="65">
        <v>0</v>
      </c>
      <c r="K53" s="65">
        <v>0</v>
      </c>
      <c r="L53" s="65">
        <v>0</v>
      </c>
      <c r="M53" s="65">
        <v>0</v>
      </c>
      <c r="N53" s="4">
        <v>46</v>
      </c>
    </row>
    <row r="54" spans="1:14" x14ac:dyDescent="0.2">
      <c r="A54" s="4">
        <v>47</v>
      </c>
      <c r="B54" s="4" t="s">
        <v>318</v>
      </c>
      <c r="C54" s="65">
        <v>137186042</v>
      </c>
      <c r="D54" s="65">
        <v>10292626</v>
      </c>
      <c r="E54" s="65">
        <v>10066775</v>
      </c>
      <c r="F54" s="65">
        <v>15495821</v>
      </c>
      <c r="G54" s="65">
        <v>6056577</v>
      </c>
      <c r="H54" s="65">
        <v>152700</v>
      </c>
      <c r="I54" s="65">
        <f t="shared" si="0"/>
        <v>179250541</v>
      </c>
      <c r="J54" s="65">
        <v>72778494</v>
      </c>
      <c r="K54" s="65">
        <v>9446054</v>
      </c>
      <c r="L54" s="65">
        <v>172261</v>
      </c>
      <c r="M54" s="65">
        <v>2120579</v>
      </c>
      <c r="N54" s="4">
        <v>47</v>
      </c>
    </row>
    <row r="55" spans="1:14" x14ac:dyDescent="0.2">
      <c r="A55" s="4">
        <v>48</v>
      </c>
      <c r="B55" s="4" t="s">
        <v>319</v>
      </c>
      <c r="C55" s="65">
        <v>0</v>
      </c>
      <c r="D55" s="65">
        <v>0</v>
      </c>
      <c r="E55" s="65">
        <v>0</v>
      </c>
      <c r="F55" s="65">
        <v>0</v>
      </c>
      <c r="G55" s="65">
        <v>0</v>
      </c>
      <c r="H55" s="65">
        <v>0</v>
      </c>
      <c r="I55" s="65">
        <f t="shared" si="0"/>
        <v>0</v>
      </c>
      <c r="J55" s="65">
        <v>0</v>
      </c>
      <c r="K55" s="65">
        <v>0</v>
      </c>
      <c r="L55" s="65">
        <v>0</v>
      </c>
      <c r="M55" s="65">
        <v>0</v>
      </c>
      <c r="N55" s="4">
        <v>48</v>
      </c>
    </row>
    <row r="56" spans="1:14" x14ac:dyDescent="0.2">
      <c r="A56" s="4">
        <v>49</v>
      </c>
      <c r="B56" s="4" t="s">
        <v>320</v>
      </c>
      <c r="C56" s="65">
        <v>51573342</v>
      </c>
      <c r="D56" s="65">
        <v>2857322</v>
      </c>
      <c r="E56" s="65">
        <v>4425313</v>
      </c>
      <c r="F56" s="65">
        <v>6427523</v>
      </c>
      <c r="G56" s="65">
        <v>3339553</v>
      </c>
      <c r="H56" s="65">
        <v>41248</v>
      </c>
      <c r="I56" s="65">
        <f t="shared" si="0"/>
        <v>68664301</v>
      </c>
      <c r="J56" s="65">
        <v>38627121</v>
      </c>
      <c r="K56" s="65">
        <v>4631131</v>
      </c>
      <c r="L56" s="65">
        <v>189169</v>
      </c>
      <c r="M56" s="65">
        <v>596978</v>
      </c>
      <c r="N56" s="4">
        <v>49</v>
      </c>
    </row>
    <row r="57" spans="1:14" x14ac:dyDescent="0.2">
      <c r="A57" s="4">
        <v>50</v>
      </c>
      <c r="B57" s="4" t="s">
        <v>321</v>
      </c>
      <c r="C57" s="68">
        <v>0</v>
      </c>
      <c r="D57" s="68">
        <v>0</v>
      </c>
      <c r="E57" s="68">
        <v>0</v>
      </c>
      <c r="F57" s="68">
        <v>0</v>
      </c>
      <c r="G57" s="68">
        <v>0</v>
      </c>
      <c r="H57" s="68">
        <v>0</v>
      </c>
      <c r="I57" s="68">
        <f t="shared" si="0"/>
        <v>0</v>
      </c>
      <c r="J57" s="68">
        <v>0</v>
      </c>
      <c r="K57" s="68">
        <v>0</v>
      </c>
      <c r="L57" s="68">
        <v>0</v>
      </c>
      <c r="M57" s="68">
        <v>0</v>
      </c>
      <c r="N57" s="4">
        <v>50</v>
      </c>
    </row>
    <row r="58" spans="1:14" x14ac:dyDescent="0.2">
      <c r="A58" s="4">
        <v>51</v>
      </c>
      <c r="B58" s="4" t="s">
        <v>322</v>
      </c>
      <c r="C58" s="64">
        <v>14441323</v>
      </c>
      <c r="D58" s="64">
        <v>1351092</v>
      </c>
      <c r="E58" s="64">
        <v>1269428</v>
      </c>
      <c r="F58" s="64">
        <v>2776622</v>
      </c>
      <c r="G58" s="64">
        <v>918135</v>
      </c>
      <c r="H58" s="64">
        <v>7994</v>
      </c>
      <c r="I58" s="64">
        <f t="shared" si="0"/>
        <v>20764594</v>
      </c>
      <c r="J58" s="64">
        <v>5181906</v>
      </c>
      <c r="K58" s="64">
        <v>1953515</v>
      </c>
      <c r="L58" s="64">
        <v>76801</v>
      </c>
      <c r="M58" s="64">
        <v>3432</v>
      </c>
      <c r="N58" s="4">
        <v>51</v>
      </c>
    </row>
    <row r="59" spans="1:14" x14ac:dyDescent="0.2">
      <c r="A59" s="4">
        <v>52</v>
      </c>
      <c r="B59" s="4" t="s">
        <v>323</v>
      </c>
      <c r="C59" s="65">
        <v>0</v>
      </c>
      <c r="D59" s="65">
        <v>0</v>
      </c>
      <c r="E59" s="65">
        <v>0</v>
      </c>
      <c r="F59" s="65">
        <v>0</v>
      </c>
      <c r="G59" s="65">
        <v>0</v>
      </c>
      <c r="H59" s="65">
        <v>0</v>
      </c>
      <c r="I59" s="65">
        <f t="shared" si="0"/>
        <v>0</v>
      </c>
      <c r="J59" s="65">
        <v>0</v>
      </c>
      <c r="K59" s="65">
        <v>0</v>
      </c>
      <c r="L59" s="65">
        <v>0</v>
      </c>
      <c r="M59" s="65">
        <v>0</v>
      </c>
      <c r="N59" s="4">
        <v>52</v>
      </c>
    </row>
    <row r="60" spans="1:14" x14ac:dyDescent="0.2">
      <c r="A60" s="4">
        <v>53</v>
      </c>
      <c r="B60" s="4" t="s">
        <v>324</v>
      </c>
      <c r="C60" s="65">
        <v>1417564450</v>
      </c>
      <c r="D60" s="65">
        <v>103280248</v>
      </c>
      <c r="E60" s="65">
        <v>86615462</v>
      </c>
      <c r="F60" s="65">
        <v>294805706</v>
      </c>
      <c r="G60" s="65">
        <v>46450016</v>
      </c>
      <c r="H60" s="65">
        <v>1011871</v>
      </c>
      <c r="I60" s="65">
        <f t="shared" si="0"/>
        <v>1949727753</v>
      </c>
      <c r="J60" s="65">
        <v>552777472</v>
      </c>
      <c r="K60" s="65">
        <v>42080594</v>
      </c>
      <c r="L60" s="65">
        <v>226562</v>
      </c>
      <c r="M60" s="65">
        <v>25181031</v>
      </c>
      <c r="N60" s="4">
        <v>53</v>
      </c>
    </row>
    <row r="61" spans="1:14" x14ac:dyDescent="0.2">
      <c r="A61" s="4">
        <v>54</v>
      </c>
      <c r="B61" s="4" t="s">
        <v>325</v>
      </c>
      <c r="C61" s="65">
        <v>69143172</v>
      </c>
      <c r="D61" s="65">
        <v>3874995</v>
      </c>
      <c r="E61" s="65">
        <v>6896587</v>
      </c>
      <c r="F61" s="65">
        <v>7460960</v>
      </c>
      <c r="G61" s="65">
        <v>4293259</v>
      </c>
      <c r="H61" s="65">
        <v>37942</v>
      </c>
      <c r="I61" s="65">
        <f t="shared" si="0"/>
        <v>91706915</v>
      </c>
      <c r="J61" s="65">
        <v>40150109</v>
      </c>
      <c r="K61" s="65">
        <v>8561446</v>
      </c>
      <c r="L61" s="65">
        <v>0</v>
      </c>
      <c r="M61" s="65">
        <v>314175</v>
      </c>
      <c r="N61" s="4">
        <v>54</v>
      </c>
    </row>
    <row r="62" spans="1:14" x14ac:dyDescent="0.2">
      <c r="A62" s="4">
        <v>55</v>
      </c>
      <c r="B62" s="4" t="s">
        <v>326</v>
      </c>
      <c r="C62" s="65">
        <v>20817573</v>
      </c>
      <c r="D62" s="65">
        <v>1386811</v>
      </c>
      <c r="E62" s="65">
        <v>2618449</v>
      </c>
      <c r="F62" s="65">
        <v>4002762</v>
      </c>
      <c r="G62" s="65">
        <v>1767662</v>
      </c>
      <c r="H62" s="65">
        <v>0</v>
      </c>
      <c r="I62" s="65">
        <f t="shared" si="0"/>
        <v>30593257</v>
      </c>
      <c r="J62" s="65">
        <v>19651539</v>
      </c>
      <c r="K62" s="65">
        <v>4103542</v>
      </c>
      <c r="L62" s="65">
        <v>91742</v>
      </c>
      <c r="M62" s="65">
        <v>651000</v>
      </c>
      <c r="N62" s="4">
        <v>55</v>
      </c>
    </row>
    <row r="63" spans="1:14" x14ac:dyDescent="0.2">
      <c r="A63" s="4">
        <v>56</v>
      </c>
      <c r="B63" s="4" t="s">
        <v>327</v>
      </c>
      <c r="C63" s="65">
        <v>0</v>
      </c>
      <c r="D63" s="65">
        <v>0</v>
      </c>
      <c r="E63" s="65">
        <v>0</v>
      </c>
      <c r="F63" s="65">
        <v>0</v>
      </c>
      <c r="G63" s="65">
        <v>0</v>
      </c>
      <c r="H63" s="65">
        <v>0</v>
      </c>
      <c r="I63" s="65">
        <f t="shared" si="0"/>
        <v>0</v>
      </c>
      <c r="J63" s="65">
        <v>0</v>
      </c>
      <c r="K63" s="65">
        <v>0</v>
      </c>
      <c r="L63" s="65">
        <v>0</v>
      </c>
      <c r="M63" s="65">
        <v>0</v>
      </c>
      <c r="N63" s="4">
        <v>56</v>
      </c>
    </row>
    <row r="64" spans="1:14" x14ac:dyDescent="0.2">
      <c r="A64" s="4">
        <v>57</v>
      </c>
      <c r="B64" s="4" t="s">
        <v>328</v>
      </c>
      <c r="C64" s="65">
        <v>11913234</v>
      </c>
      <c r="D64" s="65">
        <v>1280446</v>
      </c>
      <c r="E64" s="65">
        <v>1577884</v>
      </c>
      <c r="F64" s="65">
        <v>1872304</v>
      </c>
      <c r="G64" s="65">
        <v>1420856</v>
      </c>
      <c r="H64" s="65">
        <v>7713</v>
      </c>
      <c r="I64" s="65">
        <f t="shared" si="0"/>
        <v>18072437</v>
      </c>
      <c r="J64" s="65">
        <v>6560674</v>
      </c>
      <c r="K64" s="65">
        <v>642282</v>
      </c>
      <c r="L64" s="65">
        <v>0</v>
      </c>
      <c r="M64" s="65">
        <v>450651</v>
      </c>
      <c r="N64" s="4">
        <v>57</v>
      </c>
    </row>
    <row r="65" spans="1:14" x14ac:dyDescent="0.2">
      <c r="A65" s="4">
        <v>58</v>
      </c>
      <c r="B65" s="4" t="s">
        <v>329</v>
      </c>
      <c r="C65" s="65">
        <v>53569219</v>
      </c>
      <c r="D65" s="65">
        <v>2831488</v>
      </c>
      <c r="E65" s="65">
        <v>5373527</v>
      </c>
      <c r="F65" s="65">
        <v>6837650</v>
      </c>
      <c r="G65" s="65">
        <v>2951688</v>
      </c>
      <c r="H65" s="65">
        <v>58632</v>
      </c>
      <c r="I65" s="65">
        <f t="shared" si="0"/>
        <v>71622204</v>
      </c>
      <c r="J65" s="65">
        <v>34626564</v>
      </c>
      <c r="K65" s="65">
        <v>11342868</v>
      </c>
      <c r="L65" s="65">
        <v>0</v>
      </c>
      <c r="M65" s="65">
        <v>906564</v>
      </c>
      <c r="N65" s="4">
        <v>58</v>
      </c>
    </row>
    <row r="66" spans="1:14" x14ac:dyDescent="0.2">
      <c r="A66" s="4">
        <v>59</v>
      </c>
      <c r="B66" s="4" t="s">
        <v>330</v>
      </c>
      <c r="C66" s="65">
        <v>16367786</v>
      </c>
      <c r="D66" s="65">
        <v>1727838</v>
      </c>
      <c r="E66" s="65">
        <v>1809148</v>
      </c>
      <c r="F66" s="65">
        <v>1843915</v>
      </c>
      <c r="G66" s="65">
        <v>1297403</v>
      </c>
      <c r="H66" s="65">
        <v>7390</v>
      </c>
      <c r="I66" s="65">
        <f t="shared" si="0"/>
        <v>23053480</v>
      </c>
      <c r="J66" s="65">
        <v>7912225</v>
      </c>
      <c r="K66" s="65">
        <v>2334951</v>
      </c>
      <c r="L66" s="65">
        <v>0</v>
      </c>
      <c r="M66" s="65">
        <v>115853</v>
      </c>
      <c r="N66" s="4">
        <v>59</v>
      </c>
    </row>
    <row r="67" spans="1:14" x14ac:dyDescent="0.2">
      <c r="A67" s="4">
        <v>60</v>
      </c>
      <c r="B67" s="4" t="s">
        <v>331</v>
      </c>
      <c r="C67" s="65">
        <v>116506277</v>
      </c>
      <c r="D67" s="65">
        <v>7265144</v>
      </c>
      <c r="E67" s="65">
        <v>7213185</v>
      </c>
      <c r="F67" s="65">
        <v>22259444</v>
      </c>
      <c r="G67" s="65">
        <v>9822003</v>
      </c>
      <c r="H67" s="65">
        <v>392296</v>
      </c>
      <c r="I67" s="65">
        <f t="shared" si="0"/>
        <v>163458349</v>
      </c>
      <c r="J67" s="65">
        <v>81877630</v>
      </c>
      <c r="K67" s="65">
        <v>9238418</v>
      </c>
      <c r="L67" s="65">
        <v>0</v>
      </c>
      <c r="M67" s="65">
        <v>5821247</v>
      </c>
      <c r="N67" s="4">
        <v>60</v>
      </c>
    </row>
    <row r="68" spans="1:14" x14ac:dyDescent="0.2">
      <c r="A68" s="4">
        <v>61</v>
      </c>
      <c r="B68" s="4" t="s">
        <v>332</v>
      </c>
      <c r="C68" s="65">
        <v>23577974</v>
      </c>
      <c r="D68" s="65">
        <v>1360488</v>
      </c>
      <c r="E68" s="65">
        <v>2995740</v>
      </c>
      <c r="F68" s="65">
        <v>5267639</v>
      </c>
      <c r="G68" s="65">
        <v>1464110</v>
      </c>
      <c r="H68" s="65">
        <v>2117</v>
      </c>
      <c r="I68" s="65">
        <f t="shared" si="0"/>
        <v>34668068</v>
      </c>
      <c r="J68" s="65">
        <v>11134627</v>
      </c>
      <c r="K68" s="65">
        <v>3818239</v>
      </c>
      <c r="L68" s="65">
        <v>0</v>
      </c>
      <c r="M68" s="65">
        <v>147608</v>
      </c>
      <c r="N68" s="4">
        <v>61</v>
      </c>
    </row>
    <row r="69" spans="1:14" x14ac:dyDescent="0.2">
      <c r="A69" s="4">
        <v>62</v>
      </c>
      <c r="B69" s="4" t="s">
        <v>333</v>
      </c>
      <c r="C69" s="65">
        <v>36718961</v>
      </c>
      <c r="D69" s="65">
        <v>4504469</v>
      </c>
      <c r="E69" s="65">
        <v>4844038</v>
      </c>
      <c r="F69" s="65">
        <v>3988845</v>
      </c>
      <c r="G69" s="65">
        <v>5246967</v>
      </c>
      <c r="H69" s="65">
        <v>5356</v>
      </c>
      <c r="I69" s="65">
        <f t="shared" si="0"/>
        <v>55308636</v>
      </c>
      <c r="J69" s="65">
        <v>26859166</v>
      </c>
      <c r="K69" s="65">
        <v>3353712</v>
      </c>
      <c r="L69" s="65">
        <v>0</v>
      </c>
      <c r="M69" s="65">
        <v>1963867</v>
      </c>
      <c r="N69" s="4">
        <v>62</v>
      </c>
    </row>
    <row r="70" spans="1:14" x14ac:dyDescent="0.2">
      <c r="A70" s="4">
        <v>63</v>
      </c>
      <c r="B70" s="4" t="s">
        <v>334</v>
      </c>
      <c r="C70" s="65">
        <v>20606849</v>
      </c>
      <c r="D70" s="65">
        <v>2728734</v>
      </c>
      <c r="E70" s="65">
        <v>1340348</v>
      </c>
      <c r="F70" s="65">
        <v>3175533</v>
      </c>
      <c r="G70" s="65">
        <v>1653161</v>
      </c>
      <c r="H70" s="65">
        <v>52508</v>
      </c>
      <c r="I70" s="65">
        <f t="shared" si="0"/>
        <v>29557133</v>
      </c>
      <c r="J70" s="65">
        <v>12784473</v>
      </c>
      <c r="K70" s="65">
        <v>4861086</v>
      </c>
      <c r="L70" s="65">
        <v>0</v>
      </c>
      <c r="M70" s="65">
        <v>161478</v>
      </c>
      <c r="N70" s="4">
        <v>63</v>
      </c>
    </row>
    <row r="71" spans="1:14" x14ac:dyDescent="0.2">
      <c r="A71" s="4">
        <v>64</v>
      </c>
      <c r="B71" s="4" t="s">
        <v>335</v>
      </c>
      <c r="C71" s="65">
        <v>0</v>
      </c>
      <c r="D71" s="65">
        <v>0</v>
      </c>
      <c r="E71" s="65">
        <v>0</v>
      </c>
      <c r="F71" s="65">
        <v>0</v>
      </c>
      <c r="G71" s="65">
        <v>0</v>
      </c>
      <c r="H71" s="65">
        <v>0</v>
      </c>
      <c r="I71" s="65">
        <f t="shared" si="0"/>
        <v>0</v>
      </c>
      <c r="J71" s="65">
        <v>0</v>
      </c>
      <c r="K71" s="65">
        <v>0</v>
      </c>
      <c r="L71" s="65">
        <v>0</v>
      </c>
      <c r="M71" s="65">
        <v>0</v>
      </c>
      <c r="N71" s="4">
        <v>64</v>
      </c>
    </row>
    <row r="72" spans="1:14" x14ac:dyDescent="0.2">
      <c r="A72" s="4">
        <v>65</v>
      </c>
      <c r="B72" s="4" t="s">
        <v>336</v>
      </c>
      <c r="C72" s="65">
        <v>23539910</v>
      </c>
      <c r="D72" s="65">
        <v>3467031</v>
      </c>
      <c r="E72" s="65">
        <v>2588200</v>
      </c>
      <c r="F72" s="65">
        <v>4847290</v>
      </c>
      <c r="G72" s="65">
        <v>1936789</v>
      </c>
      <c r="H72" s="65">
        <v>6384</v>
      </c>
      <c r="I72" s="65">
        <f t="shared" ref="I72:I102" si="1">(C72+D72+E72+F72+G72+H72)</f>
        <v>36385604</v>
      </c>
      <c r="J72" s="65">
        <v>20312061</v>
      </c>
      <c r="K72" s="65">
        <v>5306208</v>
      </c>
      <c r="L72" s="65">
        <v>3720086</v>
      </c>
      <c r="M72" s="65">
        <v>80151</v>
      </c>
      <c r="N72" s="4">
        <v>65</v>
      </c>
    </row>
    <row r="73" spans="1:14" x14ac:dyDescent="0.2">
      <c r="A73" s="4">
        <v>66</v>
      </c>
      <c r="B73" s="4" t="s">
        <v>337</v>
      </c>
      <c r="C73" s="65">
        <v>54772431</v>
      </c>
      <c r="D73" s="65">
        <v>3661502</v>
      </c>
      <c r="E73" s="65">
        <v>6383139</v>
      </c>
      <c r="F73" s="65">
        <v>7575262</v>
      </c>
      <c r="G73" s="65">
        <v>5387942</v>
      </c>
      <c r="H73" s="65">
        <v>43600</v>
      </c>
      <c r="I73" s="65">
        <f t="shared" si="1"/>
        <v>77823876</v>
      </c>
      <c r="J73" s="65">
        <v>42135701</v>
      </c>
      <c r="K73" s="65">
        <v>8012380</v>
      </c>
      <c r="L73" s="65">
        <v>1880508</v>
      </c>
      <c r="M73" s="65">
        <v>149567</v>
      </c>
      <c r="N73" s="4">
        <v>66</v>
      </c>
    </row>
    <row r="74" spans="1:14" x14ac:dyDescent="0.2">
      <c r="A74" s="4">
        <v>67</v>
      </c>
      <c r="B74" s="4" t="s">
        <v>338</v>
      </c>
      <c r="C74" s="65">
        <v>35586650</v>
      </c>
      <c r="D74" s="65">
        <v>3077045</v>
      </c>
      <c r="E74" s="65">
        <v>2851321</v>
      </c>
      <c r="F74" s="65">
        <v>5252999</v>
      </c>
      <c r="G74" s="65">
        <v>3611022</v>
      </c>
      <c r="H74" s="65">
        <v>8422</v>
      </c>
      <c r="I74" s="65">
        <f t="shared" si="1"/>
        <v>50387459</v>
      </c>
      <c r="J74" s="65">
        <v>30357632</v>
      </c>
      <c r="K74" s="65">
        <v>3789553</v>
      </c>
      <c r="L74" s="65">
        <v>254164</v>
      </c>
      <c r="M74" s="65">
        <v>277448</v>
      </c>
      <c r="N74" s="4">
        <v>67</v>
      </c>
    </row>
    <row r="75" spans="1:14" x14ac:dyDescent="0.2">
      <c r="A75" s="4">
        <v>68</v>
      </c>
      <c r="B75" s="4" t="s">
        <v>339</v>
      </c>
      <c r="C75" s="65">
        <v>25733624</v>
      </c>
      <c r="D75" s="65">
        <v>2163345</v>
      </c>
      <c r="E75" s="65">
        <v>3130232</v>
      </c>
      <c r="F75" s="65">
        <v>5344290</v>
      </c>
      <c r="G75" s="65">
        <v>1278432</v>
      </c>
      <c r="H75" s="65">
        <v>10000</v>
      </c>
      <c r="I75" s="65">
        <f t="shared" si="1"/>
        <v>37659923</v>
      </c>
      <c r="J75" s="65">
        <v>25925358</v>
      </c>
      <c r="K75" s="65">
        <v>3436608</v>
      </c>
      <c r="L75" s="65">
        <v>0</v>
      </c>
      <c r="M75" s="65">
        <v>112406</v>
      </c>
      <c r="N75" s="4">
        <v>68</v>
      </c>
    </row>
    <row r="76" spans="1:14" x14ac:dyDescent="0.2">
      <c r="A76" s="4">
        <v>69</v>
      </c>
      <c r="B76" s="4" t="s">
        <v>340</v>
      </c>
      <c r="C76" s="65">
        <v>87295419</v>
      </c>
      <c r="D76" s="65">
        <v>5061444</v>
      </c>
      <c r="E76" s="65">
        <v>8574975</v>
      </c>
      <c r="F76" s="65">
        <v>17700154</v>
      </c>
      <c r="G76" s="65">
        <v>7782293</v>
      </c>
      <c r="H76" s="65">
        <v>11340</v>
      </c>
      <c r="I76" s="65">
        <f t="shared" si="1"/>
        <v>126425625</v>
      </c>
      <c r="J76" s="65">
        <v>82840850</v>
      </c>
      <c r="K76" s="65">
        <v>12058082</v>
      </c>
      <c r="L76" s="65">
        <v>0</v>
      </c>
      <c r="M76" s="65">
        <v>602093</v>
      </c>
      <c r="N76" s="4">
        <v>69</v>
      </c>
    </row>
    <row r="77" spans="1:14" x14ac:dyDescent="0.2">
      <c r="A77" s="4">
        <v>70</v>
      </c>
      <c r="B77" s="4" t="s">
        <v>341</v>
      </c>
      <c r="C77" s="65">
        <v>44678494</v>
      </c>
      <c r="D77" s="65">
        <v>3930822</v>
      </c>
      <c r="E77" s="65">
        <v>6528725</v>
      </c>
      <c r="F77" s="65">
        <v>7942886</v>
      </c>
      <c r="G77" s="65">
        <v>3739072</v>
      </c>
      <c r="H77" s="65">
        <v>0</v>
      </c>
      <c r="I77" s="65">
        <f t="shared" si="1"/>
        <v>66819999</v>
      </c>
      <c r="J77" s="65">
        <v>30413269</v>
      </c>
      <c r="K77" s="65">
        <v>3158541</v>
      </c>
      <c r="L77" s="65">
        <v>78219</v>
      </c>
      <c r="M77" s="65">
        <v>2082231</v>
      </c>
      <c r="N77" s="4">
        <v>70</v>
      </c>
    </row>
    <row r="78" spans="1:14" x14ac:dyDescent="0.2">
      <c r="A78" s="4">
        <v>71</v>
      </c>
      <c r="B78" s="4" t="s">
        <v>342</v>
      </c>
      <c r="C78" s="65">
        <v>0</v>
      </c>
      <c r="D78" s="65">
        <v>0</v>
      </c>
      <c r="E78" s="65">
        <v>0</v>
      </c>
      <c r="F78" s="65">
        <v>0</v>
      </c>
      <c r="G78" s="65">
        <v>0</v>
      </c>
      <c r="H78" s="65">
        <v>0</v>
      </c>
      <c r="I78" s="65">
        <f t="shared" si="1"/>
        <v>0</v>
      </c>
      <c r="J78" s="65">
        <v>0</v>
      </c>
      <c r="K78" s="65">
        <v>0</v>
      </c>
      <c r="L78" s="65">
        <v>0</v>
      </c>
      <c r="M78" s="65">
        <v>0</v>
      </c>
      <c r="N78" s="4">
        <v>71</v>
      </c>
    </row>
    <row r="79" spans="1:14" x14ac:dyDescent="0.2">
      <c r="A79" s="4">
        <v>72</v>
      </c>
      <c r="B79" s="4" t="s">
        <v>343</v>
      </c>
      <c r="C79" s="65">
        <v>72010512</v>
      </c>
      <c r="D79" s="65">
        <v>4421549</v>
      </c>
      <c r="E79" s="65">
        <v>6435090</v>
      </c>
      <c r="F79" s="65">
        <v>8062929</v>
      </c>
      <c r="G79" s="65">
        <v>4688799</v>
      </c>
      <c r="H79" s="65">
        <v>0</v>
      </c>
      <c r="I79" s="65">
        <f t="shared" si="1"/>
        <v>95618879</v>
      </c>
      <c r="J79" s="65">
        <v>65193102</v>
      </c>
      <c r="K79" s="65">
        <v>7407440</v>
      </c>
      <c r="L79" s="65">
        <v>5461594</v>
      </c>
      <c r="M79" s="65">
        <v>1273696</v>
      </c>
      <c r="N79" s="4">
        <v>72</v>
      </c>
    </row>
    <row r="80" spans="1:14" x14ac:dyDescent="0.2">
      <c r="A80" s="4">
        <v>73</v>
      </c>
      <c r="B80" s="4" t="s">
        <v>344</v>
      </c>
      <c r="C80" s="65">
        <v>1344429000</v>
      </c>
      <c r="D80" s="65">
        <v>106992000</v>
      </c>
      <c r="E80" s="65">
        <v>105208000</v>
      </c>
      <c r="F80" s="65">
        <v>134205000</v>
      </c>
      <c r="G80" s="65">
        <v>73281000</v>
      </c>
      <c r="H80" s="65">
        <v>0</v>
      </c>
      <c r="I80" s="65">
        <f t="shared" si="1"/>
        <v>1764115000</v>
      </c>
      <c r="J80" s="65">
        <v>865912000</v>
      </c>
      <c r="K80" s="65">
        <v>75726000</v>
      </c>
      <c r="L80" s="65">
        <v>6156000</v>
      </c>
      <c r="M80" s="65">
        <v>16270000</v>
      </c>
      <c r="N80" s="4">
        <v>73</v>
      </c>
    </row>
    <row r="81" spans="1:14" x14ac:dyDescent="0.2">
      <c r="A81" s="4">
        <v>74</v>
      </c>
      <c r="B81" s="4" t="s">
        <v>345</v>
      </c>
      <c r="C81" s="65">
        <v>0</v>
      </c>
      <c r="D81" s="65">
        <v>0</v>
      </c>
      <c r="E81" s="65">
        <v>0</v>
      </c>
      <c r="F81" s="65">
        <v>0</v>
      </c>
      <c r="G81" s="65">
        <v>0</v>
      </c>
      <c r="H81" s="65">
        <v>0</v>
      </c>
      <c r="I81" s="65">
        <f t="shared" si="1"/>
        <v>0</v>
      </c>
      <c r="J81" s="65">
        <v>0</v>
      </c>
      <c r="K81" s="65">
        <v>0</v>
      </c>
      <c r="L81" s="65">
        <v>0</v>
      </c>
      <c r="M81" s="65">
        <v>0</v>
      </c>
      <c r="N81" s="4">
        <v>74</v>
      </c>
    </row>
    <row r="82" spans="1:14" x14ac:dyDescent="0.2">
      <c r="A82" s="4">
        <v>75</v>
      </c>
      <c r="B82" s="4" t="s">
        <v>346</v>
      </c>
      <c r="C82" s="65">
        <v>10823160</v>
      </c>
      <c r="D82" s="65">
        <v>2198326</v>
      </c>
      <c r="E82" s="65">
        <v>1109042</v>
      </c>
      <c r="F82" s="65">
        <v>1924926</v>
      </c>
      <c r="G82" s="65">
        <v>1201923</v>
      </c>
      <c r="H82" s="65">
        <v>6838</v>
      </c>
      <c r="I82" s="65">
        <f t="shared" si="1"/>
        <v>17264215</v>
      </c>
      <c r="J82" s="65">
        <v>3829350</v>
      </c>
      <c r="K82" s="65">
        <v>1047988</v>
      </c>
      <c r="L82" s="65">
        <v>0</v>
      </c>
      <c r="M82" s="65">
        <v>533542</v>
      </c>
      <c r="N82" s="4">
        <v>75</v>
      </c>
    </row>
    <row r="83" spans="1:14" x14ac:dyDescent="0.2">
      <c r="A83" s="4">
        <v>76</v>
      </c>
      <c r="B83" s="4" t="s">
        <v>264</v>
      </c>
      <c r="C83" s="65">
        <v>0</v>
      </c>
      <c r="D83" s="65">
        <v>0</v>
      </c>
      <c r="E83" s="65">
        <v>0</v>
      </c>
      <c r="F83" s="65">
        <v>0</v>
      </c>
      <c r="G83" s="65">
        <v>0</v>
      </c>
      <c r="H83" s="65">
        <v>0</v>
      </c>
      <c r="I83" s="65">
        <f t="shared" si="1"/>
        <v>0</v>
      </c>
      <c r="J83" s="65">
        <v>0</v>
      </c>
      <c r="K83" s="65">
        <v>0</v>
      </c>
      <c r="L83" s="65">
        <v>0</v>
      </c>
      <c r="M83" s="65">
        <v>0</v>
      </c>
      <c r="N83" s="4">
        <v>76</v>
      </c>
    </row>
    <row r="84" spans="1:14" x14ac:dyDescent="0.2">
      <c r="A84" s="4">
        <v>77</v>
      </c>
      <c r="B84" s="4" t="s">
        <v>265</v>
      </c>
      <c r="C84" s="65">
        <v>159067749</v>
      </c>
      <c r="D84" s="65">
        <v>8028865</v>
      </c>
      <c r="E84" s="65">
        <v>12036973</v>
      </c>
      <c r="F84" s="65">
        <v>24008997</v>
      </c>
      <c r="G84" s="65">
        <v>32111112</v>
      </c>
      <c r="H84" s="65">
        <v>0</v>
      </c>
      <c r="I84" s="65">
        <f t="shared" si="1"/>
        <v>235253696</v>
      </c>
      <c r="J84" s="65">
        <v>120273602</v>
      </c>
      <c r="K84" s="65">
        <v>13389309</v>
      </c>
      <c r="L84" s="65">
        <v>537087</v>
      </c>
      <c r="M84" s="65">
        <v>7547275</v>
      </c>
      <c r="N84" s="4">
        <v>77</v>
      </c>
    </row>
    <row r="85" spans="1:14" x14ac:dyDescent="0.2">
      <c r="A85" s="4">
        <v>78</v>
      </c>
      <c r="B85" s="4" t="s">
        <v>347</v>
      </c>
      <c r="C85" s="65">
        <v>29998848</v>
      </c>
      <c r="D85" s="65">
        <v>2652165</v>
      </c>
      <c r="E85" s="65">
        <v>2584914</v>
      </c>
      <c r="F85" s="65">
        <v>5270310</v>
      </c>
      <c r="G85" s="65">
        <v>2681203</v>
      </c>
      <c r="H85" s="65">
        <v>80000</v>
      </c>
      <c r="I85" s="65">
        <f t="shared" si="1"/>
        <v>43267440</v>
      </c>
      <c r="J85" s="65">
        <v>20021230</v>
      </c>
      <c r="K85" s="65">
        <v>3489064</v>
      </c>
      <c r="L85" s="65">
        <v>154493</v>
      </c>
      <c r="M85" s="65">
        <v>1877214</v>
      </c>
      <c r="N85" s="4">
        <v>78</v>
      </c>
    </row>
    <row r="86" spans="1:14" x14ac:dyDescent="0.2">
      <c r="A86" s="4">
        <v>79</v>
      </c>
      <c r="B86" s="4" t="s">
        <v>348</v>
      </c>
      <c r="C86" s="65">
        <v>144133730</v>
      </c>
      <c r="D86" s="65">
        <v>8847723</v>
      </c>
      <c r="E86" s="65">
        <v>10397802</v>
      </c>
      <c r="F86" s="65">
        <v>19179845</v>
      </c>
      <c r="G86" s="65">
        <v>7164610</v>
      </c>
      <c r="H86" s="65">
        <v>0</v>
      </c>
      <c r="I86" s="65">
        <f t="shared" si="1"/>
        <v>189723710</v>
      </c>
      <c r="J86" s="65">
        <v>93954264</v>
      </c>
      <c r="K86" s="65">
        <v>12483491</v>
      </c>
      <c r="L86" s="65">
        <v>0</v>
      </c>
      <c r="M86" s="65">
        <v>3813855</v>
      </c>
      <c r="N86" s="4">
        <v>79</v>
      </c>
    </row>
    <row r="87" spans="1:14" x14ac:dyDescent="0.2">
      <c r="A87" s="4">
        <v>80</v>
      </c>
      <c r="B87" s="4" t="s">
        <v>349</v>
      </c>
      <c r="C87" s="65">
        <v>0</v>
      </c>
      <c r="D87" s="65">
        <v>0</v>
      </c>
      <c r="E87" s="65">
        <v>0</v>
      </c>
      <c r="F87" s="65">
        <v>0</v>
      </c>
      <c r="G87" s="65">
        <v>0</v>
      </c>
      <c r="H87" s="65">
        <v>0</v>
      </c>
      <c r="I87" s="65">
        <f t="shared" si="1"/>
        <v>0</v>
      </c>
      <c r="J87" s="65">
        <v>0</v>
      </c>
      <c r="K87" s="65">
        <v>0</v>
      </c>
      <c r="L87" s="65">
        <v>0</v>
      </c>
      <c r="M87" s="65">
        <v>0</v>
      </c>
      <c r="N87" s="4">
        <v>80</v>
      </c>
    </row>
    <row r="88" spans="1:14" x14ac:dyDescent="0.2">
      <c r="A88" s="4">
        <v>81</v>
      </c>
      <c r="B88" s="4" t="s">
        <v>350</v>
      </c>
      <c r="C88" s="65">
        <v>57232691</v>
      </c>
      <c r="D88" s="65">
        <v>2694432</v>
      </c>
      <c r="E88" s="65">
        <v>3520489</v>
      </c>
      <c r="F88" s="65">
        <v>7220742</v>
      </c>
      <c r="G88" s="65">
        <v>3380186</v>
      </c>
      <c r="H88" s="65">
        <v>28790</v>
      </c>
      <c r="I88" s="65">
        <f t="shared" si="1"/>
        <v>74077330</v>
      </c>
      <c r="J88" s="65">
        <v>56013977</v>
      </c>
      <c r="K88" s="65">
        <v>5534953</v>
      </c>
      <c r="L88" s="65">
        <v>2559148</v>
      </c>
      <c r="M88" s="65">
        <v>160944</v>
      </c>
      <c r="N88" s="4">
        <v>81</v>
      </c>
    </row>
    <row r="89" spans="1:14" x14ac:dyDescent="0.2">
      <c r="A89" s="4">
        <v>82</v>
      </c>
      <c r="B89" s="4" t="s">
        <v>351</v>
      </c>
      <c r="C89" s="65">
        <v>64819723</v>
      </c>
      <c r="D89" s="65">
        <v>4401132</v>
      </c>
      <c r="E89" s="65">
        <v>7833774</v>
      </c>
      <c r="F89" s="65">
        <v>11526828</v>
      </c>
      <c r="G89" s="65">
        <v>6748878</v>
      </c>
      <c r="H89" s="65">
        <v>43638</v>
      </c>
      <c r="I89" s="65">
        <f t="shared" si="1"/>
        <v>95373973</v>
      </c>
      <c r="J89" s="65">
        <v>52113118</v>
      </c>
      <c r="K89" s="65">
        <v>7133489</v>
      </c>
      <c r="L89" s="65">
        <v>312505</v>
      </c>
      <c r="M89" s="65">
        <v>788361</v>
      </c>
      <c r="N89" s="4">
        <v>82</v>
      </c>
    </row>
    <row r="90" spans="1:14" x14ac:dyDescent="0.2">
      <c r="A90" s="4">
        <v>83</v>
      </c>
      <c r="B90" s="4" t="s">
        <v>352</v>
      </c>
      <c r="C90" s="65">
        <v>52639735</v>
      </c>
      <c r="D90" s="65">
        <v>2189694</v>
      </c>
      <c r="E90" s="65">
        <v>3207804</v>
      </c>
      <c r="F90" s="65">
        <v>11916052</v>
      </c>
      <c r="G90" s="65">
        <v>3932447</v>
      </c>
      <c r="H90" s="65">
        <v>171438</v>
      </c>
      <c r="I90" s="65">
        <f t="shared" si="1"/>
        <v>74057170</v>
      </c>
      <c r="J90" s="65">
        <v>50950028</v>
      </c>
      <c r="K90" s="65">
        <v>9340493</v>
      </c>
      <c r="L90" s="65">
        <v>0</v>
      </c>
      <c r="M90" s="65">
        <v>2834362</v>
      </c>
      <c r="N90" s="4">
        <v>83</v>
      </c>
    </row>
    <row r="91" spans="1:14" x14ac:dyDescent="0.2">
      <c r="A91" s="4">
        <v>84</v>
      </c>
      <c r="B91" s="4" t="s">
        <v>353</v>
      </c>
      <c r="C91" s="65">
        <v>28505880</v>
      </c>
      <c r="D91" s="65">
        <v>2155353</v>
      </c>
      <c r="E91" s="65">
        <v>3363148</v>
      </c>
      <c r="F91" s="65">
        <v>6296090</v>
      </c>
      <c r="G91" s="65">
        <v>1740182</v>
      </c>
      <c r="H91" s="65">
        <v>0</v>
      </c>
      <c r="I91" s="65">
        <f t="shared" si="1"/>
        <v>42060653</v>
      </c>
      <c r="J91" s="65">
        <v>25831262</v>
      </c>
      <c r="K91" s="65">
        <v>5212992</v>
      </c>
      <c r="L91" s="65">
        <v>0</v>
      </c>
      <c r="M91" s="65">
        <v>293467</v>
      </c>
      <c r="N91" s="4">
        <v>84</v>
      </c>
    </row>
    <row r="92" spans="1:14" x14ac:dyDescent="0.2">
      <c r="A92" s="4">
        <v>85</v>
      </c>
      <c r="B92" s="4" t="s">
        <v>354</v>
      </c>
      <c r="C92" s="65">
        <v>288794291</v>
      </c>
      <c r="D92" s="65">
        <v>15825647</v>
      </c>
      <c r="E92" s="65">
        <v>28073685</v>
      </c>
      <c r="F92" s="65">
        <v>34054162</v>
      </c>
      <c r="G92" s="65">
        <v>19143181</v>
      </c>
      <c r="H92" s="65">
        <v>89171</v>
      </c>
      <c r="I92" s="65">
        <f t="shared" si="1"/>
        <v>385980137</v>
      </c>
      <c r="J92" s="65">
        <v>226539057</v>
      </c>
      <c r="K92" s="65">
        <v>26829607</v>
      </c>
      <c r="L92" s="65">
        <v>1575359</v>
      </c>
      <c r="M92" s="65">
        <v>1963639</v>
      </c>
      <c r="N92" s="4">
        <v>85</v>
      </c>
    </row>
    <row r="93" spans="1:14" x14ac:dyDescent="0.2">
      <c r="A93" s="4">
        <v>86</v>
      </c>
      <c r="B93" s="4" t="s">
        <v>355</v>
      </c>
      <c r="C93" s="65">
        <v>396744519</v>
      </c>
      <c r="D93" s="65">
        <v>17766615</v>
      </c>
      <c r="E93" s="65">
        <v>36512483</v>
      </c>
      <c r="F93" s="65">
        <v>34172574</v>
      </c>
      <c r="G93" s="65">
        <v>22448252</v>
      </c>
      <c r="H93" s="65">
        <v>0</v>
      </c>
      <c r="I93" s="65">
        <f t="shared" si="1"/>
        <v>507644443</v>
      </c>
      <c r="J93" s="65">
        <v>295029103</v>
      </c>
      <c r="K93" s="65">
        <v>18075395</v>
      </c>
      <c r="L93" s="65">
        <v>18288630</v>
      </c>
      <c r="M93" s="65">
        <v>13128468</v>
      </c>
      <c r="N93" s="4">
        <v>86</v>
      </c>
    </row>
    <row r="94" spans="1:14" x14ac:dyDescent="0.2">
      <c r="A94" s="4">
        <v>87</v>
      </c>
      <c r="B94" s="4" t="s">
        <v>356</v>
      </c>
      <c r="C94" s="65">
        <v>12437897</v>
      </c>
      <c r="D94" s="65">
        <v>1276909</v>
      </c>
      <c r="E94" s="65">
        <v>1101489</v>
      </c>
      <c r="F94" s="65">
        <v>2626531</v>
      </c>
      <c r="G94" s="65">
        <v>841034</v>
      </c>
      <c r="H94" s="65">
        <v>1303</v>
      </c>
      <c r="I94" s="65">
        <f t="shared" si="1"/>
        <v>18285163</v>
      </c>
      <c r="J94" s="65">
        <v>3745182</v>
      </c>
      <c r="K94" s="65">
        <v>1130248</v>
      </c>
      <c r="L94" s="65">
        <v>91229</v>
      </c>
      <c r="M94" s="65">
        <v>47062</v>
      </c>
      <c r="N94" s="4">
        <v>87</v>
      </c>
    </row>
    <row r="95" spans="1:14" x14ac:dyDescent="0.2">
      <c r="A95" s="4">
        <v>88</v>
      </c>
      <c r="B95" s="4" t="s">
        <v>357</v>
      </c>
      <c r="C95" s="65">
        <v>0</v>
      </c>
      <c r="D95" s="65">
        <v>0</v>
      </c>
      <c r="E95" s="65">
        <v>0</v>
      </c>
      <c r="F95" s="65">
        <v>0</v>
      </c>
      <c r="G95" s="65">
        <v>0</v>
      </c>
      <c r="H95" s="65">
        <v>0</v>
      </c>
      <c r="I95" s="65">
        <f t="shared" si="1"/>
        <v>0</v>
      </c>
      <c r="J95" s="65">
        <v>0</v>
      </c>
      <c r="K95" s="65">
        <v>0</v>
      </c>
      <c r="L95" s="65">
        <v>0</v>
      </c>
      <c r="M95" s="65">
        <v>0</v>
      </c>
      <c r="N95" s="4">
        <v>88</v>
      </c>
    </row>
    <row r="96" spans="1:14" x14ac:dyDescent="0.2">
      <c r="A96" s="4">
        <v>89</v>
      </c>
      <c r="B96" s="4" t="s">
        <v>358</v>
      </c>
      <c r="C96" s="65">
        <v>0</v>
      </c>
      <c r="D96" s="65">
        <v>0</v>
      </c>
      <c r="E96" s="65">
        <v>0</v>
      </c>
      <c r="F96" s="65">
        <v>0</v>
      </c>
      <c r="G96" s="65">
        <v>0</v>
      </c>
      <c r="H96" s="65">
        <v>0</v>
      </c>
      <c r="I96" s="65">
        <f t="shared" si="1"/>
        <v>0</v>
      </c>
      <c r="J96" s="65">
        <v>0</v>
      </c>
      <c r="K96" s="65">
        <v>0</v>
      </c>
      <c r="L96" s="65">
        <v>0</v>
      </c>
      <c r="M96" s="65">
        <v>0</v>
      </c>
      <c r="N96" s="4">
        <v>89</v>
      </c>
    </row>
    <row r="97" spans="1:14" x14ac:dyDescent="0.2">
      <c r="A97" s="4">
        <v>90</v>
      </c>
      <c r="B97" s="4" t="s">
        <v>359</v>
      </c>
      <c r="C97" s="68">
        <v>0</v>
      </c>
      <c r="D97" s="68">
        <v>0</v>
      </c>
      <c r="E97" s="68">
        <v>0</v>
      </c>
      <c r="F97" s="68">
        <v>0</v>
      </c>
      <c r="G97" s="68">
        <v>0</v>
      </c>
      <c r="H97" s="68">
        <v>0</v>
      </c>
      <c r="I97" s="68">
        <f t="shared" si="1"/>
        <v>0</v>
      </c>
      <c r="J97" s="68">
        <v>0</v>
      </c>
      <c r="K97" s="68">
        <v>0</v>
      </c>
      <c r="L97" s="68">
        <v>0</v>
      </c>
      <c r="M97" s="68">
        <v>0</v>
      </c>
      <c r="N97" s="4">
        <v>90</v>
      </c>
    </row>
    <row r="98" spans="1:14" x14ac:dyDescent="0.2">
      <c r="A98" s="4">
        <v>91</v>
      </c>
      <c r="B98" s="4" t="s">
        <v>360</v>
      </c>
      <c r="C98" s="65">
        <v>88659832</v>
      </c>
      <c r="D98" s="65">
        <v>6305540</v>
      </c>
      <c r="E98" s="65">
        <v>6510973</v>
      </c>
      <c r="F98" s="65">
        <v>9145312</v>
      </c>
      <c r="G98" s="65">
        <v>10176976</v>
      </c>
      <c r="H98" s="65">
        <v>107414</v>
      </c>
      <c r="I98" s="65">
        <f t="shared" si="1"/>
        <v>120906047</v>
      </c>
      <c r="J98" s="65">
        <v>70970295</v>
      </c>
      <c r="K98" s="65">
        <v>11393864</v>
      </c>
      <c r="L98" s="65">
        <v>0</v>
      </c>
      <c r="M98" s="65">
        <v>5212954</v>
      </c>
      <c r="N98" s="4">
        <v>91</v>
      </c>
    </row>
    <row r="99" spans="1:14" x14ac:dyDescent="0.2">
      <c r="A99" s="4">
        <v>92</v>
      </c>
      <c r="B99" s="4" t="s">
        <v>361</v>
      </c>
      <c r="C99" s="65">
        <v>21496408</v>
      </c>
      <c r="D99" s="65">
        <v>1698783</v>
      </c>
      <c r="E99" s="65">
        <v>2654479</v>
      </c>
      <c r="F99" s="65">
        <v>4669533</v>
      </c>
      <c r="G99" s="65">
        <v>1893503</v>
      </c>
      <c r="H99" s="65">
        <v>12098</v>
      </c>
      <c r="I99" s="65">
        <f t="shared" si="1"/>
        <v>32424804</v>
      </c>
      <c r="J99" s="65">
        <v>17421375</v>
      </c>
      <c r="K99" s="65">
        <v>3175033</v>
      </c>
      <c r="L99" s="65">
        <v>0</v>
      </c>
      <c r="M99" s="65">
        <v>73893</v>
      </c>
      <c r="N99" s="4">
        <v>92</v>
      </c>
    </row>
    <row r="100" spans="1:14" x14ac:dyDescent="0.2">
      <c r="A100" s="4">
        <v>93</v>
      </c>
      <c r="B100" s="4" t="s">
        <v>362</v>
      </c>
      <c r="C100" s="65">
        <v>65496447</v>
      </c>
      <c r="D100" s="65">
        <v>2875540</v>
      </c>
      <c r="E100" s="65">
        <v>4759883</v>
      </c>
      <c r="F100" s="65">
        <v>10058689</v>
      </c>
      <c r="G100" s="65">
        <v>3836232</v>
      </c>
      <c r="H100" s="65">
        <v>51916</v>
      </c>
      <c r="I100" s="65">
        <f t="shared" si="1"/>
        <v>87078707</v>
      </c>
      <c r="J100" s="65">
        <v>64900187</v>
      </c>
      <c r="K100" s="65">
        <v>11321857</v>
      </c>
      <c r="L100" s="65">
        <v>0</v>
      </c>
      <c r="M100" s="65">
        <v>3375516</v>
      </c>
      <c r="N100" s="4">
        <v>93</v>
      </c>
    </row>
    <row r="101" spans="1:14" x14ac:dyDescent="0.2">
      <c r="A101" s="4">
        <v>94</v>
      </c>
      <c r="B101" s="4" t="s">
        <v>363</v>
      </c>
      <c r="C101" s="65">
        <v>46209512</v>
      </c>
      <c r="D101" s="65">
        <v>1809443</v>
      </c>
      <c r="E101" s="65">
        <v>3626983</v>
      </c>
      <c r="F101" s="65">
        <v>6616057</v>
      </c>
      <c r="G101" s="65">
        <v>3037495</v>
      </c>
      <c r="H101" s="65">
        <v>45977</v>
      </c>
      <c r="I101" s="65">
        <f t="shared" si="1"/>
        <v>61345467</v>
      </c>
      <c r="J101" s="65">
        <v>39342449</v>
      </c>
      <c r="K101" s="65">
        <v>6079895</v>
      </c>
      <c r="L101" s="65">
        <v>0</v>
      </c>
      <c r="M101" s="65">
        <v>2713412</v>
      </c>
      <c r="N101" s="4">
        <v>94</v>
      </c>
    </row>
    <row r="102" spans="1:14" x14ac:dyDescent="0.2">
      <c r="A102" s="17">
        <v>95</v>
      </c>
      <c r="B102" s="4" t="s">
        <v>364</v>
      </c>
      <c r="C102" s="66">
        <v>155224563</v>
      </c>
      <c r="D102" s="66">
        <v>12860919</v>
      </c>
      <c r="E102" s="66">
        <v>11720814</v>
      </c>
      <c r="F102" s="66">
        <v>18976139</v>
      </c>
      <c r="G102" s="66">
        <v>12433268</v>
      </c>
      <c r="H102" s="66">
        <v>0</v>
      </c>
      <c r="I102" s="66">
        <f t="shared" si="1"/>
        <v>211215703</v>
      </c>
      <c r="J102" s="66">
        <v>110199640</v>
      </c>
      <c r="K102" s="66">
        <v>8259293</v>
      </c>
      <c r="L102" s="66">
        <v>14854797</v>
      </c>
      <c r="M102" s="66">
        <v>4187702</v>
      </c>
      <c r="N102" s="17">
        <v>95</v>
      </c>
    </row>
    <row r="103" spans="1:14" x14ac:dyDescent="0.2">
      <c r="A103" s="17">
        <f>A102</f>
        <v>95</v>
      </c>
      <c r="B103" s="9" t="s">
        <v>21</v>
      </c>
      <c r="C103" s="67">
        <f t="shared" ref="C103:M103" si="2">SUM(C8:C102)</f>
        <v>11930412676</v>
      </c>
      <c r="D103" s="67">
        <f t="shared" si="2"/>
        <v>857316120</v>
      </c>
      <c r="E103" s="67">
        <f t="shared" si="2"/>
        <v>876895996</v>
      </c>
      <c r="F103" s="67">
        <f t="shared" si="2"/>
        <v>1616843541</v>
      </c>
      <c r="G103" s="67">
        <f t="shared" si="2"/>
        <v>717605070</v>
      </c>
      <c r="H103" s="67">
        <f t="shared" si="2"/>
        <v>3872944</v>
      </c>
      <c r="I103" s="67">
        <f t="shared" si="2"/>
        <v>16002946347</v>
      </c>
      <c r="J103" s="67">
        <f t="shared" si="2"/>
        <v>6628933003</v>
      </c>
      <c r="K103" s="67">
        <f t="shared" si="2"/>
        <v>838981447</v>
      </c>
      <c r="L103" s="67">
        <f t="shared" si="2"/>
        <v>79979863</v>
      </c>
      <c r="M103" s="67">
        <f t="shared" si="2"/>
        <v>258791877</v>
      </c>
      <c r="N103" s="17">
        <f>N102</f>
        <v>95</v>
      </c>
    </row>
    <row r="105" spans="1:14" ht="43.5" customHeight="1" x14ac:dyDescent="0.2">
      <c r="B105" s="85" t="s">
        <v>428</v>
      </c>
      <c r="C105" s="86"/>
      <c r="D105" s="86"/>
      <c r="E105" s="86"/>
      <c r="F105" s="86"/>
      <c r="G105" s="86"/>
      <c r="H105" s="86"/>
      <c r="I105" s="86"/>
      <c r="J105" s="86"/>
      <c r="K105" s="86"/>
      <c r="L105" s="86"/>
      <c r="M105" s="86"/>
    </row>
  </sheetData>
  <mergeCells count="1">
    <mergeCell ref="B105:M105"/>
  </mergeCells>
  <hyperlinks>
    <hyperlink ref="A5" location="'Table of Contents'!A1" display="Back to TOC" xr:uid="{6C896A03-37BF-4A84-9332-DCF04354E9CB}"/>
  </hyperlinks>
  <printOptions gridLines="1"/>
  <pageMargins left="0.38" right="0.36" top="0.52" bottom="0.49" header="0.41" footer="0.5"/>
  <pageSetup paperSize="5" scale="9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4DD5-C4E4-4764-9F5B-18E87A00F5A7}">
  <sheetPr>
    <pageSetUpPr fitToPage="1"/>
  </sheetPr>
  <dimension ref="A1:N45"/>
  <sheetViews>
    <sheetView zoomScale="110" zoomScaleNormal="110" workbookViewId="0"/>
  </sheetViews>
  <sheetFormatPr defaultRowHeight="12.75" x14ac:dyDescent="0.2"/>
  <cols>
    <col min="1" max="1" width="4.85546875" style="4" customWidth="1"/>
    <col min="2" max="2" width="14.7109375" style="4" customWidth="1"/>
    <col min="3" max="3" width="12.28515625" style="4" customWidth="1"/>
    <col min="4" max="4" width="15" style="4" customWidth="1"/>
    <col min="5" max="5" width="12.7109375" style="4" customWidth="1"/>
    <col min="6" max="6" width="12.42578125" style="4" customWidth="1"/>
    <col min="7" max="7" width="20.140625" style="4" customWidth="1"/>
    <col min="8" max="8" width="16" style="4" bestFit="1" customWidth="1"/>
    <col min="9" max="9" width="12.140625" style="4" bestFit="1" customWidth="1"/>
    <col min="10" max="10" width="13" style="4" customWidth="1"/>
    <col min="11" max="11" width="11" style="4" bestFit="1" customWidth="1"/>
    <col min="12" max="12" width="9.5703125" style="4" bestFit="1" customWidth="1"/>
    <col min="13" max="13" width="10" style="4" bestFit="1" customWidth="1"/>
    <col min="14" max="14" width="3.7109375" style="4" bestFit="1" customWidth="1"/>
    <col min="15" max="255" width="9.140625" style="4"/>
    <col min="256" max="256" width="4" style="4" bestFit="1" customWidth="1"/>
    <col min="257" max="257" width="13" style="4" bestFit="1" customWidth="1"/>
    <col min="258" max="258" width="12.28515625" style="4" customWidth="1"/>
    <col min="259" max="259" width="15" style="4" customWidth="1"/>
    <col min="260" max="260" width="12.7109375" style="4" customWidth="1"/>
    <col min="261" max="261" width="12.42578125" style="4" customWidth="1"/>
    <col min="262" max="262" width="20.140625" style="4" customWidth="1"/>
    <col min="263" max="263" width="16" style="4" bestFit="1" customWidth="1"/>
    <col min="264" max="264" width="12.140625" style="4" bestFit="1" customWidth="1"/>
    <col min="265" max="265" width="13" style="4" customWidth="1"/>
    <col min="266" max="266" width="11" style="4" bestFit="1" customWidth="1"/>
    <col min="267" max="267" width="9.5703125" style="4" bestFit="1" customWidth="1"/>
    <col min="268" max="268" width="10" style="4" bestFit="1" customWidth="1"/>
    <col min="269" max="269" width="14.7109375" style="4" bestFit="1" customWidth="1"/>
    <col min="270" max="270" width="3.7109375" style="4" bestFit="1" customWidth="1"/>
    <col min="271" max="511" width="9.140625" style="4"/>
    <col min="512" max="512" width="4" style="4" bestFit="1" customWidth="1"/>
    <col min="513" max="513" width="13" style="4" bestFit="1" customWidth="1"/>
    <col min="514" max="514" width="12.28515625" style="4" customWidth="1"/>
    <col min="515" max="515" width="15" style="4" customWidth="1"/>
    <col min="516" max="516" width="12.7109375" style="4" customWidth="1"/>
    <col min="517" max="517" width="12.42578125" style="4" customWidth="1"/>
    <col min="518" max="518" width="20.140625" style="4" customWidth="1"/>
    <col min="519" max="519" width="16" style="4" bestFit="1" customWidth="1"/>
    <col min="520" max="520" width="12.140625" style="4" bestFit="1" customWidth="1"/>
    <col min="521" max="521" width="13" style="4" customWidth="1"/>
    <col min="522" max="522" width="11" style="4" bestFit="1" customWidth="1"/>
    <col min="523" max="523" width="9.5703125" style="4" bestFit="1" customWidth="1"/>
    <col min="524" max="524" width="10" style="4" bestFit="1" customWidth="1"/>
    <col min="525" max="525" width="14.7109375" style="4" bestFit="1" customWidth="1"/>
    <col min="526" max="526" width="3.7109375" style="4" bestFit="1" customWidth="1"/>
    <col min="527" max="767" width="9.140625" style="4"/>
    <col min="768" max="768" width="4" style="4" bestFit="1" customWidth="1"/>
    <col min="769" max="769" width="13" style="4" bestFit="1" customWidth="1"/>
    <col min="770" max="770" width="12.28515625" style="4" customWidth="1"/>
    <col min="771" max="771" width="15" style="4" customWidth="1"/>
    <col min="772" max="772" width="12.7109375" style="4" customWidth="1"/>
    <col min="773" max="773" width="12.42578125" style="4" customWidth="1"/>
    <col min="774" max="774" width="20.140625" style="4" customWidth="1"/>
    <col min="775" max="775" width="16" style="4" bestFit="1" customWidth="1"/>
    <col min="776" max="776" width="12.140625" style="4" bestFit="1" customWidth="1"/>
    <col min="777" max="777" width="13" style="4" customWidth="1"/>
    <col min="778" max="778" width="11" style="4" bestFit="1" customWidth="1"/>
    <col min="779" max="779" width="9.5703125" style="4" bestFit="1" customWidth="1"/>
    <col min="780" max="780" width="10" style="4" bestFit="1" customWidth="1"/>
    <col min="781" max="781" width="14.7109375" style="4" bestFit="1" customWidth="1"/>
    <col min="782" max="782" width="3.7109375" style="4" bestFit="1" customWidth="1"/>
    <col min="783" max="1023" width="9.140625" style="4"/>
    <col min="1024" max="1024" width="4" style="4" bestFit="1" customWidth="1"/>
    <col min="1025" max="1025" width="13" style="4" bestFit="1" customWidth="1"/>
    <col min="1026" max="1026" width="12.28515625" style="4" customWidth="1"/>
    <col min="1027" max="1027" width="15" style="4" customWidth="1"/>
    <col min="1028" max="1028" width="12.7109375" style="4" customWidth="1"/>
    <col min="1029" max="1029" width="12.42578125" style="4" customWidth="1"/>
    <col min="1030" max="1030" width="20.140625" style="4" customWidth="1"/>
    <col min="1031" max="1031" width="16" style="4" bestFit="1" customWidth="1"/>
    <col min="1032" max="1032" width="12.140625" style="4" bestFit="1" customWidth="1"/>
    <col min="1033" max="1033" width="13" style="4" customWidth="1"/>
    <col min="1034" max="1034" width="11" style="4" bestFit="1" customWidth="1"/>
    <col min="1035" max="1035" width="9.5703125" style="4" bestFit="1" customWidth="1"/>
    <col min="1036" max="1036" width="10" style="4" bestFit="1" customWidth="1"/>
    <col min="1037" max="1037" width="14.7109375" style="4" bestFit="1" customWidth="1"/>
    <col min="1038" max="1038" width="3.7109375" style="4" bestFit="1" customWidth="1"/>
    <col min="1039" max="1279" width="9.140625" style="4"/>
    <col min="1280" max="1280" width="4" style="4" bestFit="1" customWidth="1"/>
    <col min="1281" max="1281" width="13" style="4" bestFit="1" customWidth="1"/>
    <col min="1282" max="1282" width="12.28515625" style="4" customWidth="1"/>
    <col min="1283" max="1283" width="15" style="4" customWidth="1"/>
    <col min="1284" max="1284" width="12.7109375" style="4" customWidth="1"/>
    <col min="1285" max="1285" width="12.42578125" style="4" customWidth="1"/>
    <col min="1286" max="1286" width="20.140625" style="4" customWidth="1"/>
    <col min="1287" max="1287" width="16" style="4" bestFit="1" customWidth="1"/>
    <col min="1288" max="1288" width="12.140625" style="4" bestFit="1" customWidth="1"/>
    <col min="1289" max="1289" width="13" style="4" customWidth="1"/>
    <col min="1290" max="1290" width="11" style="4" bestFit="1" customWidth="1"/>
    <col min="1291" max="1291" width="9.5703125" style="4" bestFit="1" customWidth="1"/>
    <col min="1292" max="1292" width="10" style="4" bestFit="1" customWidth="1"/>
    <col min="1293" max="1293" width="14.7109375" style="4" bestFit="1" customWidth="1"/>
    <col min="1294" max="1294" width="3.7109375" style="4" bestFit="1" customWidth="1"/>
    <col min="1295" max="1535" width="9.140625" style="4"/>
    <col min="1536" max="1536" width="4" style="4" bestFit="1" customWidth="1"/>
    <col min="1537" max="1537" width="13" style="4" bestFit="1" customWidth="1"/>
    <col min="1538" max="1538" width="12.28515625" style="4" customWidth="1"/>
    <col min="1539" max="1539" width="15" style="4" customWidth="1"/>
    <col min="1540" max="1540" width="12.7109375" style="4" customWidth="1"/>
    <col min="1541" max="1541" width="12.42578125" style="4" customWidth="1"/>
    <col min="1542" max="1542" width="20.140625" style="4" customWidth="1"/>
    <col min="1543" max="1543" width="16" style="4" bestFit="1" customWidth="1"/>
    <col min="1544" max="1544" width="12.140625" style="4" bestFit="1" customWidth="1"/>
    <col min="1545" max="1545" width="13" style="4" customWidth="1"/>
    <col min="1546" max="1546" width="11" style="4" bestFit="1" customWidth="1"/>
    <col min="1547" max="1547" width="9.5703125" style="4" bestFit="1" customWidth="1"/>
    <col min="1548" max="1548" width="10" style="4" bestFit="1" customWidth="1"/>
    <col min="1549" max="1549" width="14.7109375" style="4" bestFit="1" customWidth="1"/>
    <col min="1550" max="1550" width="3.7109375" style="4" bestFit="1" customWidth="1"/>
    <col min="1551" max="1791" width="9.140625" style="4"/>
    <col min="1792" max="1792" width="4" style="4" bestFit="1" customWidth="1"/>
    <col min="1793" max="1793" width="13" style="4" bestFit="1" customWidth="1"/>
    <col min="1794" max="1794" width="12.28515625" style="4" customWidth="1"/>
    <col min="1795" max="1795" width="15" style="4" customWidth="1"/>
    <col min="1796" max="1796" width="12.7109375" style="4" customWidth="1"/>
    <col min="1797" max="1797" width="12.42578125" style="4" customWidth="1"/>
    <col min="1798" max="1798" width="20.140625" style="4" customWidth="1"/>
    <col min="1799" max="1799" width="16" style="4" bestFit="1" customWidth="1"/>
    <col min="1800" max="1800" width="12.140625" style="4" bestFit="1" customWidth="1"/>
    <col min="1801" max="1801" width="13" style="4" customWidth="1"/>
    <col min="1802" max="1802" width="11" style="4" bestFit="1" customWidth="1"/>
    <col min="1803" max="1803" width="9.5703125" style="4" bestFit="1" customWidth="1"/>
    <col min="1804" max="1804" width="10" style="4" bestFit="1" customWidth="1"/>
    <col min="1805" max="1805" width="14.7109375" style="4" bestFit="1" customWidth="1"/>
    <col min="1806" max="1806" width="3.7109375" style="4" bestFit="1" customWidth="1"/>
    <col min="1807" max="2047" width="9.140625" style="4"/>
    <col min="2048" max="2048" width="4" style="4" bestFit="1" customWidth="1"/>
    <col min="2049" max="2049" width="13" style="4" bestFit="1" customWidth="1"/>
    <col min="2050" max="2050" width="12.28515625" style="4" customWidth="1"/>
    <col min="2051" max="2051" width="15" style="4" customWidth="1"/>
    <col min="2052" max="2052" width="12.7109375" style="4" customWidth="1"/>
    <col min="2053" max="2053" width="12.42578125" style="4" customWidth="1"/>
    <col min="2054" max="2054" width="20.140625" style="4" customWidth="1"/>
    <col min="2055" max="2055" width="16" style="4" bestFit="1" customWidth="1"/>
    <col min="2056" max="2056" width="12.140625" style="4" bestFit="1" customWidth="1"/>
    <col min="2057" max="2057" width="13" style="4" customWidth="1"/>
    <col min="2058" max="2058" width="11" style="4" bestFit="1" customWidth="1"/>
    <col min="2059" max="2059" width="9.5703125" style="4" bestFit="1" customWidth="1"/>
    <col min="2060" max="2060" width="10" style="4" bestFit="1" customWidth="1"/>
    <col min="2061" max="2061" width="14.7109375" style="4" bestFit="1" customWidth="1"/>
    <col min="2062" max="2062" width="3.7109375" style="4" bestFit="1" customWidth="1"/>
    <col min="2063" max="2303" width="9.140625" style="4"/>
    <col min="2304" max="2304" width="4" style="4" bestFit="1" customWidth="1"/>
    <col min="2305" max="2305" width="13" style="4" bestFit="1" customWidth="1"/>
    <col min="2306" max="2306" width="12.28515625" style="4" customWidth="1"/>
    <col min="2307" max="2307" width="15" style="4" customWidth="1"/>
    <col min="2308" max="2308" width="12.7109375" style="4" customWidth="1"/>
    <col min="2309" max="2309" width="12.42578125" style="4" customWidth="1"/>
    <col min="2310" max="2310" width="20.140625" style="4" customWidth="1"/>
    <col min="2311" max="2311" width="16" style="4" bestFit="1" customWidth="1"/>
    <col min="2312" max="2312" width="12.140625" style="4" bestFit="1" customWidth="1"/>
    <col min="2313" max="2313" width="13" style="4" customWidth="1"/>
    <col min="2314" max="2314" width="11" style="4" bestFit="1" customWidth="1"/>
    <col min="2315" max="2315" width="9.5703125" style="4" bestFit="1" customWidth="1"/>
    <col min="2316" max="2316" width="10" style="4" bestFit="1" customWidth="1"/>
    <col min="2317" max="2317" width="14.7109375" style="4" bestFit="1" customWidth="1"/>
    <col min="2318" max="2318" width="3.7109375" style="4" bestFit="1" customWidth="1"/>
    <col min="2319" max="2559" width="9.140625" style="4"/>
    <col min="2560" max="2560" width="4" style="4" bestFit="1" customWidth="1"/>
    <col min="2561" max="2561" width="13" style="4" bestFit="1" customWidth="1"/>
    <col min="2562" max="2562" width="12.28515625" style="4" customWidth="1"/>
    <col min="2563" max="2563" width="15" style="4" customWidth="1"/>
    <col min="2564" max="2564" width="12.7109375" style="4" customWidth="1"/>
    <col min="2565" max="2565" width="12.42578125" style="4" customWidth="1"/>
    <col min="2566" max="2566" width="20.140625" style="4" customWidth="1"/>
    <col min="2567" max="2567" width="16" style="4" bestFit="1" customWidth="1"/>
    <col min="2568" max="2568" width="12.140625" style="4" bestFit="1" customWidth="1"/>
    <col min="2569" max="2569" width="13" style="4" customWidth="1"/>
    <col min="2570" max="2570" width="11" style="4" bestFit="1" customWidth="1"/>
    <col min="2571" max="2571" width="9.5703125" style="4" bestFit="1" customWidth="1"/>
    <col min="2572" max="2572" width="10" style="4" bestFit="1" customWidth="1"/>
    <col min="2573" max="2573" width="14.7109375" style="4" bestFit="1" customWidth="1"/>
    <col min="2574" max="2574" width="3.7109375" style="4" bestFit="1" customWidth="1"/>
    <col min="2575" max="2815" width="9.140625" style="4"/>
    <col min="2816" max="2816" width="4" style="4" bestFit="1" customWidth="1"/>
    <col min="2817" max="2817" width="13" style="4" bestFit="1" customWidth="1"/>
    <col min="2818" max="2818" width="12.28515625" style="4" customWidth="1"/>
    <col min="2819" max="2819" width="15" style="4" customWidth="1"/>
    <col min="2820" max="2820" width="12.7109375" style="4" customWidth="1"/>
    <col min="2821" max="2821" width="12.42578125" style="4" customWidth="1"/>
    <col min="2822" max="2822" width="20.140625" style="4" customWidth="1"/>
    <col min="2823" max="2823" width="16" style="4" bestFit="1" customWidth="1"/>
    <col min="2824" max="2824" width="12.140625" style="4" bestFit="1" customWidth="1"/>
    <col min="2825" max="2825" width="13" style="4" customWidth="1"/>
    <col min="2826" max="2826" width="11" style="4" bestFit="1" customWidth="1"/>
    <col min="2827" max="2827" width="9.5703125" style="4" bestFit="1" customWidth="1"/>
    <col min="2828" max="2828" width="10" style="4" bestFit="1" customWidth="1"/>
    <col min="2829" max="2829" width="14.7109375" style="4" bestFit="1" customWidth="1"/>
    <col min="2830" max="2830" width="3.7109375" style="4" bestFit="1" customWidth="1"/>
    <col min="2831" max="3071" width="9.140625" style="4"/>
    <col min="3072" max="3072" width="4" style="4" bestFit="1" customWidth="1"/>
    <col min="3073" max="3073" width="13" style="4" bestFit="1" customWidth="1"/>
    <col min="3074" max="3074" width="12.28515625" style="4" customWidth="1"/>
    <col min="3075" max="3075" width="15" style="4" customWidth="1"/>
    <col min="3076" max="3076" width="12.7109375" style="4" customWidth="1"/>
    <col min="3077" max="3077" width="12.42578125" style="4" customWidth="1"/>
    <col min="3078" max="3078" width="20.140625" style="4" customWidth="1"/>
    <col min="3079" max="3079" width="16" style="4" bestFit="1" customWidth="1"/>
    <col min="3080" max="3080" width="12.140625" style="4" bestFit="1" customWidth="1"/>
    <col min="3081" max="3081" width="13" style="4" customWidth="1"/>
    <col min="3082" max="3082" width="11" style="4" bestFit="1" customWidth="1"/>
    <col min="3083" max="3083" width="9.5703125" style="4" bestFit="1" customWidth="1"/>
    <col min="3084" max="3084" width="10" style="4" bestFit="1" customWidth="1"/>
    <col min="3085" max="3085" width="14.7109375" style="4" bestFit="1" customWidth="1"/>
    <col min="3086" max="3086" width="3.7109375" style="4" bestFit="1" customWidth="1"/>
    <col min="3087" max="3327" width="9.140625" style="4"/>
    <col min="3328" max="3328" width="4" style="4" bestFit="1" customWidth="1"/>
    <col min="3329" max="3329" width="13" style="4" bestFit="1" customWidth="1"/>
    <col min="3330" max="3330" width="12.28515625" style="4" customWidth="1"/>
    <col min="3331" max="3331" width="15" style="4" customWidth="1"/>
    <col min="3332" max="3332" width="12.7109375" style="4" customWidth="1"/>
    <col min="3333" max="3333" width="12.42578125" style="4" customWidth="1"/>
    <col min="3334" max="3334" width="20.140625" style="4" customWidth="1"/>
    <col min="3335" max="3335" width="16" style="4" bestFit="1" customWidth="1"/>
    <col min="3336" max="3336" width="12.140625" style="4" bestFit="1" customWidth="1"/>
    <col min="3337" max="3337" width="13" style="4" customWidth="1"/>
    <col min="3338" max="3338" width="11" style="4" bestFit="1" customWidth="1"/>
    <col min="3339" max="3339" width="9.5703125" style="4" bestFit="1" customWidth="1"/>
    <col min="3340" max="3340" width="10" style="4" bestFit="1" customWidth="1"/>
    <col min="3341" max="3341" width="14.7109375" style="4" bestFit="1" customWidth="1"/>
    <col min="3342" max="3342" width="3.7109375" style="4" bestFit="1" customWidth="1"/>
    <col min="3343" max="3583" width="9.140625" style="4"/>
    <col min="3584" max="3584" width="4" style="4" bestFit="1" customWidth="1"/>
    <col min="3585" max="3585" width="13" style="4" bestFit="1" customWidth="1"/>
    <col min="3586" max="3586" width="12.28515625" style="4" customWidth="1"/>
    <col min="3587" max="3587" width="15" style="4" customWidth="1"/>
    <col min="3588" max="3588" width="12.7109375" style="4" customWidth="1"/>
    <col min="3589" max="3589" width="12.42578125" style="4" customWidth="1"/>
    <col min="3590" max="3590" width="20.140625" style="4" customWidth="1"/>
    <col min="3591" max="3591" width="16" style="4" bestFit="1" customWidth="1"/>
    <col min="3592" max="3592" width="12.140625" style="4" bestFit="1" customWidth="1"/>
    <col min="3593" max="3593" width="13" style="4" customWidth="1"/>
    <col min="3594" max="3594" width="11" style="4" bestFit="1" customWidth="1"/>
    <col min="3595" max="3595" width="9.5703125" style="4" bestFit="1" customWidth="1"/>
    <col min="3596" max="3596" width="10" style="4" bestFit="1" customWidth="1"/>
    <col min="3597" max="3597" width="14.7109375" style="4" bestFit="1" customWidth="1"/>
    <col min="3598" max="3598" width="3.7109375" style="4" bestFit="1" customWidth="1"/>
    <col min="3599" max="3839" width="9.140625" style="4"/>
    <col min="3840" max="3840" width="4" style="4" bestFit="1" customWidth="1"/>
    <col min="3841" max="3841" width="13" style="4" bestFit="1" customWidth="1"/>
    <col min="3842" max="3842" width="12.28515625" style="4" customWidth="1"/>
    <col min="3843" max="3843" width="15" style="4" customWidth="1"/>
    <col min="3844" max="3844" width="12.7109375" style="4" customWidth="1"/>
    <col min="3845" max="3845" width="12.42578125" style="4" customWidth="1"/>
    <col min="3846" max="3846" width="20.140625" style="4" customWidth="1"/>
    <col min="3847" max="3847" width="16" style="4" bestFit="1" customWidth="1"/>
    <col min="3848" max="3848" width="12.140625" style="4" bestFit="1" customWidth="1"/>
    <col min="3849" max="3849" width="13" style="4" customWidth="1"/>
    <col min="3850" max="3850" width="11" style="4" bestFit="1" customWidth="1"/>
    <col min="3851" max="3851" width="9.5703125" style="4" bestFit="1" customWidth="1"/>
    <col min="3852" max="3852" width="10" style="4" bestFit="1" customWidth="1"/>
    <col min="3853" max="3853" width="14.7109375" style="4" bestFit="1" customWidth="1"/>
    <col min="3854" max="3854" width="3.7109375" style="4" bestFit="1" customWidth="1"/>
    <col min="3855" max="4095" width="9.140625" style="4"/>
    <col min="4096" max="4096" width="4" style="4" bestFit="1" customWidth="1"/>
    <col min="4097" max="4097" width="13" style="4" bestFit="1" customWidth="1"/>
    <col min="4098" max="4098" width="12.28515625" style="4" customWidth="1"/>
    <col min="4099" max="4099" width="15" style="4" customWidth="1"/>
    <col min="4100" max="4100" width="12.7109375" style="4" customWidth="1"/>
    <col min="4101" max="4101" width="12.42578125" style="4" customWidth="1"/>
    <col min="4102" max="4102" width="20.140625" style="4" customWidth="1"/>
    <col min="4103" max="4103" width="16" style="4" bestFit="1" customWidth="1"/>
    <col min="4104" max="4104" width="12.140625" style="4" bestFit="1" customWidth="1"/>
    <col min="4105" max="4105" width="13" style="4" customWidth="1"/>
    <col min="4106" max="4106" width="11" style="4" bestFit="1" customWidth="1"/>
    <col min="4107" max="4107" width="9.5703125" style="4" bestFit="1" customWidth="1"/>
    <col min="4108" max="4108" width="10" style="4" bestFit="1" customWidth="1"/>
    <col min="4109" max="4109" width="14.7109375" style="4" bestFit="1" customWidth="1"/>
    <col min="4110" max="4110" width="3.7109375" style="4" bestFit="1" customWidth="1"/>
    <col min="4111" max="4351" width="9.140625" style="4"/>
    <col min="4352" max="4352" width="4" style="4" bestFit="1" customWidth="1"/>
    <col min="4353" max="4353" width="13" style="4" bestFit="1" customWidth="1"/>
    <col min="4354" max="4354" width="12.28515625" style="4" customWidth="1"/>
    <col min="4355" max="4355" width="15" style="4" customWidth="1"/>
    <col min="4356" max="4356" width="12.7109375" style="4" customWidth="1"/>
    <col min="4357" max="4357" width="12.42578125" style="4" customWidth="1"/>
    <col min="4358" max="4358" width="20.140625" style="4" customWidth="1"/>
    <col min="4359" max="4359" width="16" style="4" bestFit="1" customWidth="1"/>
    <col min="4360" max="4360" width="12.140625" style="4" bestFit="1" customWidth="1"/>
    <col min="4361" max="4361" width="13" style="4" customWidth="1"/>
    <col min="4362" max="4362" width="11" style="4" bestFit="1" customWidth="1"/>
    <col min="4363" max="4363" width="9.5703125" style="4" bestFit="1" customWidth="1"/>
    <col min="4364" max="4364" width="10" style="4" bestFit="1" customWidth="1"/>
    <col min="4365" max="4365" width="14.7109375" style="4" bestFit="1" customWidth="1"/>
    <col min="4366" max="4366" width="3.7109375" style="4" bestFit="1" customWidth="1"/>
    <col min="4367" max="4607" width="9.140625" style="4"/>
    <col min="4608" max="4608" width="4" style="4" bestFit="1" customWidth="1"/>
    <col min="4609" max="4609" width="13" style="4" bestFit="1" customWidth="1"/>
    <col min="4610" max="4610" width="12.28515625" style="4" customWidth="1"/>
    <col min="4611" max="4611" width="15" style="4" customWidth="1"/>
    <col min="4612" max="4612" width="12.7109375" style="4" customWidth="1"/>
    <col min="4613" max="4613" width="12.42578125" style="4" customWidth="1"/>
    <col min="4614" max="4614" width="20.140625" style="4" customWidth="1"/>
    <col min="4615" max="4615" width="16" style="4" bestFit="1" customWidth="1"/>
    <col min="4616" max="4616" width="12.140625" style="4" bestFit="1" customWidth="1"/>
    <col min="4617" max="4617" width="13" style="4" customWidth="1"/>
    <col min="4618" max="4618" width="11" style="4" bestFit="1" customWidth="1"/>
    <col min="4619" max="4619" width="9.5703125" style="4" bestFit="1" customWidth="1"/>
    <col min="4620" max="4620" width="10" style="4" bestFit="1" customWidth="1"/>
    <col min="4621" max="4621" width="14.7109375" style="4" bestFit="1" customWidth="1"/>
    <col min="4622" max="4622" width="3.7109375" style="4" bestFit="1" customWidth="1"/>
    <col min="4623" max="4863" width="9.140625" style="4"/>
    <col min="4864" max="4864" width="4" style="4" bestFit="1" customWidth="1"/>
    <col min="4865" max="4865" width="13" style="4" bestFit="1" customWidth="1"/>
    <col min="4866" max="4866" width="12.28515625" style="4" customWidth="1"/>
    <col min="4867" max="4867" width="15" style="4" customWidth="1"/>
    <col min="4868" max="4868" width="12.7109375" style="4" customWidth="1"/>
    <col min="4869" max="4869" width="12.42578125" style="4" customWidth="1"/>
    <col min="4870" max="4870" width="20.140625" style="4" customWidth="1"/>
    <col min="4871" max="4871" width="16" style="4" bestFit="1" customWidth="1"/>
    <col min="4872" max="4872" width="12.140625" style="4" bestFit="1" customWidth="1"/>
    <col min="4873" max="4873" width="13" style="4" customWidth="1"/>
    <col min="4874" max="4874" width="11" style="4" bestFit="1" customWidth="1"/>
    <col min="4875" max="4875" width="9.5703125" style="4" bestFit="1" customWidth="1"/>
    <col min="4876" max="4876" width="10" style="4" bestFit="1" customWidth="1"/>
    <col min="4877" max="4877" width="14.7109375" style="4" bestFit="1" customWidth="1"/>
    <col min="4878" max="4878" width="3.7109375" style="4" bestFit="1" customWidth="1"/>
    <col min="4879" max="5119" width="9.140625" style="4"/>
    <col min="5120" max="5120" width="4" style="4" bestFit="1" customWidth="1"/>
    <col min="5121" max="5121" width="13" style="4" bestFit="1" customWidth="1"/>
    <col min="5122" max="5122" width="12.28515625" style="4" customWidth="1"/>
    <col min="5123" max="5123" width="15" style="4" customWidth="1"/>
    <col min="5124" max="5124" width="12.7109375" style="4" customWidth="1"/>
    <col min="5125" max="5125" width="12.42578125" style="4" customWidth="1"/>
    <col min="5126" max="5126" width="20.140625" style="4" customWidth="1"/>
    <col min="5127" max="5127" width="16" style="4" bestFit="1" customWidth="1"/>
    <col min="5128" max="5128" width="12.140625" style="4" bestFit="1" customWidth="1"/>
    <col min="5129" max="5129" width="13" style="4" customWidth="1"/>
    <col min="5130" max="5130" width="11" style="4" bestFit="1" customWidth="1"/>
    <col min="5131" max="5131" width="9.5703125" style="4" bestFit="1" customWidth="1"/>
    <col min="5132" max="5132" width="10" style="4" bestFit="1" customWidth="1"/>
    <col min="5133" max="5133" width="14.7109375" style="4" bestFit="1" customWidth="1"/>
    <col min="5134" max="5134" width="3.7109375" style="4" bestFit="1" customWidth="1"/>
    <col min="5135" max="5375" width="9.140625" style="4"/>
    <col min="5376" max="5376" width="4" style="4" bestFit="1" customWidth="1"/>
    <col min="5377" max="5377" width="13" style="4" bestFit="1" customWidth="1"/>
    <col min="5378" max="5378" width="12.28515625" style="4" customWidth="1"/>
    <col min="5379" max="5379" width="15" style="4" customWidth="1"/>
    <col min="5380" max="5380" width="12.7109375" style="4" customWidth="1"/>
    <col min="5381" max="5381" width="12.42578125" style="4" customWidth="1"/>
    <col min="5382" max="5382" width="20.140625" style="4" customWidth="1"/>
    <col min="5383" max="5383" width="16" style="4" bestFit="1" customWidth="1"/>
    <col min="5384" max="5384" width="12.140625" style="4" bestFit="1" customWidth="1"/>
    <col min="5385" max="5385" width="13" style="4" customWidth="1"/>
    <col min="5386" max="5386" width="11" style="4" bestFit="1" customWidth="1"/>
    <col min="5387" max="5387" width="9.5703125" style="4" bestFit="1" customWidth="1"/>
    <col min="5388" max="5388" width="10" style="4" bestFit="1" customWidth="1"/>
    <col min="5389" max="5389" width="14.7109375" style="4" bestFit="1" customWidth="1"/>
    <col min="5390" max="5390" width="3.7109375" style="4" bestFit="1" customWidth="1"/>
    <col min="5391" max="5631" width="9.140625" style="4"/>
    <col min="5632" max="5632" width="4" style="4" bestFit="1" customWidth="1"/>
    <col min="5633" max="5633" width="13" style="4" bestFit="1" customWidth="1"/>
    <col min="5634" max="5634" width="12.28515625" style="4" customWidth="1"/>
    <col min="5635" max="5635" width="15" style="4" customWidth="1"/>
    <col min="5636" max="5636" width="12.7109375" style="4" customWidth="1"/>
    <col min="5637" max="5637" width="12.42578125" style="4" customWidth="1"/>
    <col min="5638" max="5638" width="20.140625" style="4" customWidth="1"/>
    <col min="5639" max="5639" width="16" style="4" bestFit="1" customWidth="1"/>
    <col min="5640" max="5640" width="12.140625" style="4" bestFit="1" customWidth="1"/>
    <col min="5641" max="5641" width="13" style="4" customWidth="1"/>
    <col min="5642" max="5642" width="11" style="4" bestFit="1" customWidth="1"/>
    <col min="5643" max="5643" width="9.5703125" style="4" bestFit="1" customWidth="1"/>
    <col min="5644" max="5644" width="10" style="4" bestFit="1" customWidth="1"/>
    <col min="5645" max="5645" width="14.7109375" style="4" bestFit="1" customWidth="1"/>
    <col min="5646" max="5646" width="3.7109375" style="4" bestFit="1" customWidth="1"/>
    <col min="5647" max="5887" width="9.140625" style="4"/>
    <col min="5888" max="5888" width="4" style="4" bestFit="1" customWidth="1"/>
    <col min="5889" max="5889" width="13" style="4" bestFit="1" customWidth="1"/>
    <col min="5890" max="5890" width="12.28515625" style="4" customWidth="1"/>
    <col min="5891" max="5891" width="15" style="4" customWidth="1"/>
    <col min="5892" max="5892" width="12.7109375" style="4" customWidth="1"/>
    <col min="5893" max="5893" width="12.42578125" style="4" customWidth="1"/>
    <col min="5894" max="5894" width="20.140625" style="4" customWidth="1"/>
    <col min="5895" max="5895" width="16" style="4" bestFit="1" customWidth="1"/>
    <col min="5896" max="5896" width="12.140625" style="4" bestFit="1" customWidth="1"/>
    <col min="5897" max="5897" width="13" style="4" customWidth="1"/>
    <col min="5898" max="5898" width="11" style="4" bestFit="1" customWidth="1"/>
    <col min="5899" max="5899" width="9.5703125" style="4" bestFit="1" customWidth="1"/>
    <col min="5900" max="5900" width="10" style="4" bestFit="1" customWidth="1"/>
    <col min="5901" max="5901" width="14.7109375" style="4" bestFit="1" customWidth="1"/>
    <col min="5902" max="5902" width="3.7109375" style="4" bestFit="1" customWidth="1"/>
    <col min="5903" max="6143" width="9.140625" style="4"/>
    <col min="6144" max="6144" width="4" style="4" bestFit="1" customWidth="1"/>
    <col min="6145" max="6145" width="13" style="4" bestFit="1" customWidth="1"/>
    <col min="6146" max="6146" width="12.28515625" style="4" customWidth="1"/>
    <col min="6147" max="6147" width="15" style="4" customWidth="1"/>
    <col min="6148" max="6148" width="12.7109375" style="4" customWidth="1"/>
    <col min="6149" max="6149" width="12.42578125" style="4" customWidth="1"/>
    <col min="6150" max="6150" width="20.140625" style="4" customWidth="1"/>
    <col min="6151" max="6151" width="16" style="4" bestFit="1" customWidth="1"/>
    <col min="6152" max="6152" width="12.140625" style="4" bestFit="1" customWidth="1"/>
    <col min="6153" max="6153" width="13" style="4" customWidth="1"/>
    <col min="6154" max="6154" width="11" style="4" bestFit="1" customWidth="1"/>
    <col min="6155" max="6155" width="9.5703125" style="4" bestFit="1" customWidth="1"/>
    <col min="6156" max="6156" width="10" style="4" bestFit="1" customWidth="1"/>
    <col min="6157" max="6157" width="14.7109375" style="4" bestFit="1" customWidth="1"/>
    <col min="6158" max="6158" width="3.7109375" style="4" bestFit="1" customWidth="1"/>
    <col min="6159" max="6399" width="9.140625" style="4"/>
    <col min="6400" max="6400" width="4" style="4" bestFit="1" customWidth="1"/>
    <col min="6401" max="6401" width="13" style="4" bestFit="1" customWidth="1"/>
    <col min="6402" max="6402" width="12.28515625" style="4" customWidth="1"/>
    <col min="6403" max="6403" width="15" style="4" customWidth="1"/>
    <col min="6404" max="6404" width="12.7109375" style="4" customWidth="1"/>
    <col min="6405" max="6405" width="12.42578125" style="4" customWidth="1"/>
    <col min="6406" max="6406" width="20.140625" style="4" customWidth="1"/>
    <col min="6407" max="6407" width="16" style="4" bestFit="1" customWidth="1"/>
    <col min="6408" max="6408" width="12.140625" style="4" bestFit="1" customWidth="1"/>
    <col min="6409" max="6409" width="13" style="4" customWidth="1"/>
    <col min="6410" max="6410" width="11" style="4" bestFit="1" customWidth="1"/>
    <col min="6411" max="6411" width="9.5703125" style="4" bestFit="1" customWidth="1"/>
    <col min="6412" max="6412" width="10" style="4" bestFit="1" customWidth="1"/>
    <col min="6413" max="6413" width="14.7109375" style="4" bestFit="1" customWidth="1"/>
    <col min="6414" max="6414" width="3.7109375" style="4" bestFit="1" customWidth="1"/>
    <col min="6415" max="6655" width="9.140625" style="4"/>
    <col min="6656" max="6656" width="4" style="4" bestFit="1" customWidth="1"/>
    <col min="6657" max="6657" width="13" style="4" bestFit="1" customWidth="1"/>
    <col min="6658" max="6658" width="12.28515625" style="4" customWidth="1"/>
    <col min="6659" max="6659" width="15" style="4" customWidth="1"/>
    <col min="6660" max="6660" width="12.7109375" style="4" customWidth="1"/>
    <col min="6661" max="6661" width="12.42578125" style="4" customWidth="1"/>
    <col min="6662" max="6662" width="20.140625" style="4" customWidth="1"/>
    <col min="6663" max="6663" width="16" style="4" bestFit="1" customWidth="1"/>
    <col min="6664" max="6664" width="12.140625" style="4" bestFit="1" customWidth="1"/>
    <col min="6665" max="6665" width="13" style="4" customWidth="1"/>
    <col min="6666" max="6666" width="11" style="4" bestFit="1" customWidth="1"/>
    <col min="6667" max="6667" width="9.5703125" style="4" bestFit="1" customWidth="1"/>
    <col min="6668" max="6668" width="10" style="4" bestFit="1" customWidth="1"/>
    <col min="6669" max="6669" width="14.7109375" style="4" bestFit="1" customWidth="1"/>
    <col min="6670" max="6670" width="3.7109375" style="4" bestFit="1" customWidth="1"/>
    <col min="6671" max="6911" width="9.140625" style="4"/>
    <col min="6912" max="6912" width="4" style="4" bestFit="1" customWidth="1"/>
    <col min="6913" max="6913" width="13" style="4" bestFit="1" customWidth="1"/>
    <col min="6914" max="6914" width="12.28515625" style="4" customWidth="1"/>
    <col min="6915" max="6915" width="15" style="4" customWidth="1"/>
    <col min="6916" max="6916" width="12.7109375" style="4" customWidth="1"/>
    <col min="6917" max="6917" width="12.42578125" style="4" customWidth="1"/>
    <col min="6918" max="6918" width="20.140625" style="4" customWidth="1"/>
    <col min="6919" max="6919" width="16" style="4" bestFit="1" customWidth="1"/>
    <col min="6920" max="6920" width="12.140625" style="4" bestFit="1" customWidth="1"/>
    <col min="6921" max="6921" width="13" style="4" customWidth="1"/>
    <col min="6922" max="6922" width="11" style="4" bestFit="1" customWidth="1"/>
    <col min="6923" max="6923" width="9.5703125" style="4" bestFit="1" customWidth="1"/>
    <col min="6924" max="6924" width="10" style="4" bestFit="1" customWidth="1"/>
    <col min="6925" max="6925" width="14.7109375" style="4" bestFit="1" customWidth="1"/>
    <col min="6926" max="6926" width="3.7109375" style="4" bestFit="1" customWidth="1"/>
    <col min="6927" max="7167" width="9.140625" style="4"/>
    <col min="7168" max="7168" width="4" style="4" bestFit="1" customWidth="1"/>
    <col min="7169" max="7169" width="13" style="4" bestFit="1" customWidth="1"/>
    <col min="7170" max="7170" width="12.28515625" style="4" customWidth="1"/>
    <col min="7171" max="7171" width="15" style="4" customWidth="1"/>
    <col min="7172" max="7172" width="12.7109375" style="4" customWidth="1"/>
    <col min="7173" max="7173" width="12.42578125" style="4" customWidth="1"/>
    <col min="7174" max="7174" width="20.140625" style="4" customWidth="1"/>
    <col min="7175" max="7175" width="16" style="4" bestFit="1" customWidth="1"/>
    <col min="7176" max="7176" width="12.140625" style="4" bestFit="1" customWidth="1"/>
    <col min="7177" max="7177" width="13" style="4" customWidth="1"/>
    <col min="7178" max="7178" width="11" style="4" bestFit="1" customWidth="1"/>
    <col min="7179" max="7179" width="9.5703125" style="4" bestFit="1" customWidth="1"/>
    <col min="7180" max="7180" width="10" style="4" bestFit="1" customWidth="1"/>
    <col min="7181" max="7181" width="14.7109375" style="4" bestFit="1" customWidth="1"/>
    <col min="7182" max="7182" width="3.7109375" style="4" bestFit="1" customWidth="1"/>
    <col min="7183" max="7423" width="9.140625" style="4"/>
    <col min="7424" max="7424" width="4" style="4" bestFit="1" customWidth="1"/>
    <col min="7425" max="7425" width="13" style="4" bestFit="1" customWidth="1"/>
    <col min="7426" max="7426" width="12.28515625" style="4" customWidth="1"/>
    <col min="7427" max="7427" width="15" style="4" customWidth="1"/>
    <col min="7428" max="7428" width="12.7109375" style="4" customWidth="1"/>
    <col min="7429" max="7429" width="12.42578125" style="4" customWidth="1"/>
    <col min="7430" max="7430" width="20.140625" style="4" customWidth="1"/>
    <col min="7431" max="7431" width="16" style="4" bestFit="1" customWidth="1"/>
    <col min="7432" max="7432" width="12.140625" style="4" bestFit="1" customWidth="1"/>
    <col min="7433" max="7433" width="13" style="4" customWidth="1"/>
    <col min="7434" max="7434" width="11" style="4" bestFit="1" customWidth="1"/>
    <col min="7435" max="7435" width="9.5703125" style="4" bestFit="1" customWidth="1"/>
    <col min="7436" max="7436" width="10" style="4" bestFit="1" customWidth="1"/>
    <col min="7437" max="7437" width="14.7109375" style="4" bestFit="1" customWidth="1"/>
    <col min="7438" max="7438" width="3.7109375" style="4" bestFit="1" customWidth="1"/>
    <col min="7439" max="7679" width="9.140625" style="4"/>
    <col min="7680" max="7680" width="4" style="4" bestFit="1" customWidth="1"/>
    <col min="7681" max="7681" width="13" style="4" bestFit="1" customWidth="1"/>
    <col min="7682" max="7682" width="12.28515625" style="4" customWidth="1"/>
    <col min="7683" max="7683" width="15" style="4" customWidth="1"/>
    <col min="7684" max="7684" width="12.7109375" style="4" customWidth="1"/>
    <col min="7685" max="7685" width="12.42578125" style="4" customWidth="1"/>
    <col min="7686" max="7686" width="20.140625" style="4" customWidth="1"/>
    <col min="7687" max="7687" width="16" style="4" bestFit="1" customWidth="1"/>
    <col min="7688" max="7688" width="12.140625" style="4" bestFit="1" customWidth="1"/>
    <col min="7689" max="7689" width="13" style="4" customWidth="1"/>
    <col min="7690" max="7690" width="11" style="4" bestFit="1" customWidth="1"/>
    <col min="7691" max="7691" width="9.5703125" style="4" bestFit="1" customWidth="1"/>
    <col min="7692" max="7692" width="10" style="4" bestFit="1" customWidth="1"/>
    <col min="7693" max="7693" width="14.7109375" style="4" bestFit="1" customWidth="1"/>
    <col min="7694" max="7694" width="3.7109375" style="4" bestFit="1" customWidth="1"/>
    <col min="7695" max="7935" width="9.140625" style="4"/>
    <col min="7936" max="7936" width="4" style="4" bestFit="1" customWidth="1"/>
    <col min="7937" max="7937" width="13" style="4" bestFit="1" customWidth="1"/>
    <col min="7938" max="7938" width="12.28515625" style="4" customWidth="1"/>
    <col min="7939" max="7939" width="15" style="4" customWidth="1"/>
    <col min="7940" max="7940" width="12.7109375" style="4" customWidth="1"/>
    <col min="7941" max="7941" width="12.42578125" style="4" customWidth="1"/>
    <col min="7942" max="7942" width="20.140625" style="4" customWidth="1"/>
    <col min="7943" max="7943" width="16" style="4" bestFit="1" customWidth="1"/>
    <col min="7944" max="7944" width="12.140625" style="4" bestFit="1" customWidth="1"/>
    <col min="7945" max="7945" width="13" style="4" customWidth="1"/>
    <col min="7946" max="7946" width="11" style="4" bestFit="1" customWidth="1"/>
    <col min="7947" max="7947" width="9.5703125" style="4" bestFit="1" customWidth="1"/>
    <col min="7948" max="7948" width="10" style="4" bestFit="1" customWidth="1"/>
    <col min="7949" max="7949" width="14.7109375" style="4" bestFit="1" customWidth="1"/>
    <col min="7950" max="7950" width="3.7109375" style="4" bestFit="1" customWidth="1"/>
    <col min="7951" max="8191" width="9.140625" style="4"/>
    <col min="8192" max="8192" width="4" style="4" bestFit="1" customWidth="1"/>
    <col min="8193" max="8193" width="13" style="4" bestFit="1" customWidth="1"/>
    <col min="8194" max="8194" width="12.28515625" style="4" customWidth="1"/>
    <col min="8195" max="8195" width="15" style="4" customWidth="1"/>
    <col min="8196" max="8196" width="12.7109375" style="4" customWidth="1"/>
    <col min="8197" max="8197" width="12.42578125" style="4" customWidth="1"/>
    <col min="8198" max="8198" width="20.140625" style="4" customWidth="1"/>
    <col min="8199" max="8199" width="16" style="4" bestFit="1" customWidth="1"/>
    <col min="8200" max="8200" width="12.140625" style="4" bestFit="1" customWidth="1"/>
    <col min="8201" max="8201" width="13" style="4" customWidth="1"/>
    <col min="8202" max="8202" width="11" style="4" bestFit="1" customWidth="1"/>
    <col min="8203" max="8203" width="9.5703125" style="4" bestFit="1" customWidth="1"/>
    <col min="8204" max="8204" width="10" style="4" bestFit="1" customWidth="1"/>
    <col min="8205" max="8205" width="14.7109375" style="4" bestFit="1" customWidth="1"/>
    <col min="8206" max="8206" width="3.7109375" style="4" bestFit="1" customWidth="1"/>
    <col min="8207" max="8447" width="9.140625" style="4"/>
    <col min="8448" max="8448" width="4" style="4" bestFit="1" customWidth="1"/>
    <col min="8449" max="8449" width="13" style="4" bestFit="1" customWidth="1"/>
    <col min="8450" max="8450" width="12.28515625" style="4" customWidth="1"/>
    <col min="8451" max="8451" width="15" style="4" customWidth="1"/>
    <col min="8452" max="8452" width="12.7109375" style="4" customWidth="1"/>
    <col min="8453" max="8453" width="12.42578125" style="4" customWidth="1"/>
    <col min="8454" max="8454" width="20.140625" style="4" customWidth="1"/>
    <col min="8455" max="8455" width="16" style="4" bestFit="1" customWidth="1"/>
    <col min="8456" max="8456" width="12.140625" style="4" bestFit="1" customWidth="1"/>
    <col min="8457" max="8457" width="13" style="4" customWidth="1"/>
    <col min="8458" max="8458" width="11" style="4" bestFit="1" customWidth="1"/>
    <col min="8459" max="8459" width="9.5703125" style="4" bestFit="1" customWidth="1"/>
    <col min="8460" max="8460" width="10" style="4" bestFit="1" customWidth="1"/>
    <col min="8461" max="8461" width="14.7109375" style="4" bestFit="1" customWidth="1"/>
    <col min="8462" max="8462" width="3.7109375" style="4" bestFit="1" customWidth="1"/>
    <col min="8463" max="8703" width="9.140625" style="4"/>
    <col min="8704" max="8704" width="4" style="4" bestFit="1" customWidth="1"/>
    <col min="8705" max="8705" width="13" style="4" bestFit="1" customWidth="1"/>
    <col min="8706" max="8706" width="12.28515625" style="4" customWidth="1"/>
    <col min="8707" max="8707" width="15" style="4" customWidth="1"/>
    <col min="8708" max="8708" width="12.7109375" style="4" customWidth="1"/>
    <col min="8709" max="8709" width="12.42578125" style="4" customWidth="1"/>
    <col min="8710" max="8710" width="20.140625" style="4" customWidth="1"/>
    <col min="8711" max="8711" width="16" style="4" bestFit="1" customWidth="1"/>
    <col min="8712" max="8712" width="12.140625" style="4" bestFit="1" customWidth="1"/>
    <col min="8713" max="8713" width="13" style="4" customWidth="1"/>
    <col min="8714" max="8714" width="11" style="4" bestFit="1" customWidth="1"/>
    <col min="8715" max="8715" width="9.5703125" style="4" bestFit="1" customWidth="1"/>
    <col min="8716" max="8716" width="10" style="4" bestFit="1" customWidth="1"/>
    <col min="8717" max="8717" width="14.7109375" style="4" bestFit="1" customWidth="1"/>
    <col min="8718" max="8718" width="3.7109375" style="4" bestFit="1" customWidth="1"/>
    <col min="8719" max="8959" width="9.140625" style="4"/>
    <col min="8960" max="8960" width="4" style="4" bestFit="1" customWidth="1"/>
    <col min="8961" max="8961" width="13" style="4" bestFit="1" customWidth="1"/>
    <col min="8962" max="8962" width="12.28515625" style="4" customWidth="1"/>
    <col min="8963" max="8963" width="15" style="4" customWidth="1"/>
    <col min="8964" max="8964" width="12.7109375" style="4" customWidth="1"/>
    <col min="8965" max="8965" width="12.42578125" style="4" customWidth="1"/>
    <col min="8966" max="8966" width="20.140625" style="4" customWidth="1"/>
    <col min="8967" max="8967" width="16" style="4" bestFit="1" customWidth="1"/>
    <col min="8968" max="8968" width="12.140625" style="4" bestFit="1" customWidth="1"/>
    <col min="8969" max="8969" width="13" style="4" customWidth="1"/>
    <col min="8970" max="8970" width="11" style="4" bestFit="1" customWidth="1"/>
    <col min="8971" max="8971" width="9.5703125" style="4" bestFit="1" customWidth="1"/>
    <col min="8972" max="8972" width="10" style="4" bestFit="1" customWidth="1"/>
    <col min="8973" max="8973" width="14.7109375" style="4" bestFit="1" customWidth="1"/>
    <col min="8974" max="8974" width="3.7109375" style="4" bestFit="1" customWidth="1"/>
    <col min="8975" max="9215" width="9.140625" style="4"/>
    <col min="9216" max="9216" width="4" style="4" bestFit="1" customWidth="1"/>
    <col min="9217" max="9217" width="13" style="4" bestFit="1" customWidth="1"/>
    <col min="9218" max="9218" width="12.28515625" style="4" customWidth="1"/>
    <col min="9219" max="9219" width="15" style="4" customWidth="1"/>
    <col min="9220" max="9220" width="12.7109375" style="4" customWidth="1"/>
    <col min="9221" max="9221" width="12.42578125" style="4" customWidth="1"/>
    <col min="9222" max="9222" width="20.140625" style="4" customWidth="1"/>
    <col min="9223" max="9223" width="16" style="4" bestFit="1" customWidth="1"/>
    <col min="9224" max="9224" width="12.140625" style="4" bestFit="1" customWidth="1"/>
    <col min="9225" max="9225" width="13" style="4" customWidth="1"/>
    <col min="9226" max="9226" width="11" style="4" bestFit="1" customWidth="1"/>
    <col min="9227" max="9227" width="9.5703125" style="4" bestFit="1" customWidth="1"/>
    <col min="9228" max="9228" width="10" style="4" bestFit="1" customWidth="1"/>
    <col min="9229" max="9229" width="14.7109375" style="4" bestFit="1" customWidth="1"/>
    <col min="9230" max="9230" width="3.7109375" style="4" bestFit="1" customWidth="1"/>
    <col min="9231" max="9471" width="9.140625" style="4"/>
    <col min="9472" max="9472" width="4" style="4" bestFit="1" customWidth="1"/>
    <col min="9473" max="9473" width="13" style="4" bestFit="1" customWidth="1"/>
    <col min="9474" max="9474" width="12.28515625" style="4" customWidth="1"/>
    <col min="9475" max="9475" width="15" style="4" customWidth="1"/>
    <col min="9476" max="9476" width="12.7109375" style="4" customWidth="1"/>
    <col min="9477" max="9477" width="12.42578125" style="4" customWidth="1"/>
    <col min="9478" max="9478" width="20.140625" style="4" customWidth="1"/>
    <col min="9479" max="9479" width="16" style="4" bestFit="1" customWidth="1"/>
    <col min="9480" max="9480" width="12.140625" style="4" bestFit="1" customWidth="1"/>
    <col min="9481" max="9481" width="13" style="4" customWidth="1"/>
    <col min="9482" max="9482" width="11" style="4" bestFit="1" customWidth="1"/>
    <col min="9483" max="9483" width="9.5703125" style="4" bestFit="1" customWidth="1"/>
    <col min="9484" max="9484" width="10" style="4" bestFit="1" customWidth="1"/>
    <col min="9485" max="9485" width="14.7109375" style="4" bestFit="1" customWidth="1"/>
    <col min="9486" max="9486" width="3.7109375" style="4" bestFit="1" customWidth="1"/>
    <col min="9487" max="9727" width="9.140625" style="4"/>
    <col min="9728" max="9728" width="4" style="4" bestFit="1" customWidth="1"/>
    <col min="9729" max="9729" width="13" style="4" bestFit="1" customWidth="1"/>
    <col min="9730" max="9730" width="12.28515625" style="4" customWidth="1"/>
    <col min="9731" max="9731" width="15" style="4" customWidth="1"/>
    <col min="9732" max="9732" width="12.7109375" style="4" customWidth="1"/>
    <col min="9733" max="9733" width="12.42578125" style="4" customWidth="1"/>
    <col min="9734" max="9734" width="20.140625" style="4" customWidth="1"/>
    <col min="9735" max="9735" width="16" style="4" bestFit="1" customWidth="1"/>
    <col min="9736" max="9736" width="12.140625" style="4" bestFit="1" customWidth="1"/>
    <col min="9737" max="9737" width="13" style="4" customWidth="1"/>
    <col min="9738" max="9738" width="11" style="4" bestFit="1" customWidth="1"/>
    <col min="9739" max="9739" width="9.5703125" style="4" bestFit="1" customWidth="1"/>
    <col min="9740" max="9740" width="10" style="4" bestFit="1" customWidth="1"/>
    <col min="9741" max="9741" width="14.7109375" style="4" bestFit="1" customWidth="1"/>
    <col min="9742" max="9742" width="3.7109375" style="4" bestFit="1" customWidth="1"/>
    <col min="9743" max="9983" width="9.140625" style="4"/>
    <col min="9984" max="9984" width="4" style="4" bestFit="1" customWidth="1"/>
    <col min="9985" max="9985" width="13" style="4" bestFit="1" customWidth="1"/>
    <col min="9986" max="9986" width="12.28515625" style="4" customWidth="1"/>
    <col min="9987" max="9987" width="15" style="4" customWidth="1"/>
    <col min="9988" max="9988" width="12.7109375" style="4" customWidth="1"/>
    <col min="9989" max="9989" width="12.42578125" style="4" customWidth="1"/>
    <col min="9990" max="9990" width="20.140625" style="4" customWidth="1"/>
    <col min="9991" max="9991" width="16" style="4" bestFit="1" customWidth="1"/>
    <col min="9992" max="9992" width="12.140625" style="4" bestFit="1" customWidth="1"/>
    <col min="9993" max="9993" width="13" style="4" customWidth="1"/>
    <col min="9994" max="9994" width="11" style="4" bestFit="1" customWidth="1"/>
    <col min="9995" max="9995" width="9.5703125" style="4" bestFit="1" customWidth="1"/>
    <col min="9996" max="9996" width="10" style="4" bestFit="1" customWidth="1"/>
    <col min="9997" max="9997" width="14.7109375" style="4" bestFit="1" customWidth="1"/>
    <col min="9998" max="9998" width="3.7109375" style="4" bestFit="1" customWidth="1"/>
    <col min="9999" max="10239" width="9.140625" style="4"/>
    <col min="10240" max="10240" width="4" style="4" bestFit="1" customWidth="1"/>
    <col min="10241" max="10241" width="13" style="4" bestFit="1" customWidth="1"/>
    <col min="10242" max="10242" width="12.28515625" style="4" customWidth="1"/>
    <col min="10243" max="10243" width="15" style="4" customWidth="1"/>
    <col min="10244" max="10244" width="12.7109375" style="4" customWidth="1"/>
    <col min="10245" max="10245" width="12.42578125" style="4" customWidth="1"/>
    <col min="10246" max="10246" width="20.140625" style="4" customWidth="1"/>
    <col min="10247" max="10247" width="16" style="4" bestFit="1" customWidth="1"/>
    <col min="10248" max="10248" width="12.140625" style="4" bestFit="1" customWidth="1"/>
    <col min="10249" max="10249" width="13" style="4" customWidth="1"/>
    <col min="10250" max="10250" width="11" style="4" bestFit="1" customWidth="1"/>
    <col min="10251" max="10251" width="9.5703125" style="4" bestFit="1" customWidth="1"/>
    <col min="10252" max="10252" width="10" style="4" bestFit="1" customWidth="1"/>
    <col min="10253" max="10253" width="14.7109375" style="4" bestFit="1" customWidth="1"/>
    <col min="10254" max="10254" width="3.7109375" style="4" bestFit="1" customWidth="1"/>
    <col min="10255" max="10495" width="9.140625" style="4"/>
    <col min="10496" max="10496" width="4" style="4" bestFit="1" customWidth="1"/>
    <col min="10497" max="10497" width="13" style="4" bestFit="1" customWidth="1"/>
    <col min="10498" max="10498" width="12.28515625" style="4" customWidth="1"/>
    <col min="10499" max="10499" width="15" style="4" customWidth="1"/>
    <col min="10500" max="10500" width="12.7109375" style="4" customWidth="1"/>
    <col min="10501" max="10501" width="12.42578125" style="4" customWidth="1"/>
    <col min="10502" max="10502" width="20.140625" style="4" customWidth="1"/>
    <col min="10503" max="10503" width="16" style="4" bestFit="1" customWidth="1"/>
    <col min="10504" max="10504" width="12.140625" style="4" bestFit="1" customWidth="1"/>
    <col min="10505" max="10505" width="13" style="4" customWidth="1"/>
    <col min="10506" max="10506" width="11" style="4" bestFit="1" customWidth="1"/>
    <col min="10507" max="10507" width="9.5703125" style="4" bestFit="1" customWidth="1"/>
    <col min="10508" max="10508" width="10" style="4" bestFit="1" customWidth="1"/>
    <col min="10509" max="10509" width="14.7109375" style="4" bestFit="1" customWidth="1"/>
    <col min="10510" max="10510" width="3.7109375" style="4" bestFit="1" customWidth="1"/>
    <col min="10511" max="10751" width="9.140625" style="4"/>
    <col min="10752" max="10752" width="4" style="4" bestFit="1" customWidth="1"/>
    <col min="10753" max="10753" width="13" style="4" bestFit="1" customWidth="1"/>
    <col min="10754" max="10754" width="12.28515625" style="4" customWidth="1"/>
    <col min="10755" max="10755" width="15" style="4" customWidth="1"/>
    <col min="10756" max="10756" width="12.7109375" style="4" customWidth="1"/>
    <col min="10757" max="10757" width="12.42578125" style="4" customWidth="1"/>
    <col min="10758" max="10758" width="20.140625" style="4" customWidth="1"/>
    <col min="10759" max="10759" width="16" style="4" bestFit="1" customWidth="1"/>
    <col min="10760" max="10760" width="12.140625" style="4" bestFit="1" customWidth="1"/>
    <col min="10761" max="10761" width="13" style="4" customWidth="1"/>
    <col min="10762" max="10762" width="11" style="4" bestFit="1" customWidth="1"/>
    <col min="10763" max="10763" width="9.5703125" style="4" bestFit="1" customWidth="1"/>
    <col min="10764" max="10764" width="10" style="4" bestFit="1" customWidth="1"/>
    <col min="10765" max="10765" width="14.7109375" style="4" bestFit="1" customWidth="1"/>
    <col min="10766" max="10766" width="3.7109375" style="4" bestFit="1" customWidth="1"/>
    <col min="10767" max="11007" width="9.140625" style="4"/>
    <col min="11008" max="11008" width="4" style="4" bestFit="1" customWidth="1"/>
    <col min="11009" max="11009" width="13" style="4" bestFit="1" customWidth="1"/>
    <col min="11010" max="11010" width="12.28515625" style="4" customWidth="1"/>
    <col min="11011" max="11011" width="15" style="4" customWidth="1"/>
    <col min="11012" max="11012" width="12.7109375" style="4" customWidth="1"/>
    <col min="11013" max="11013" width="12.42578125" style="4" customWidth="1"/>
    <col min="11014" max="11014" width="20.140625" style="4" customWidth="1"/>
    <col min="11015" max="11015" width="16" style="4" bestFit="1" customWidth="1"/>
    <col min="11016" max="11016" width="12.140625" style="4" bestFit="1" customWidth="1"/>
    <col min="11017" max="11017" width="13" style="4" customWidth="1"/>
    <col min="11018" max="11018" width="11" style="4" bestFit="1" customWidth="1"/>
    <col min="11019" max="11019" width="9.5703125" style="4" bestFit="1" customWidth="1"/>
    <col min="11020" max="11020" width="10" style="4" bestFit="1" customWidth="1"/>
    <col min="11021" max="11021" width="14.7109375" style="4" bestFit="1" customWidth="1"/>
    <col min="11022" max="11022" width="3.7109375" style="4" bestFit="1" customWidth="1"/>
    <col min="11023" max="11263" width="9.140625" style="4"/>
    <col min="11264" max="11264" width="4" style="4" bestFit="1" customWidth="1"/>
    <col min="11265" max="11265" width="13" style="4" bestFit="1" customWidth="1"/>
    <col min="11266" max="11266" width="12.28515625" style="4" customWidth="1"/>
    <col min="11267" max="11267" width="15" style="4" customWidth="1"/>
    <col min="11268" max="11268" width="12.7109375" style="4" customWidth="1"/>
    <col min="11269" max="11269" width="12.42578125" style="4" customWidth="1"/>
    <col min="11270" max="11270" width="20.140625" style="4" customWidth="1"/>
    <col min="11271" max="11271" width="16" style="4" bestFit="1" customWidth="1"/>
    <col min="11272" max="11272" width="12.140625" style="4" bestFit="1" customWidth="1"/>
    <col min="11273" max="11273" width="13" style="4" customWidth="1"/>
    <col min="11274" max="11274" width="11" style="4" bestFit="1" customWidth="1"/>
    <col min="11275" max="11275" width="9.5703125" style="4" bestFit="1" customWidth="1"/>
    <col min="11276" max="11276" width="10" style="4" bestFit="1" customWidth="1"/>
    <col min="11277" max="11277" width="14.7109375" style="4" bestFit="1" customWidth="1"/>
    <col min="11278" max="11278" width="3.7109375" style="4" bestFit="1" customWidth="1"/>
    <col min="11279" max="11519" width="9.140625" style="4"/>
    <col min="11520" max="11520" width="4" style="4" bestFit="1" customWidth="1"/>
    <col min="11521" max="11521" width="13" style="4" bestFit="1" customWidth="1"/>
    <col min="11522" max="11522" width="12.28515625" style="4" customWidth="1"/>
    <col min="11523" max="11523" width="15" style="4" customWidth="1"/>
    <col min="11524" max="11524" width="12.7109375" style="4" customWidth="1"/>
    <col min="11525" max="11525" width="12.42578125" style="4" customWidth="1"/>
    <col min="11526" max="11526" width="20.140625" style="4" customWidth="1"/>
    <col min="11527" max="11527" width="16" style="4" bestFit="1" customWidth="1"/>
    <col min="11528" max="11528" width="12.140625" style="4" bestFit="1" customWidth="1"/>
    <col min="11529" max="11529" width="13" style="4" customWidth="1"/>
    <col min="11530" max="11530" width="11" style="4" bestFit="1" customWidth="1"/>
    <col min="11531" max="11531" width="9.5703125" style="4" bestFit="1" customWidth="1"/>
    <col min="11532" max="11532" width="10" style="4" bestFit="1" customWidth="1"/>
    <col min="11533" max="11533" width="14.7109375" style="4" bestFit="1" customWidth="1"/>
    <col min="11534" max="11534" width="3.7109375" style="4" bestFit="1" customWidth="1"/>
    <col min="11535" max="11775" width="9.140625" style="4"/>
    <col min="11776" max="11776" width="4" style="4" bestFit="1" customWidth="1"/>
    <col min="11777" max="11777" width="13" style="4" bestFit="1" customWidth="1"/>
    <col min="11778" max="11778" width="12.28515625" style="4" customWidth="1"/>
    <col min="11779" max="11779" width="15" style="4" customWidth="1"/>
    <col min="11780" max="11780" width="12.7109375" style="4" customWidth="1"/>
    <col min="11781" max="11781" width="12.42578125" style="4" customWidth="1"/>
    <col min="11782" max="11782" width="20.140625" style="4" customWidth="1"/>
    <col min="11783" max="11783" width="16" style="4" bestFit="1" customWidth="1"/>
    <col min="11784" max="11784" width="12.140625" style="4" bestFit="1" customWidth="1"/>
    <col min="11785" max="11785" width="13" style="4" customWidth="1"/>
    <col min="11786" max="11786" width="11" style="4" bestFit="1" customWidth="1"/>
    <col min="11787" max="11787" width="9.5703125" style="4" bestFit="1" customWidth="1"/>
    <col min="11788" max="11788" width="10" style="4" bestFit="1" customWidth="1"/>
    <col min="11789" max="11789" width="14.7109375" style="4" bestFit="1" customWidth="1"/>
    <col min="11790" max="11790" width="3.7109375" style="4" bestFit="1" customWidth="1"/>
    <col min="11791" max="12031" width="9.140625" style="4"/>
    <col min="12032" max="12032" width="4" style="4" bestFit="1" customWidth="1"/>
    <col min="12033" max="12033" width="13" style="4" bestFit="1" customWidth="1"/>
    <col min="12034" max="12034" width="12.28515625" style="4" customWidth="1"/>
    <col min="12035" max="12035" width="15" style="4" customWidth="1"/>
    <col min="12036" max="12036" width="12.7109375" style="4" customWidth="1"/>
    <col min="12037" max="12037" width="12.42578125" style="4" customWidth="1"/>
    <col min="12038" max="12038" width="20.140625" style="4" customWidth="1"/>
    <col min="12039" max="12039" width="16" style="4" bestFit="1" customWidth="1"/>
    <col min="12040" max="12040" width="12.140625" style="4" bestFit="1" customWidth="1"/>
    <col min="12041" max="12041" width="13" style="4" customWidth="1"/>
    <col min="12042" max="12042" width="11" style="4" bestFit="1" customWidth="1"/>
    <col min="12043" max="12043" width="9.5703125" style="4" bestFit="1" customWidth="1"/>
    <col min="12044" max="12044" width="10" style="4" bestFit="1" customWidth="1"/>
    <col min="12045" max="12045" width="14.7109375" style="4" bestFit="1" customWidth="1"/>
    <col min="12046" max="12046" width="3.7109375" style="4" bestFit="1" customWidth="1"/>
    <col min="12047" max="12287" width="9.140625" style="4"/>
    <col min="12288" max="12288" width="4" style="4" bestFit="1" customWidth="1"/>
    <col min="12289" max="12289" width="13" style="4" bestFit="1" customWidth="1"/>
    <col min="12290" max="12290" width="12.28515625" style="4" customWidth="1"/>
    <col min="12291" max="12291" width="15" style="4" customWidth="1"/>
    <col min="12292" max="12292" width="12.7109375" style="4" customWidth="1"/>
    <col min="12293" max="12293" width="12.42578125" style="4" customWidth="1"/>
    <col min="12294" max="12294" width="20.140625" style="4" customWidth="1"/>
    <col min="12295" max="12295" width="16" style="4" bestFit="1" customWidth="1"/>
    <col min="12296" max="12296" width="12.140625" style="4" bestFit="1" customWidth="1"/>
    <col min="12297" max="12297" width="13" style="4" customWidth="1"/>
    <col min="12298" max="12298" width="11" style="4" bestFit="1" customWidth="1"/>
    <col min="12299" max="12299" width="9.5703125" style="4" bestFit="1" customWidth="1"/>
    <col min="12300" max="12300" width="10" style="4" bestFit="1" customWidth="1"/>
    <col min="12301" max="12301" width="14.7109375" style="4" bestFit="1" customWidth="1"/>
    <col min="12302" max="12302" width="3.7109375" style="4" bestFit="1" customWidth="1"/>
    <col min="12303" max="12543" width="9.140625" style="4"/>
    <col min="12544" max="12544" width="4" style="4" bestFit="1" customWidth="1"/>
    <col min="12545" max="12545" width="13" style="4" bestFit="1" customWidth="1"/>
    <col min="12546" max="12546" width="12.28515625" style="4" customWidth="1"/>
    <col min="12547" max="12547" width="15" style="4" customWidth="1"/>
    <col min="12548" max="12548" width="12.7109375" style="4" customWidth="1"/>
    <col min="12549" max="12549" width="12.42578125" style="4" customWidth="1"/>
    <col min="12550" max="12550" width="20.140625" style="4" customWidth="1"/>
    <col min="12551" max="12551" width="16" style="4" bestFit="1" customWidth="1"/>
    <col min="12552" max="12552" width="12.140625" style="4" bestFit="1" customWidth="1"/>
    <col min="12553" max="12553" width="13" style="4" customWidth="1"/>
    <col min="12554" max="12554" width="11" style="4" bestFit="1" customWidth="1"/>
    <col min="12555" max="12555" width="9.5703125" style="4" bestFit="1" customWidth="1"/>
    <col min="12556" max="12556" width="10" style="4" bestFit="1" customWidth="1"/>
    <col min="12557" max="12557" width="14.7109375" style="4" bestFit="1" customWidth="1"/>
    <col min="12558" max="12558" width="3.7109375" style="4" bestFit="1" customWidth="1"/>
    <col min="12559" max="12799" width="9.140625" style="4"/>
    <col min="12800" max="12800" width="4" style="4" bestFit="1" customWidth="1"/>
    <col min="12801" max="12801" width="13" style="4" bestFit="1" customWidth="1"/>
    <col min="12802" max="12802" width="12.28515625" style="4" customWidth="1"/>
    <col min="12803" max="12803" width="15" style="4" customWidth="1"/>
    <col min="12804" max="12804" width="12.7109375" style="4" customWidth="1"/>
    <col min="12805" max="12805" width="12.42578125" style="4" customWidth="1"/>
    <col min="12806" max="12806" width="20.140625" style="4" customWidth="1"/>
    <col min="12807" max="12807" width="16" style="4" bestFit="1" customWidth="1"/>
    <col min="12808" max="12808" width="12.140625" style="4" bestFit="1" customWidth="1"/>
    <col min="12809" max="12809" width="13" style="4" customWidth="1"/>
    <col min="12810" max="12810" width="11" style="4" bestFit="1" customWidth="1"/>
    <col min="12811" max="12811" width="9.5703125" style="4" bestFit="1" customWidth="1"/>
    <col min="12812" max="12812" width="10" style="4" bestFit="1" customWidth="1"/>
    <col min="12813" max="12813" width="14.7109375" style="4" bestFit="1" customWidth="1"/>
    <col min="12814" max="12814" width="3.7109375" style="4" bestFit="1" customWidth="1"/>
    <col min="12815" max="13055" width="9.140625" style="4"/>
    <col min="13056" max="13056" width="4" style="4" bestFit="1" customWidth="1"/>
    <col min="13057" max="13057" width="13" style="4" bestFit="1" customWidth="1"/>
    <col min="13058" max="13058" width="12.28515625" style="4" customWidth="1"/>
    <col min="13059" max="13059" width="15" style="4" customWidth="1"/>
    <col min="13060" max="13060" width="12.7109375" style="4" customWidth="1"/>
    <col min="13061" max="13061" width="12.42578125" style="4" customWidth="1"/>
    <col min="13062" max="13062" width="20.140625" style="4" customWidth="1"/>
    <col min="13063" max="13063" width="16" style="4" bestFit="1" customWidth="1"/>
    <col min="13064" max="13064" width="12.140625" style="4" bestFit="1" customWidth="1"/>
    <col min="13065" max="13065" width="13" style="4" customWidth="1"/>
    <col min="13066" max="13066" width="11" style="4" bestFit="1" customWidth="1"/>
    <col min="13067" max="13067" width="9.5703125" style="4" bestFit="1" customWidth="1"/>
    <col min="13068" max="13068" width="10" style="4" bestFit="1" customWidth="1"/>
    <col min="13069" max="13069" width="14.7109375" style="4" bestFit="1" customWidth="1"/>
    <col min="13070" max="13070" width="3.7109375" style="4" bestFit="1" customWidth="1"/>
    <col min="13071" max="13311" width="9.140625" style="4"/>
    <col min="13312" max="13312" width="4" style="4" bestFit="1" customWidth="1"/>
    <col min="13313" max="13313" width="13" style="4" bestFit="1" customWidth="1"/>
    <col min="13314" max="13314" width="12.28515625" style="4" customWidth="1"/>
    <col min="13315" max="13315" width="15" style="4" customWidth="1"/>
    <col min="13316" max="13316" width="12.7109375" style="4" customWidth="1"/>
    <col min="13317" max="13317" width="12.42578125" style="4" customWidth="1"/>
    <col min="13318" max="13318" width="20.140625" style="4" customWidth="1"/>
    <col min="13319" max="13319" width="16" style="4" bestFit="1" customWidth="1"/>
    <col min="13320" max="13320" width="12.140625" style="4" bestFit="1" customWidth="1"/>
    <col min="13321" max="13321" width="13" style="4" customWidth="1"/>
    <col min="13322" max="13322" width="11" style="4" bestFit="1" customWidth="1"/>
    <col min="13323" max="13323" width="9.5703125" style="4" bestFit="1" customWidth="1"/>
    <col min="13324" max="13324" width="10" style="4" bestFit="1" customWidth="1"/>
    <col min="13325" max="13325" width="14.7109375" style="4" bestFit="1" customWidth="1"/>
    <col min="13326" max="13326" width="3.7109375" style="4" bestFit="1" customWidth="1"/>
    <col min="13327" max="13567" width="9.140625" style="4"/>
    <col min="13568" max="13568" width="4" style="4" bestFit="1" customWidth="1"/>
    <col min="13569" max="13569" width="13" style="4" bestFit="1" customWidth="1"/>
    <col min="13570" max="13570" width="12.28515625" style="4" customWidth="1"/>
    <col min="13571" max="13571" width="15" style="4" customWidth="1"/>
    <col min="13572" max="13572" width="12.7109375" style="4" customWidth="1"/>
    <col min="13573" max="13573" width="12.42578125" style="4" customWidth="1"/>
    <col min="13574" max="13574" width="20.140625" style="4" customWidth="1"/>
    <col min="13575" max="13575" width="16" style="4" bestFit="1" customWidth="1"/>
    <col min="13576" max="13576" width="12.140625" style="4" bestFit="1" customWidth="1"/>
    <col min="13577" max="13577" width="13" style="4" customWidth="1"/>
    <col min="13578" max="13578" width="11" style="4" bestFit="1" customWidth="1"/>
    <col min="13579" max="13579" width="9.5703125" style="4" bestFit="1" customWidth="1"/>
    <col min="13580" max="13580" width="10" style="4" bestFit="1" customWidth="1"/>
    <col min="13581" max="13581" width="14.7109375" style="4" bestFit="1" customWidth="1"/>
    <col min="13582" max="13582" width="3.7109375" style="4" bestFit="1" customWidth="1"/>
    <col min="13583" max="13823" width="9.140625" style="4"/>
    <col min="13824" max="13824" width="4" style="4" bestFit="1" customWidth="1"/>
    <col min="13825" max="13825" width="13" style="4" bestFit="1" customWidth="1"/>
    <col min="13826" max="13826" width="12.28515625" style="4" customWidth="1"/>
    <col min="13827" max="13827" width="15" style="4" customWidth="1"/>
    <col min="13828" max="13828" width="12.7109375" style="4" customWidth="1"/>
    <col min="13829" max="13829" width="12.42578125" style="4" customWidth="1"/>
    <col min="13830" max="13830" width="20.140625" style="4" customWidth="1"/>
    <col min="13831" max="13831" width="16" style="4" bestFit="1" customWidth="1"/>
    <col min="13832" max="13832" width="12.140625" style="4" bestFit="1" customWidth="1"/>
    <col min="13833" max="13833" width="13" style="4" customWidth="1"/>
    <col min="13834" max="13834" width="11" style="4" bestFit="1" customWidth="1"/>
    <col min="13835" max="13835" width="9.5703125" style="4" bestFit="1" customWidth="1"/>
    <col min="13836" max="13836" width="10" style="4" bestFit="1" customWidth="1"/>
    <col min="13837" max="13837" width="14.7109375" style="4" bestFit="1" customWidth="1"/>
    <col min="13838" max="13838" width="3.7109375" style="4" bestFit="1" customWidth="1"/>
    <col min="13839" max="14079" width="9.140625" style="4"/>
    <col min="14080" max="14080" width="4" style="4" bestFit="1" customWidth="1"/>
    <col min="14081" max="14081" width="13" style="4" bestFit="1" customWidth="1"/>
    <col min="14082" max="14082" width="12.28515625" style="4" customWidth="1"/>
    <col min="14083" max="14083" width="15" style="4" customWidth="1"/>
    <col min="14084" max="14084" width="12.7109375" style="4" customWidth="1"/>
    <col min="14085" max="14085" width="12.42578125" style="4" customWidth="1"/>
    <col min="14086" max="14086" width="20.140625" style="4" customWidth="1"/>
    <col min="14087" max="14087" width="16" style="4" bestFit="1" customWidth="1"/>
    <col min="14088" max="14088" width="12.140625" style="4" bestFit="1" customWidth="1"/>
    <col min="14089" max="14089" width="13" style="4" customWidth="1"/>
    <col min="14090" max="14090" width="11" style="4" bestFit="1" customWidth="1"/>
    <col min="14091" max="14091" width="9.5703125" style="4" bestFit="1" customWidth="1"/>
    <col min="14092" max="14092" width="10" style="4" bestFit="1" customWidth="1"/>
    <col min="14093" max="14093" width="14.7109375" style="4" bestFit="1" customWidth="1"/>
    <col min="14094" max="14094" width="3.7109375" style="4" bestFit="1" customWidth="1"/>
    <col min="14095" max="14335" width="9.140625" style="4"/>
    <col min="14336" max="14336" width="4" style="4" bestFit="1" customWidth="1"/>
    <col min="14337" max="14337" width="13" style="4" bestFit="1" customWidth="1"/>
    <col min="14338" max="14338" width="12.28515625" style="4" customWidth="1"/>
    <col min="14339" max="14339" width="15" style="4" customWidth="1"/>
    <col min="14340" max="14340" width="12.7109375" style="4" customWidth="1"/>
    <col min="14341" max="14341" width="12.42578125" style="4" customWidth="1"/>
    <col min="14342" max="14342" width="20.140625" style="4" customWidth="1"/>
    <col min="14343" max="14343" width="16" style="4" bestFit="1" customWidth="1"/>
    <col min="14344" max="14344" width="12.140625" style="4" bestFit="1" customWidth="1"/>
    <col min="14345" max="14345" width="13" style="4" customWidth="1"/>
    <col min="14346" max="14346" width="11" style="4" bestFit="1" customWidth="1"/>
    <col min="14347" max="14347" width="9.5703125" style="4" bestFit="1" customWidth="1"/>
    <col min="14348" max="14348" width="10" style="4" bestFit="1" customWidth="1"/>
    <col min="14349" max="14349" width="14.7109375" style="4" bestFit="1" customWidth="1"/>
    <col min="14350" max="14350" width="3.7109375" style="4" bestFit="1" customWidth="1"/>
    <col min="14351" max="14591" width="9.140625" style="4"/>
    <col min="14592" max="14592" width="4" style="4" bestFit="1" customWidth="1"/>
    <col min="14593" max="14593" width="13" style="4" bestFit="1" customWidth="1"/>
    <col min="14594" max="14594" width="12.28515625" style="4" customWidth="1"/>
    <col min="14595" max="14595" width="15" style="4" customWidth="1"/>
    <col min="14596" max="14596" width="12.7109375" style="4" customWidth="1"/>
    <col min="14597" max="14597" width="12.42578125" style="4" customWidth="1"/>
    <col min="14598" max="14598" width="20.140625" style="4" customWidth="1"/>
    <col min="14599" max="14599" width="16" style="4" bestFit="1" customWidth="1"/>
    <col min="14600" max="14600" width="12.140625" style="4" bestFit="1" customWidth="1"/>
    <col min="14601" max="14601" width="13" style="4" customWidth="1"/>
    <col min="14602" max="14602" width="11" style="4" bestFit="1" customWidth="1"/>
    <col min="14603" max="14603" width="9.5703125" style="4" bestFit="1" customWidth="1"/>
    <col min="14604" max="14604" width="10" style="4" bestFit="1" customWidth="1"/>
    <col min="14605" max="14605" width="14.7109375" style="4" bestFit="1" customWidth="1"/>
    <col min="14606" max="14606" width="3.7109375" style="4" bestFit="1" customWidth="1"/>
    <col min="14607" max="14847" width="9.140625" style="4"/>
    <col min="14848" max="14848" width="4" style="4" bestFit="1" customWidth="1"/>
    <col min="14849" max="14849" width="13" style="4" bestFit="1" customWidth="1"/>
    <col min="14850" max="14850" width="12.28515625" style="4" customWidth="1"/>
    <col min="14851" max="14851" width="15" style="4" customWidth="1"/>
    <col min="14852" max="14852" width="12.7109375" style="4" customWidth="1"/>
    <col min="14853" max="14853" width="12.42578125" style="4" customWidth="1"/>
    <col min="14854" max="14854" width="20.140625" style="4" customWidth="1"/>
    <col min="14855" max="14855" width="16" style="4" bestFit="1" customWidth="1"/>
    <col min="14856" max="14856" width="12.140625" style="4" bestFit="1" customWidth="1"/>
    <col min="14857" max="14857" width="13" style="4" customWidth="1"/>
    <col min="14858" max="14858" width="11" style="4" bestFit="1" customWidth="1"/>
    <col min="14859" max="14859" width="9.5703125" style="4" bestFit="1" customWidth="1"/>
    <col min="14860" max="14860" width="10" style="4" bestFit="1" customWidth="1"/>
    <col min="14861" max="14861" width="14.7109375" style="4" bestFit="1" customWidth="1"/>
    <col min="14862" max="14862" width="3.7109375" style="4" bestFit="1" customWidth="1"/>
    <col min="14863" max="15103" width="9.140625" style="4"/>
    <col min="15104" max="15104" width="4" style="4" bestFit="1" customWidth="1"/>
    <col min="15105" max="15105" width="13" style="4" bestFit="1" customWidth="1"/>
    <col min="15106" max="15106" width="12.28515625" style="4" customWidth="1"/>
    <col min="15107" max="15107" width="15" style="4" customWidth="1"/>
    <col min="15108" max="15108" width="12.7109375" style="4" customWidth="1"/>
    <col min="15109" max="15109" width="12.42578125" style="4" customWidth="1"/>
    <col min="15110" max="15110" width="20.140625" style="4" customWidth="1"/>
    <col min="15111" max="15111" width="16" style="4" bestFit="1" customWidth="1"/>
    <col min="15112" max="15112" width="12.140625" style="4" bestFit="1" customWidth="1"/>
    <col min="15113" max="15113" width="13" style="4" customWidth="1"/>
    <col min="15114" max="15114" width="11" style="4" bestFit="1" customWidth="1"/>
    <col min="15115" max="15115" width="9.5703125" style="4" bestFit="1" customWidth="1"/>
    <col min="15116" max="15116" width="10" style="4" bestFit="1" customWidth="1"/>
    <col min="15117" max="15117" width="14.7109375" style="4" bestFit="1" customWidth="1"/>
    <col min="15118" max="15118" width="3.7109375" style="4" bestFit="1" customWidth="1"/>
    <col min="15119" max="15359" width="9.140625" style="4"/>
    <col min="15360" max="15360" width="4" style="4" bestFit="1" customWidth="1"/>
    <col min="15361" max="15361" width="13" style="4" bestFit="1" customWidth="1"/>
    <col min="15362" max="15362" width="12.28515625" style="4" customWidth="1"/>
    <col min="15363" max="15363" width="15" style="4" customWidth="1"/>
    <col min="15364" max="15364" width="12.7109375" style="4" customWidth="1"/>
    <col min="15365" max="15365" width="12.42578125" style="4" customWidth="1"/>
    <col min="15366" max="15366" width="20.140625" style="4" customWidth="1"/>
    <col min="15367" max="15367" width="16" style="4" bestFit="1" customWidth="1"/>
    <col min="15368" max="15368" width="12.140625" style="4" bestFit="1" customWidth="1"/>
    <col min="15369" max="15369" width="13" style="4" customWidth="1"/>
    <col min="15370" max="15370" width="11" style="4" bestFit="1" customWidth="1"/>
    <col min="15371" max="15371" width="9.5703125" style="4" bestFit="1" customWidth="1"/>
    <col min="15372" max="15372" width="10" style="4" bestFit="1" customWidth="1"/>
    <col min="15373" max="15373" width="14.7109375" style="4" bestFit="1" customWidth="1"/>
    <col min="15374" max="15374" width="3.7109375" style="4" bestFit="1" customWidth="1"/>
    <col min="15375" max="15615" width="9.140625" style="4"/>
    <col min="15616" max="15616" width="4" style="4" bestFit="1" customWidth="1"/>
    <col min="15617" max="15617" width="13" style="4" bestFit="1" customWidth="1"/>
    <col min="15618" max="15618" width="12.28515625" style="4" customWidth="1"/>
    <col min="15619" max="15619" width="15" style="4" customWidth="1"/>
    <col min="15620" max="15620" width="12.7109375" style="4" customWidth="1"/>
    <col min="15621" max="15621" width="12.42578125" style="4" customWidth="1"/>
    <col min="15622" max="15622" width="20.140625" style="4" customWidth="1"/>
    <col min="15623" max="15623" width="16" style="4" bestFit="1" customWidth="1"/>
    <col min="15624" max="15624" width="12.140625" style="4" bestFit="1" customWidth="1"/>
    <col min="15625" max="15625" width="13" style="4" customWidth="1"/>
    <col min="15626" max="15626" width="11" style="4" bestFit="1" customWidth="1"/>
    <col min="15627" max="15627" width="9.5703125" style="4" bestFit="1" customWidth="1"/>
    <col min="15628" max="15628" width="10" style="4" bestFit="1" customWidth="1"/>
    <col min="15629" max="15629" width="14.7109375" style="4" bestFit="1" customWidth="1"/>
    <col min="15630" max="15630" width="3.7109375" style="4" bestFit="1" customWidth="1"/>
    <col min="15631" max="15871" width="9.140625" style="4"/>
    <col min="15872" max="15872" width="4" style="4" bestFit="1" customWidth="1"/>
    <col min="15873" max="15873" width="13" style="4" bestFit="1" customWidth="1"/>
    <col min="15874" max="15874" width="12.28515625" style="4" customWidth="1"/>
    <col min="15875" max="15875" width="15" style="4" customWidth="1"/>
    <col min="15876" max="15876" width="12.7109375" style="4" customWidth="1"/>
    <col min="15877" max="15877" width="12.42578125" style="4" customWidth="1"/>
    <col min="15878" max="15878" width="20.140625" style="4" customWidth="1"/>
    <col min="15879" max="15879" width="16" style="4" bestFit="1" customWidth="1"/>
    <col min="15880" max="15880" width="12.140625" style="4" bestFit="1" customWidth="1"/>
    <col min="15881" max="15881" width="13" style="4" customWidth="1"/>
    <col min="15882" max="15882" width="11" style="4" bestFit="1" customWidth="1"/>
    <col min="15883" max="15883" width="9.5703125" style="4" bestFit="1" customWidth="1"/>
    <col min="15884" max="15884" width="10" style="4" bestFit="1" customWidth="1"/>
    <col min="15885" max="15885" width="14.7109375" style="4" bestFit="1" customWidth="1"/>
    <col min="15886" max="15886" width="3.7109375" style="4" bestFit="1" customWidth="1"/>
    <col min="15887" max="16127" width="9.140625" style="4"/>
    <col min="16128" max="16128" width="4" style="4" bestFit="1" customWidth="1"/>
    <col min="16129" max="16129" width="13" style="4" bestFit="1" customWidth="1"/>
    <col min="16130" max="16130" width="12.28515625" style="4" customWidth="1"/>
    <col min="16131" max="16131" width="15" style="4" customWidth="1"/>
    <col min="16132" max="16132" width="12.7109375" style="4" customWidth="1"/>
    <col min="16133" max="16133" width="12.42578125" style="4" customWidth="1"/>
    <col min="16134" max="16134" width="20.140625" style="4" customWidth="1"/>
    <col min="16135" max="16135" width="16" style="4" bestFit="1" customWidth="1"/>
    <col min="16136" max="16136" width="12.140625" style="4" bestFit="1" customWidth="1"/>
    <col min="16137" max="16137" width="13" style="4" customWidth="1"/>
    <col min="16138" max="16138" width="11" style="4" bestFit="1" customWidth="1"/>
    <col min="16139" max="16139" width="9.5703125" style="4" bestFit="1" customWidth="1"/>
    <col min="16140" max="16140" width="10" style="4" bestFit="1" customWidth="1"/>
    <col min="16141" max="16141" width="14.7109375" style="4" bestFit="1" customWidth="1"/>
    <col min="16142" max="16142" width="3.7109375" style="4" bestFit="1" customWidth="1"/>
    <col min="16143" max="16384" width="9.140625" style="4"/>
  </cols>
  <sheetData>
    <row r="1" spans="1:14" x14ac:dyDescent="0.2">
      <c r="A1" s="4" t="s">
        <v>1</v>
      </c>
    </row>
    <row r="2" spans="1:14" ht="12.75" customHeight="1" x14ac:dyDescent="0.2">
      <c r="A2" s="4" t="s">
        <v>186</v>
      </c>
      <c r="C2" s="56" t="s">
        <v>151</v>
      </c>
      <c r="N2" s="63"/>
    </row>
    <row r="3" spans="1:14" ht="12.75" customHeight="1" x14ac:dyDescent="0.2">
      <c r="A3" s="57" t="str">
        <f>'Exhibit A - City'!A3</f>
        <v>FOR THE YEAR ENDED JUNE 30, 2025</v>
      </c>
      <c r="F3" s="5"/>
      <c r="G3" s="50"/>
      <c r="N3" s="5"/>
    </row>
    <row r="4" spans="1:14" ht="15.75" x14ac:dyDescent="0.25">
      <c r="A4" s="82" t="s">
        <v>273</v>
      </c>
      <c r="F4" s="5"/>
      <c r="G4" s="50"/>
      <c r="N4" s="5"/>
    </row>
    <row r="5" spans="1:14" x14ac:dyDescent="0.2">
      <c r="A5" s="100" t="s">
        <v>452</v>
      </c>
      <c r="M5" s="9"/>
    </row>
    <row r="6" spans="1:14" x14ac:dyDescent="0.2">
      <c r="I6" s="9"/>
      <c r="J6" s="8" t="s">
        <v>46</v>
      </c>
      <c r="K6" s="8"/>
      <c r="L6" s="8"/>
      <c r="M6" s="8"/>
    </row>
    <row r="7" spans="1:14" s="55" customFormat="1" ht="67.5" customHeight="1" x14ac:dyDescent="0.2">
      <c r="A7" s="53" t="s">
        <v>8</v>
      </c>
      <c r="B7" s="53" t="s">
        <v>9</v>
      </c>
      <c r="C7" s="13" t="s">
        <v>76</v>
      </c>
      <c r="D7" s="13" t="s">
        <v>77</v>
      </c>
      <c r="E7" s="13" t="s">
        <v>78</v>
      </c>
      <c r="F7" s="13" t="s">
        <v>79</v>
      </c>
      <c r="G7" s="12" t="s">
        <v>80</v>
      </c>
      <c r="H7" s="12" t="s">
        <v>81</v>
      </c>
      <c r="I7" s="53" t="s">
        <v>82</v>
      </c>
      <c r="J7" s="13" t="s">
        <v>57</v>
      </c>
      <c r="K7" s="13" t="s">
        <v>11</v>
      </c>
      <c r="L7" s="13" t="s">
        <v>12</v>
      </c>
      <c r="M7" s="13" t="s">
        <v>58</v>
      </c>
      <c r="N7" s="53" t="s">
        <v>8</v>
      </c>
    </row>
    <row r="8" spans="1:14" x14ac:dyDescent="0.2">
      <c r="A8" s="4">
        <v>1</v>
      </c>
      <c r="B8" s="4" t="s">
        <v>365</v>
      </c>
      <c r="C8" s="64">
        <v>0</v>
      </c>
      <c r="D8" s="64">
        <v>0</v>
      </c>
      <c r="E8" s="64">
        <v>0</v>
      </c>
      <c r="F8" s="64">
        <v>0</v>
      </c>
      <c r="G8" s="64">
        <v>0</v>
      </c>
      <c r="H8" s="64">
        <v>0</v>
      </c>
      <c r="I8" s="64">
        <f t="shared" ref="I8:I44" si="0">(C8+D8+E8+F8+G8+H8)</f>
        <v>0</v>
      </c>
      <c r="J8" s="64">
        <v>0</v>
      </c>
      <c r="K8" s="64">
        <v>0</v>
      </c>
      <c r="L8" s="64">
        <v>0</v>
      </c>
      <c r="M8" s="64">
        <v>0</v>
      </c>
      <c r="N8" s="4">
        <v>1</v>
      </c>
    </row>
    <row r="9" spans="1:14" x14ac:dyDescent="0.2">
      <c r="A9" s="4">
        <v>2</v>
      </c>
      <c r="B9" s="4" t="s">
        <v>366</v>
      </c>
      <c r="C9" s="65">
        <v>0</v>
      </c>
      <c r="D9" s="65">
        <v>0</v>
      </c>
      <c r="E9" s="65">
        <v>0</v>
      </c>
      <c r="F9" s="65">
        <v>0</v>
      </c>
      <c r="G9" s="65">
        <v>0</v>
      </c>
      <c r="H9" s="65">
        <v>0</v>
      </c>
      <c r="I9" s="65">
        <f t="shared" si="0"/>
        <v>0</v>
      </c>
      <c r="J9" s="65">
        <v>0</v>
      </c>
      <c r="K9" s="65">
        <v>0</v>
      </c>
      <c r="L9" s="65">
        <v>0</v>
      </c>
      <c r="M9" s="65">
        <v>0</v>
      </c>
      <c r="N9" s="4">
        <v>2</v>
      </c>
    </row>
    <row r="10" spans="1:14" x14ac:dyDescent="0.2">
      <c r="A10" s="4">
        <v>3</v>
      </c>
      <c r="B10" s="4" t="s">
        <v>283</v>
      </c>
      <c r="C10" s="65">
        <v>0</v>
      </c>
      <c r="D10" s="65">
        <v>0</v>
      </c>
      <c r="E10" s="65">
        <v>0</v>
      </c>
      <c r="F10" s="65">
        <v>0</v>
      </c>
      <c r="G10" s="65">
        <v>0</v>
      </c>
      <c r="H10" s="65">
        <v>0</v>
      </c>
      <c r="I10" s="65">
        <f t="shared" si="0"/>
        <v>0</v>
      </c>
      <c r="J10" s="65">
        <v>0</v>
      </c>
      <c r="K10" s="65">
        <v>0</v>
      </c>
      <c r="L10" s="65">
        <v>0</v>
      </c>
      <c r="M10" s="65">
        <v>0</v>
      </c>
      <c r="N10" s="4">
        <v>3</v>
      </c>
    </row>
    <row r="11" spans="1:14" x14ac:dyDescent="0.2">
      <c r="A11" s="4">
        <v>4</v>
      </c>
      <c r="B11" s="4" t="s">
        <v>367</v>
      </c>
      <c r="C11" s="65">
        <v>0</v>
      </c>
      <c r="D11" s="65">
        <v>0</v>
      </c>
      <c r="E11" s="65">
        <v>0</v>
      </c>
      <c r="F11" s="65">
        <v>0</v>
      </c>
      <c r="G11" s="65">
        <v>0</v>
      </c>
      <c r="H11" s="65">
        <v>0</v>
      </c>
      <c r="I11" s="65">
        <f t="shared" si="0"/>
        <v>0</v>
      </c>
      <c r="J11" s="65">
        <v>0</v>
      </c>
      <c r="K11" s="65">
        <v>0</v>
      </c>
      <c r="L11" s="65">
        <v>0</v>
      </c>
      <c r="M11" s="65">
        <v>0</v>
      </c>
      <c r="N11" s="4">
        <v>4</v>
      </c>
    </row>
    <row r="12" spans="1:14" x14ac:dyDescent="0.2">
      <c r="A12" s="4">
        <v>5</v>
      </c>
      <c r="B12" s="4" t="s">
        <v>368</v>
      </c>
      <c r="C12" s="65">
        <v>0</v>
      </c>
      <c r="D12" s="65">
        <v>0</v>
      </c>
      <c r="E12" s="65">
        <v>0</v>
      </c>
      <c r="F12" s="65">
        <v>0</v>
      </c>
      <c r="G12" s="65">
        <v>0</v>
      </c>
      <c r="H12" s="65">
        <v>0</v>
      </c>
      <c r="I12" s="65">
        <f t="shared" si="0"/>
        <v>0</v>
      </c>
      <c r="J12" s="65">
        <v>0</v>
      </c>
      <c r="K12" s="65">
        <v>0</v>
      </c>
      <c r="L12" s="65">
        <v>0</v>
      </c>
      <c r="M12" s="65">
        <v>0</v>
      </c>
      <c r="N12" s="4">
        <v>5</v>
      </c>
    </row>
    <row r="13" spans="1:14" x14ac:dyDescent="0.2">
      <c r="A13" s="4">
        <v>6</v>
      </c>
      <c r="B13" s="4" t="s">
        <v>369</v>
      </c>
      <c r="C13" s="65">
        <v>0</v>
      </c>
      <c r="D13" s="65">
        <v>0</v>
      </c>
      <c r="E13" s="65">
        <v>0</v>
      </c>
      <c r="F13" s="65">
        <v>0</v>
      </c>
      <c r="G13" s="65">
        <v>0</v>
      </c>
      <c r="H13" s="65">
        <v>0</v>
      </c>
      <c r="I13" s="65">
        <f t="shared" si="0"/>
        <v>0</v>
      </c>
      <c r="J13" s="65">
        <v>0</v>
      </c>
      <c r="K13" s="65">
        <v>0</v>
      </c>
      <c r="L13" s="65">
        <v>0</v>
      </c>
      <c r="M13" s="65">
        <v>0</v>
      </c>
      <c r="N13" s="4">
        <v>6</v>
      </c>
    </row>
    <row r="14" spans="1:14" x14ac:dyDescent="0.2">
      <c r="A14" s="4">
        <v>7</v>
      </c>
      <c r="B14" s="4" t="s">
        <v>370</v>
      </c>
      <c r="C14" s="65">
        <v>0</v>
      </c>
      <c r="D14" s="65">
        <v>0</v>
      </c>
      <c r="E14" s="65">
        <v>0</v>
      </c>
      <c r="F14" s="65">
        <v>0</v>
      </c>
      <c r="G14" s="65">
        <v>0</v>
      </c>
      <c r="H14" s="65">
        <v>0</v>
      </c>
      <c r="I14" s="65">
        <f t="shared" si="0"/>
        <v>0</v>
      </c>
      <c r="J14" s="65">
        <v>0</v>
      </c>
      <c r="K14" s="65">
        <v>0</v>
      </c>
      <c r="L14" s="65">
        <v>0</v>
      </c>
      <c r="M14" s="65">
        <v>0</v>
      </c>
      <c r="N14" s="4">
        <v>7</v>
      </c>
    </row>
    <row r="15" spans="1:14" x14ac:dyDescent="0.2">
      <c r="A15" s="4">
        <v>8</v>
      </c>
      <c r="B15" s="4" t="s">
        <v>371</v>
      </c>
      <c r="C15" s="65">
        <v>0</v>
      </c>
      <c r="D15" s="65">
        <v>0</v>
      </c>
      <c r="E15" s="65">
        <v>0</v>
      </c>
      <c r="F15" s="65">
        <v>0</v>
      </c>
      <c r="G15" s="65">
        <v>0</v>
      </c>
      <c r="H15" s="65">
        <v>0</v>
      </c>
      <c r="I15" s="65">
        <f t="shared" si="0"/>
        <v>0</v>
      </c>
      <c r="J15" s="65">
        <v>0</v>
      </c>
      <c r="K15" s="65">
        <v>0</v>
      </c>
      <c r="L15" s="65">
        <v>0</v>
      </c>
      <c r="M15" s="65">
        <v>0</v>
      </c>
      <c r="N15" s="4">
        <v>8</v>
      </c>
    </row>
    <row r="16" spans="1:14" x14ac:dyDescent="0.2">
      <c r="A16" s="4">
        <v>9</v>
      </c>
      <c r="B16" s="4" t="s">
        <v>372</v>
      </c>
      <c r="C16" s="65">
        <v>0</v>
      </c>
      <c r="D16" s="65">
        <v>0</v>
      </c>
      <c r="E16" s="65">
        <v>0</v>
      </c>
      <c r="F16" s="65">
        <v>0</v>
      </c>
      <c r="G16" s="65">
        <v>0</v>
      </c>
      <c r="H16" s="65">
        <v>0</v>
      </c>
      <c r="I16" s="65">
        <f t="shared" si="0"/>
        <v>0</v>
      </c>
      <c r="J16" s="65">
        <v>0</v>
      </c>
      <c r="K16" s="65">
        <v>0</v>
      </c>
      <c r="L16" s="65">
        <v>0</v>
      </c>
      <c r="M16" s="65">
        <v>0</v>
      </c>
      <c r="N16" s="4">
        <v>9</v>
      </c>
    </row>
    <row r="17" spans="1:14" x14ac:dyDescent="0.2">
      <c r="A17" s="4">
        <v>10</v>
      </c>
      <c r="B17" s="4" t="s">
        <v>373</v>
      </c>
      <c r="C17" s="65">
        <v>0</v>
      </c>
      <c r="D17" s="65">
        <v>0</v>
      </c>
      <c r="E17" s="65">
        <v>0</v>
      </c>
      <c r="F17" s="65">
        <v>0</v>
      </c>
      <c r="G17" s="65">
        <v>0</v>
      </c>
      <c r="H17" s="65">
        <v>0</v>
      </c>
      <c r="I17" s="65">
        <f t="shared" si="0"/>
        <v>0</v>
      </c>
      <c r="J17" s="65">
        <v>0</v>
      </c>
      <c r="K17" s="65">
        <v>0</v>
      </c>
      <c r="L17" s="65">
        <v>0</v>
      </c>
      <c r="M17" s="65">
        <v>0</v>
      </c>
      <c r="N17" s="4">
        <v>10</v>
      </c>
    </row>
    <row r="18" spans="1:14" x14ac:dyDescent="0.2">
      <c r="A18" s="4">
        <v>11</v>
      </c>
      <c r="B18" s="4" t="s">
        <v>374</v>
      </c>
      <c r="C18" s="65">
        <v>0</v>
      </c>
      <c r="D18" s="65">
        <v>0</v>
      </c>
      <c r="E18" s="65">
        <v>0</v>
      </c>
      <c r="F18" s="65">
        <v>0</v>
      </c>
      <c r="G18" s="65">
        <v>0</v>
      </c>
      <c r="H18" s="65">
        <v>0</v>
      </c>
      <c r="I18" s="65">
        <f t="shared" si="0"/>
        <v>0</v>
      </c>
      <c r="J18" s="65">
        <v>0</v>
      </c>
      <c r="K18" s="65">
        <v>0</v>
      </c>
      <c r="L18" s="65">
        <v>0</v>
      </c>
      <c r="M18" s="65">
        <v>0</v>
      </c>
      <c r="N18" s="4">
        <v>11</v>
      </c>
    </row>
    <row r="19" spans="1:14" x14ac:dyDescent="0.2">
      <c r="A19" s="4">
        <v>12</v>
      </c>
      <c r="B19" s="4" t="s">
        <v>375</v>
      </c>
      <c r="C19" s="65">
        <v>7650900</v>
      </c>
      <c r="D19" s="65">
        <v>1498818</v>
      </c>
      <c r="E19" s="65">
        <v>538120</v>
      </c>
      <c r="F19" s="65">
        <v>1393410</v>
      </c>
      <c r="G19" s="65">
        <v>721412</v>
      </c>
      <c r="H19" s="65">
        <v>0</v>
      </c>
      <c r="I19" s="65">
        <f t="shared" si="0"/>
        <v>11802660</v>
      </c>
      <c r="J19" s="65">
        <v>6640063</v>
      </c>
      <c r="K19" s="65">
        <v>1965452</v>
      </c>
      <c r="L19" s="65">
        <v>807</v>
      </c>
      <c r="M19" s="65">
        <v>40269</v>
      </c>
      <c r="N19" s="4">
        <v>12</v>
      </c>
    </row>
    <row r="20" spans="1:14" x14ac:dyDescent="0.2">
      <c r="A20" s="4">
        <v>13</v>
      </c>
      <c r="B20" s="4" t="s">
        <v>297</v>
      </c>
      <c r="C20" s="65">
        <v>0</v>
      </c>
      <c r="D20" s="65">
        <v>0</v>
      </c>
      <c r="E20" s="65">
        <v>0</v>
      </c>
      <c r="F20" s="65">
        <v>0</v>
      </c>
      <c r="G20" s="65">
        <v>0</v>
      </c>
      <c r="H20" s="65">
        <v>0</v>
      </c>
      <c r="I20" s="65">
        <f t="shared" si="0"/>
        <v>0</v>
      </c>
      <c r="J20" s="65">
        <v>0</v>
      </c>
      <c r="K20" s="65">
        <v>0</v>
      </c>
      <c r="L20" s="65">
        <v>0</v>
      </c>
      <c r="M20" s="65">
        <v>0</v>
      </c>
      <c r="N20" s="4">
        <v>13</v>
      </c>
    </row>
    <row r="21" spans="1:14" x14ac:dyDescent="0.2">
      <c r="A21" s="4">
        <v>14</v>
      </c>
      <c r="B21" s="4" t="s">
        <v>376</v>
      </c>
      <c r="C21" s="65">
        <v>0</v>
      </c>
      <c r="D21" s="65">
        <v>0</v>
      </c>
      <c r="E21" s="65">
        <v>0</v>
      </c>
      <c r="F21" s="65">
        <v>0</v>
      </c>
      <c r="G21" s="65">
        <v>0</v>
      </c>
      <c r="H21" s="65">
        <v>0</v>
      </c>
      <c r="I21" s="65">
        <f t="shared" si="0"/>
        <v>0</v>
      </c>
      <c r="J21" s="65">
        <v>0</v>
      </c>
      <c r="K21" s="65">
        <v>0</v>
      </c>
      <c r="L21" s="65">
        <v>0</v>
      </c>
      <c r="M21" s="65">
        <v>0</v>
      </c>
      <c r="N21" s="4">
        <v>14</v>
      </c>
    </row>
    <row r="22" spans="1:14" x14ac:dyDescent="0.2">
      <c r="A22" s="4">
        <v>15</v>
      </c>
      <c r="B22" s="4" t="s">
        <v>377</v>
      </c>
      <c r="C22" s="65">
        <v>0</v>
      </c>
      <c r="D22" s="65">
        <v>0</v>
      </c>
      <c r="E22" s="65">
        <v>0</v>
      </c>
      <c r="F22" s="65">
        <v>0</v>
      </c>
      <c r="G22" s="65">
        <v>0</v>
      </c>
      <c r="H22" s="65">
        <v>0</v>
      </c>
      <c r="I22" s="65">
        <f t="shared" si="0"/>
        <v>0</v>
      </c>
      <c r="J22" s="65">
        <v>0</v>
      </c>
      <c r="K22" s="65">
        <v>0</v>
      </c>
      <c r="L22" s="65">
        <v>0</v>
      </c>
      <c r="M22" s="65">
        <v>0</v>
      </c>
      <c r="N22" s="4">
        <v>15</v>
      </c>
    </row>
    <row r="23" spans="1:14" x14ac:dyDescent="0.2">
      <c r="A23" s="4">
        <v>16</v>
      </c>
      <c r="B23" s="4" t="s">
        <v>378</v>
      </c>
      <c r="C23" s="65">
        <v>0</v>
      </c>
      <c r="D23" s="65">
        <v>0</v>
      </c>
      <c r="E23" s="65">
        <v>0</v>
      </c>
      <c r="F23" s="65">
        <v>0</v>
      </c>
      <c r="G23" s="65">
        <v>0</v>
      </c>
      <c r="H23" s="65">
        <v>0</v>
      </c>
      <c r="I23" s="65">
        <f t="shared" si="0"/>
        <v>0</v>
      </c>
      <c r="J23" s="65">
        <v>0</v>
      </c>
      <c r="K23" s="65">
        <v>0</v>
      </c>
      <c r="L23" s="65">
        <v>0</v>
      </c>
      <c r="M23" s="65">
        <v>0</v>
      </c>
      <c r="N23" s="4">
        <v>16</v>
      </c>
    </row>
    <row r="24" spans="1:14" x14ac:dyDescent="0.2">
      <c r="A24" s="4">
        <v>17</v>
      </c>
      <c r="B24" s="4" t="s">
        <v>379</v>
      </c>
      <c r="C24" s="65">
        <v>0</v>
      </c>
      <c r="D24" s="65">
        <v>0</v>
      </c>
      <c r="E24" s="65">
        <v>0</v>
      </c>
      <c r="F24" s="65">
        <v>0</v>
      </c>
      <c r="G24" s="65">
        <v>0</v>
      </c>
      <c r="H24" s="65">
        <v>0</v>
      </c>
      <c r="I24" s="65">
        <f t="shared" si="0"/>
        <v>0</v>
      </c>
      <c r="J24" s="65">
        <v>0</v>
      </c>
      <c r="K24" s="65">
        <v>0</v>
      </c>
      <c r="L24" s="65">
        <v>0</v>
      </c>
      <c r="M24" s="65">
        <v>0</v>
      </c>
      <c r="N24" s="4">
        <v>17</v>
      </c>
    </row>
    <row r="25" spans="1:14" x14ac:dyDescent="0.2">
      <c r="A25" s="4">
        <v>18</v>
      </c>
      <c r="B25" s="4" t="s">
        <v>380</v>
      </c>
      <c r="C25" s="65">
        <v>0</v>
      </c>
      <c r="D25" s="65">
        <v>0</v>
      </c>
      <c r="E25" s="65">
        <v>0</v>
      </c>
      <c r="F25" s="65">
        <v>0</v>
      </c>
      <c r="G25" s="65">
        <v>0</v>
      </c>
      <c r="H25" s="65">
        <v>0</v>
      </c>
      <c r="I25" s="65">
        <f t="shared" si="0"/>
        <v>0</v>
      </c>
      <c r="J25" s="65">
        <v>0</v>
      </c>
      <c r="K25" s="65">
        <v>0</v>
      </c>
      <c r="L25" s="65">
        <v>0</v>
      </c>
      <c r="M25" s="65">
        <v>0</v>
      </c>
      <c r="N25" s="4">
        <v>18</v>
      </c>
    </row>
    <row r="26" spans="1:14" x14ac:dyDescent="0.2">
      <c r="A26" s="4">
        <v>19</v>
      </c>
      <c r="B26" s="4" t="s">
        <v>381</v>
      </c>
      <c r="C26" s="65">
        <v>0</v>
      </c>
      <c r="D26" s="65">
        <v>0</v>
      </c>
      <c r="E26" s="65">
        <v>0</v>
      </c>
      <c r="F26" s="65">
        <v>0</v>
      </c>
      <c r="G26" s="65">
        <v>0</v>
      </c>
      <c r="H26" s="65">
        <v>0</v>
      </c>
      <c r="I26" s="65">
        <f t="shared" si="0"/>
        <v>0</v>
      </c>
      <c r="J26" s="65">
        <v>0</v>
      </c>
      <c r="K26" s="65">
        <v>0</v>
      </c>
      <c r="L26" s="65">
        <v>0</v>
      </c>
      <c r="M26" s="65">
        <v>0</v>
      </c>
      <c r="N26" s="4">
        <v>19</v>
      </c>
    </row>
    <row r="27" spans="1:14" x14ac:dyDescent="0.2">
      <c r="A27" s="4">
        <v>20</v>
      </c>
      <c r="B27" s="4" t="s">
        <v>382</v>
      </c>
      <c r="C27" s="65">
        <v>0</v>
      </c>
      <c r="D27" s="65">
        <v>0</v>
      </c>
      <c r="E27" s="65">
        <v>0</v>
      </c>
      <c r="F27" s="65">
        <v>0</v>
      </c>
      <c r="G27" s="65">
        <v>0</v>
      </c>
      <c r="H27" s="65">
        <v>0</v>
      </c>
      <c r="I27" s="65">
        <f t="shared" si="0"/>
        <v>0</v>
      </c>
      <c r="J27" s="65">
        <v>0</v>
      </c>
      <c r="K27" s="65">
        <v>0</v>
      </c>
      <c r="L27" s="65">
        <v>0</v>
      </c>
      <c r="M27" s="65">
        <v>0</v>
      </c>
      <c r="N27" s="4">
        <v>20</v>
      </c>
    </row>
    <row r="28" spans="1:14" x14ac:dyDescent="0.2">
      <c r="A28" s="4">
        <v>21</v>
      </c>
      <c r="B28" s="4" t="s">
        <v>337</v>
      </c>
      <c r="C28" s="65">
        <v>0</v>
      </c>
      <c r="D28" s="65">
        <v>0</v>
      </c>
      <c r="E28" s="65">
        <v>0</v>
      </c>
      <c r="F28" s="65">
        <v>0</v>
      </c>
      <c r="G28" s="65">
        <v>0</v>
      </c>
      <c r="H28" s="65">
        <v>0</v>
      </c>
      <c r="I28" s="65">
        <f t="shared" si="0"/>
        <v>0</v>
      </c>
      <c r="J28" s="65">
        <v>0</v>
      </c>
      <c r="K28" s="65">
        <v>0</v>
      </c>
      <c r="L28" s="65">
        <v>0</v>
      </c>
      <c r="M28" s="65">
        <v>0</v>
      </c>
      <c r="N28" s="4">
        <v>21</v>
      </c>
    </row>
    <row r="29" spans="1:14" x14ac:dyDescent="0.2">
      <c r="A29" s="4">
        <v>22</v>
      </c>
      <c r="B29" s="4" t="s">
        <v>345</v>
      </c>
      <c r="C29" s="65">
        <v>0</v>
      </c>
      <c r="D29" s="65">
        <v>0</v>
      </c>
      <c r="E29" s="65">
        <v>0</v>
      </c>
      <c r="F29" s="65">
        <v>0</v>
      </c>
      <c r="G29" s="65">
        <v>0</v>
      </c>
      <c r="H29" s="65">
        <v>0</v>
      </c>
      <c r="I29" s="65">
        <f t="shared" si="0"/>
        <v>0</v>
      </c>
      <c r="J29" s="65">
        <v>0</v>
      </c>
      <c r="K29" s="65">
        <v>0</v>
      </c>
      <c r="L29" s="65">
        <v>0</v>
      </c>
      <c r="M29" s="65">
        <v>0</v>
      </c>
      <c r="N29" s="4">
        <v>22</v>
      </c>
    </row>
    <row r="30" spans="1:14" x14ac:dyDescent="0.2">
      <c r="A30" s="4">
        <v>23</v>
      </c>
      <c r="B30" s="6" t="s">
        <v>383</v>
      </c>
      <c r="C30" s="65">
        <v>0</v>
      </c>
      <c r="D30" s="65">
        <v>0</v>
      </c>
      <c r="E30" s="65">
        <v>0</v>
      </c>
      <c r="F30" s="65">
        <v>0</v>
      </c>
      <c r="G30" s="65">
        <v>0</v>
      </c>
      <c r="H30" s="65">
        <v>0</v>
      </c>
      <c r="I30" s="65">
        <f t="shared" si="0"/>
        <v>0</v>
      </c>
      <c r="J30" s="65">
        <v>0</v>
      </c>
      <c r="K30" s="65">
        <v>0</v>
      </c>
      <c r="L30" s="65">
        <v>0</v>
      </c>
      <c r="M30" s="65">
        <v>0</v>
      </c>
      <c r="N30" s="4">
        <v>23</v>
      </c>
    </row>
    <row r="31" spans="1:14" x14ac:dyDescent="0.2">
      <c r="A31" s="4">
        <v>24</v>
      </c>
      <c r="B31" s="4" t="s">
        <v>384</v>
      </c>
      <c r="C31" s="65">
        <v>0</v>
      </c>
      <c r="D31" s="65">
        <v>0</v>
      </c>
      <c r="E31" s="65">
        <v>0</v>
      </c>
      <c r="F31" s="65">
        <v>0</v>
      </c>
      <c r="G31" s="65">
        <v>0</v>
      </c>
      <c r="H31" s="65">
        <v>0</v>
      </c>
      <c r="I31" s="65">
        <f t="shared" si="0"/>
        <v>0</v>
      </c>
      <c r="J31" s="65">
        <v>0</v>
      </c>
      <c r="K31" s="65">
        <v>0</v>
      </c>
      <c r="L31" s="65">
        <v>0</v>
      </c>
      <c r="M31" s="65">
        <v>0</v>
      </c>
      <c r="N31" s="4">
        <v>24</v>
      </c>
    </row>
    <row r="32" spans="1:14" x14ac:dyDescent="0.2">
      <c r="A32" s="4">
        <v>25</v>
      </c>
      <c r="B32" s="4" t="s">
        <v>385</v>
      </c>
      <c r="C32" s="65">
        <v>0</v>
      </c>
      <c r="D32" s="65">
        <v>0</v>
      </c>
      <c r="E32" s="65">
        <v>0</v>
      </c>
      <c r="F32" s="65">
        <v>0</v>
      </c>
      <c r="G32" s="65">
        <v>0</v>
      </c>
      <c r="H32" s="65">
        <v>0</v>
      </c>
      <c r="I32" s="65">
        <f t="shared" si="0"/>
        <v>0</v>
      </c>
      <c r="J32" s="65">
        <v>0</v>
      </c>
      <c r="K32" s="65">
        <v>0</v>
      </c>
      <c r="L32" s="65">
        <v>0</v>
      </c>
      <c r="M32" s="65">
        <v>0</v>
      </c>
      <c r="N32" s="4">
        <v>25</v>
      </c>
    </row>
    <row r="33" spans="1:14" x14ac:dyDescent="0.2">
      <c r="A33" s="4">
        <v>26</v>
      </c>
      <c r="B33" s="4" t="s">
        <v>386</v>
      </c>
      <c r="C33" s="65">
        <v>0</v>
      </c>
      <c r="D33" s="65">
        <v>0</v>
      </c>
      <c r="E33" s="65">
        <v>0</v>
      </c>
      <c r="F33" s="65">
        <v>0</v>
      </c>
      <c r="G33" s="65">
        <v>0</v>
      </c>
      <c r="H33" s="65">
        <v>0</v>
      </c>
      <c r="I33" s="65">
        <f t="shared" si="0"/>
        <v>0</v>
      </c>
      <c r="J33" s="65">
        <v>0</v>
      </c>
      <c r="K33" s="65">
        <v>0</v>
      </c>
      <c r="L33" s="65">
        <v>0</v>
      </c>
      <c r="M33" s="65">
        <v>0</v>
      </c>
      <c r="N33" s="4">
        <v>26</v>
      </c>
    </row>
    <row r="34" spans="1:14" x14ac:dyDescent="0.2">
      <c r="A34" s="4">
        <v>27</v>
      </c>
      <c r="B34" s="4" t="s">
        <v>387</v>
      </c>
      <c r="C34" s="65">
        <v>0</v>
      </c>
      <c r="D34" s="65">
        <v>0</v>
      </c>
      <c r="E34" s="65">
        <v>0</v>
      </c>
      <c r="F34" s="65">
        <v>0</v>
      </c>
      <c r="G34" s="65">
        <v>0</v>
      </c>
      <c r="H34" s="65">
        <v>0</v>
      </c>
      <c r="I34" s="65">
        <f t="shared" si="0"/>
        <v>0</v>
      </c>
      <c r="J34" s="65">
        <v>0</v>
      </c>
      <c r="K34" s="65">
        <v>0</v>
      </c>
      <c r="L34" s="65">
        <v>0</v>
      </c>
      <c r="M34" s="65">
        <v>0</v>
      </c>
      <c r="N34" s="4">
        <v>27</v>
      </c>
    </row>
    <row r="35" spans="1:14" x14ac:dyDescent="0.2">
      <c r="A35" s="4">
        <v>28</v>
      </c>
      <c r="B35" s="4" t="s">
        <v>388</v>
      </c>
      <c r="C35" s="65">
        <v>0</v>
      </c>
      <c r="D35" s="65">
        <v>0</v>
      </c>
      <c r="E35" s="65">
        <v>0</v>
      </c>
      <c r="F35" s="65">
        <v>0</v>
      </c>
      <c r="G35" s="65">
        <v>0</v>
      </c>
      <c r="H35" s="65">
        <v>0</v>
      </c>
      <c r="I35" s="65">
        <f t="shared" si="0"/>
        <v>0</v>
      </c>
      <c r="J35" s="65">
        <v>0</v>
      </c>
      <c r="K35" s="65">
        <v>0</v>
      </c>
      <c r="L35" s="65">
        <v>0</v>
      </c>
      <c r="M35" s="65">
        <v>0</v>
      </c>
      <c r="N35" s="4">
        <v>28</v>
      </c>
    </row>
    <row r="36" spans="1:14" x14ac:dyDescent="0.2">
      <c r="A36" s="4">
        <v>29</v>
      </c>
      <c r="B36" s="4" t="s">
        <v>389</v>
      </c>
      <c r="C36" s="65">
        <v>0</v>
      </c>
      <c r="D36" s="65">
        <v>0</v>
      </c>
      <c r="E36" s="65">
        <v>0</v>
      </c>
      <c r="F36" s="65">
        <v>0</v>
      </c>
      <c r="G36" s="65">
        <v>0</v>
      </c>
      <c r="H36" s="65">
        <v>0</v>
      </c>
      <c r="I36" s="65">
        <f t="shared" si="0"/>
        <v>0</v>
      </c>
      <c r="J36" s="65">
        <v>0</v>
      </c>
      <c r="K36" s="65">
        <v>0</v>
      </c>
      <c r="L36" s="65">
        <v>0</v>
      </c>
      <c r="M36" s="65">
        <v>0</v>
      </c>
      <c r="N36" s="4">
        <v>29</v>
      </c>
    </row>
    <row r="37" spans="1:14" x14ac:dyDescent="0.2">
      <c r="A37" s="4">
        <v>30</v>
      </c>
      <c r="B37" s="4" t="s">
        <v>358</v>
      </c>
      <c r="C37" s="65">
        <v>0</v>
      </c>
      <c r="D37" s="65">
        <v>0</v>
      </c>
      <c r="E37" s="65">
        <v>0</v>
      </c>
      <c r="F37" s="65">
        <v>0</v>
      </c>
      <c r="G37" s="65">
        <v>0</v>
      </c>
      <c r="H37" s="65">
        <v>0</v>
      </c>
      <c r="I37" s="65">
        <f t="shared" si="0"/>
        <v>0</v>
      </c>
      <c r="J37" s="65">
        <v>0</v>
      </c>
      <c r="K37" s="65">
        <v>0</v>
      </c>
      <c r="L37" s="65">
        <v>0</v>
      </c>
      <c r="M37" s="65">
        <v>0</v>
      </c>
      <c r="N37" s="4">
        <v>30</v>
      </c>
    </row>
    <row r="38" spans="1:14" x14ac:dyDescent="0.2">
      <c r="A38" s="4">
        <v>31</v>
      </c>
      <c r="B38" s="4" t="s">
        <v>390</v>
      </c>
      <c r="C38" s="65">
        <v>0</v>
      </c>
      <c r="D38" s="65">
        <v>0</v>
      </c>
      <c r="E38" s="65">
        <v>0</v>
      </c>
      <c r="F38" s="65">
        <v>0</v>
      </c>
      <c r="G38" s="65">
        <v>0</v>
      </c>
      <c r="H38" s="65">
        <v>0</v>
      </c>
      <c r="I38" s="65">
        <f t="shared" si="0"/>
        <v>0</v>
      </c>
      <c r="J38" s="65">
        <v>0</v>
      </c>
      <c r="K38" s="65">
        <v>0</v>
      </c>
      <c r="L38" s="65">
        <v>0</v>
      </c>
      <c r="M38" s="65">
        <v>0</v>
      </c>
      <c r="N38" s="4">
        <v>31</v>
      </c>
    </row>
    <row r="39" spans="1:14" x14ac:dyDescent="0.2">
      <c r="A39" s="4">
        <v>32</v>
      </c>
      <c r="B39" s="4" t="s">
        <v>391</v>
      </c>
      <c r="C39" s="65">
        <v>0</v>
      </c>
      <c r="D39" s="65">
        <v>0</v>
      </c>
      <c r="E39" s="65">
        <v>0</v>
      </c>
      <c r="F39" s="65">
        <v>0</v>
      </c>
      <c r="G39" s="65">
        <v>0</v>
      </c>
      <c r="H39" s="65">
        <v>0</v>
      </c>
      <c r="I39" s="65">
        <f t="shared" si="0"/>
        <v>0</v>
      </c>
      <c r="J39" s="65">
        <v>0</v>
      </c>
      <c r="K39" s="65">
        <v>0</v>
      </c>
      <c r="L39" s="65">
        <v>0</v>
      </c>
      <c r="M39" s="65">
        <v>0</v>
      </c>
      <c r="N39" s="4">
        <v>32</v>
      </c>
    </row>
    <row r="40" spans="1:14" x14ac:dyDescent="0.2">
      <c r="A40" s="4">
        <v>33</v>
      </c>
      <c r="B40" s="4" t="s">
        <v>392</v>
      </c>
      <c r="C40" s="65">
        <v>0</v>
      </c>
      <c r="D40" s="65">
        <v>0</v>
      </c>
      <c r="E40" s="65">
        <v>0</v>
      </c>
      <c r="F40" s="65">
        <v>0</v>
      </c>
      <c r="G40" s="65">
        <v>0</v>
      </c>
      <c r="H40" s="65">
        <v>0</v>
      </c>
      <c r="I40" s="65">
        <f t="shared" si="0"/>
        <v>0</v>
      </c>
      <c r="J40" s="65">
        <v>0</v>
      </c>
      <c r="K40" s="65">
        <v>0</v>
      </c>
      <c r="L40" s="65">
        <v>0</v>
      </c>
      <c r="M40" s="65">
        <v>0</v>
      </c>
      <c r="N40" s="4">
        <v>33</v>
      </c>
    </row>
    <row r="41" spans="1:14" x14ac:dyDescent="0.2">
      <c r="A41" s="4">
        <v>34</v>
      </c>
      <c r="B41" s="4" t="s">
        <v>393</v>
      </c>
      <c r="C41" s="65">
        <v>0</v>
      </c>
      <c r="D41" s="65">
        <v>0</v>
      </c>
      <c r="E41" s="65">
        <v>0</v>
      </c>
      <c r="F41" s="65">
        <v>0</v>
      </c>
      <c r="G41" s="65">
        <v>0</v>
      </c>
      <c r="H41" s="65">
        <v>0</v>
      </c>
      <c r="I41" s="65">
        <f t="shared" si="0"/>
        <v>0</v>
      </c>
      <c r="J41" s="65">
        <v>0</v>
      </c>
      <c r="K41" s="65">
        <v>0</v>
      </c>
      <c r="L41" s="65">
        <v>0</v>
      </c>
      <c r="M41" s="65">
        <v>0</v>
      </c>
      <c r="N41" s="4">
        <v>34</v>
      </c>
    </row>
    <row r="42" spans="1:14" x14ac:dyDescent="0.2">
      <c r="A42" s="4">
        <v>35</v>
      </c>
      <c r="B42" s="4" t="s">
        <v>362</v>
      </c>
      <c r="C42" s="65">
        <v>0</v>
      </c>
      <c r="D42" s="65">
        <v>0</v>
      </c>
      <c r="E42" s="65">
        <v>0</v>
      </c>
      <c r="F42" s="65">
        <v>0</v>
      </c>
      <c r="G42" s="65">
        <v>0</v>
      </c>
      <c r="H42" s="65">
        <v>0</v>
      </c>
      <c r="I42" s="65">
        <f>(C42+D42+E42+F42+G42+H42)</f>
        <v>0</v>
      </c>
      <c r="J42" s="65">
        <v>0</v>
      </c>
      <c r="K42" s="65">
        <v>0</v>
      </c>
      <c r="L42" s="65">
        <v>0</v>
      </c>
      <c r="M42" s="65">
        <v>0</v>
      </c>
      <c r="N42" s="4">
        <v>35</v>
      </c>
    </row>
    <row r="43" spans="1:14" x14ac:dyDescent="0.2">
      <c r="A43" s="4">
        <v>36</v>
      </c>
      <c r="B43" s="4" t="s">
        <v>394</v>
      </c>
      <c r="C43" s="65">
        <v>0</v>
      </c>
      <c r="D43" s="65">
        <v>0</v>
      </c>
      <c r="E43" s="65">
        <v>0</v>
      </c>
      <c r="F43" s="65">
        <v>0</v>
      </c>
      <c r="G43" s="65">
        <v>0</v>
      </c>
      <c r="H43" s="65">
        <v>0</v>
      </c>
      <c r="I43" s="65">
        <f>(C43+D43+E43+F43+G43+H43)</f>
        <v>0</v>
      </c>
      <c r="J43" s="65">
        <v>0</v>
      </c>
      <c r="K43" s="65">
        <v>0</v>
      </c>
      <c r="L43" s="65">
        <v>0</v>
      </c>
      <c r="M43" s="65">
        <v>0</v>
      </c>
      <c r="N43" s="4">
        <v>36</v>
      </c>
    </row>
    <row r="44" spans="1:14" x14ac:dyDescent="0.2">
      <c r="A44" s="4">
        <v>37</v>
      </c>
      <c r="B44" s="4" t="s">
        <v>395</v>
      </c>
      <c r="C44" s="66">
        <v>0</v>
      </c>
      <c r="D44" s="66">
        <v>0</v>
      </c>
      <c r="E44" s="66">
        <v>0</v>
      </c>
      <c r="F44" s="66">
        <v>0</v>
      </c>
      <c r="G44" s="66">
        <v>0</v>
      </c>
      <c r="H44" s="66">
        <v>0</v>
      </c>
      <c r="I44" s="66">
        <f t="shared" si="0"/>
        <v>0</v>
      </c>
      <c r="J44" s="66">
        <v>0</v>
      </c>
      <c r="K44" s="66">
        <v>0</v>
      </c>
      <c r="L44" s="66">
        <v>0</v>
      </c>
      <c r="M44" s="66">
        <v>0</v>
      </c>
      <c r="N44" s="4">
        <v>37</v>
      </c>
    </row>
    <row r="45" spans="1:14" x14ac:dyDescent="0.2">
      <c r="A45" s="17">
        <f>A44</f>
        <v>37</v>
      </c>
      <c r="B45" s="9" t="s">
        <v>21</v>
      </c>
      <c r="C45" s="67">
        <f t="shared" ref="C45:M45" si="1">SUM(C8:C44)</f>
        <v>7650900</v>
      </c>
      <c r="D45" s="67">
        <f t="shared" si="1"/>
        <v>1498818</v>
      </c>
      <c r="E45" s="67">
        <f t="shared" si="1"/>
        <v>538120</v>
      </c>
      <c r="F45" s="67">
        <f t="shared" si="1"/>
        <v>1393410</v>
      </c>
      <c r="G45" s="67">
        <f t="shared" si="1"/>
        <v>721412</v>
      </c>
      <c r="H45" s="67">
        <f t="shared" si="1"/>
        <v>0</v>
      </c>
      <c r="I45" s="67">
        <f t="shared" si="1"/>
        <v>11802660</v>
      </c>
      <c r="J45" s="67">
        <f t="shared" si="1"/>
        <v>6640063</v>
      </c>
      <c r="K45" s="67">
        <f t="shared" si="1"/>
        <v>1965452</v>
      </c>
      <c r="L45" s="67">
        <f t="shared" si="1"/>
        <v>807</v>
      </c>
      <c r="M45" s="67">
        <f t="shared" si="1"/>
        <v>40269</v>
      </c>
      <c r="N45" s="17">
        <f>N44</f>
        <v>37</v>
      </c>
    </row>
  </sheetData>
  <hyperlinks>
    <hyperlink ref="A5" location="'Table of Contents'!A1" display="Back to TOC" xr:uid="{6CB3C94D-617A-4463-A26D-128DE26124E9}"/>
  </hyperlinks>
  <printOptions gridLines="1"/>
  <pageMargins left="0.75" right="0.75" top="0.5" bottom="0.5" header="0.5" footer="0.5"/>
  <pageSetup paperSize="5" scale="86" fitToWidth="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73A0-3B49-46AC-A1FA-07E28F66624C}">
  <sheetPr transitionEvaluation="1" transitionEntry="1">
    <pageSetUpPr fitToPage="1"/>
  </sheetPr>
  <dimension ref="A1:K246"/>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3.28515625" style="4" bestFit="1" customWidth="1"/>
    <col min="4" max="4" width="13.85546875" style="4" customWidth="1"/>
    <col min="5" max="5" width="14.42578125" style="4" customWidth="1"/>
    <col min="6" max="6" width="13.140625" style="4" bestFit="1" customWidth="1"/>
    <col min="7" max="8" width="14.42578125" style="4" customWidth="1"/>
    <col min="9" max="9" width="12.7109375" style="4" customWidth="1"/>
    <col min="10" max="10" width="14.42578125" style="4" customWidth="1"/>
    <col min="11" max="11" width="5" style="4" customWidth="1"/>
    <col min="12" max="256" width="12.7109375" style="4"/>
    <col min="257" max="257" width="5" style="4" customWidth="1"/>
    <col min="258" max="258" width="14.140625" style="4" bestFit="1" customWidth="1"/>
    <col min="259" max="259" width="13.28515625" style="4" bestFit="1" customWidth="1"/>
    <col min="260" max="260" width="13.85546875" style="4" customWidth="1"/>
    <col min="261" max="261" width="14.42578125" style="4" customWidth="1"/>
    <col min="262" max="262" width="13.140625" style="4" bestFit="1" customWidth="1"/>
    <col min="263" max="264" width="14.42578125" style="4" customWidth="1"/>
    <col min="265" max="265" width="12.7109375" style="4"/>
    <col min="266" max="266" width="14.42578125" style="4" customWidth="1"/>
    <col min="267" max="267" width="5" style="4" customWidth="1"/>
    <col min="268" max="512" width="12.7109375" style="4"/>
    <col min="513" max="513" width="5" style="4" customWidth="1"/>
    <col min="514" max="514" width="14.140625" style="4" bestFit="1" customWidth="1"/>
    <col min="515" max="515" width="13.28515625" style="4" bestFit="1" customWidth="1"/>
    <col min="516" max="516" width="13.85546875" style="4" customWidth="1"/>
    <col min="517" max="517" width="14.42578125" style="4" customWidth="1"/>
    <col min="518" max="518" width="13.140625" style="4" bestFit="1" customWidth="1"/>
    <col min="519" max="520" width="14.42578125" style="4" customWidth="1"/>
    <col min="521" max="521" width="12.7109375" style="4"/>
    <col min="522" max="522" width="14.42578125" style="4" customWidth="1"/>
    <col min="523" max="523" width="5" style="4" customWidth="1"/>
    <col min="524" max="768" width="12.7109375" style="4"/>
    <col min="769" max="769" width="5" style="4" customWidth="1"/>
    <col min="770" max="770" width="14.140625" style="4" bestFit="1" customWidth="1"/>
    <col min="771" max="771" width="13.28515625" style="4" bestFit="1" customWidth="1"/>
    <col min="772" max="772" width="13.85546875" style="4" customWidth="1"/>
    <col min="773" max="773" width="14.42578125" style="4" customWidth="1"/>
    <col min="774" max="774" width="13.140625" style="4" bestFit="1" customWidth="1"/>
    <col min="775" max="776" width="14.42578125" style="4" customWidth="1"/>
    <col min="777" max="777" width="12.7109375" style="4"/>
    <col min="778" max="778" width="14.42578125" style="4" customWidth="1"/>
    <col min="779" max="779" width="5" style="4" customWidth="1"/>
    <col min="780" max="1024" width="12.7109375" style="4"/>
    <col min="1025" max="1025" width="5" style="4" customWidth="1"/>
    <col min="1026" max="1026" width="14.140625" style="4" bestFit="1" customWidth="1"/>
    <col min="1027" max="1027" width="13.28515625" style="4" bestFit="1" customWidth="1"/>
    <col min="1028" max="1028" width="13.85546875" style="4" customWidth="1"/>
    <col min="1029" max="1029" width="14.42578125" style="4" customWidth="1"/>
    <col min="1030" max="1030" width="13.140625" style="4" bestFit="1" customWidth="1"/>
    <col min="1031" max="1032" width="14.42578125" style="4" customWidth="1"/>
    <col min="1033" max="1033" width="12.7109375" style="4"/>
    <col min="1034" max="1034" width="14.42578125" style="4" customWidth="1"/>
    <col min="1035" max="1035" width="5" style="4" customWidth="1"/>
    <col min="1036" max="1280" width="12.7109375" style="4"/>
    <col min="1281" max="1281" width="5" style="4" customWidth="1"/>
    <col min="1282" max="1282" width="14.140625" style="4" bestFit="1" customWidth="1"/>
    <col min="1283" max="1283" width="13.28515625" style="4" bestFit="1" customWidth="1"/>
    <col min="1284" max="1284" width="13.85546875" style="4" customWidth="1"/>
    <col min="1285" max="1285" width="14.42578125" style="4" customWidth="1"/>
    <col min="1286" max="1286" width="13.140625" style="4" bestFit="1" customWidth="1"/>
    <col min="1287" max="1288" width="14.42578125" style="4" customWidth="1"/>
    <col min="1289" max="1289" width="12.7109375" style="4"/>
    <col min="1290" max="1290" width="14.42578125" style="4" customWidth="1"/>
    <col min="1291" max="1291" width="5" style="4" customWidth="1"/>
    <col min="1292" max="1536" width="12.7109375" style="4"/>
    <col min="1537" max="1537" width="5" style="4" customWidth="1"/>
    <col min="1538" max="1538" width="14.140625" style="4" bestFit="1" customWidth="1"/>
    <col min="1539" max="1539" width="13.28515625" style="4" bestFit="1" customWidth="1"/>
    <col min="1540" max="1540" width="13.85546875" style="4" customWidth="1"/>
    <col min="1541" max="1541" width="14.42578125" style="4" customWidth="1"/>
    <col min="1542" max="1542" width="13.140625" style="4" bestFit="1" customWidth="1"/>
    <col min="1543" max="1544" width="14.42578125" style="4" customWidth="1"/>
    <col min="1545" max="1545" width="12.7109375" style="4"/>
    <col min="1546" max="1546" width="14.42578125" style="4" customWidth="1"/>
    <col min="1547" max="1547" width="5" style="4" customWidth="1"/>
    <col min="1548" max="1792" width="12.7109375" style="4"/>
    <col min="1793" max="1793" width="5" style="4" customWidth="1"/>
    <col min="1794" max="1794" width="14.140625" style="4" bestFit="1" customWidth="1"/>
    <col min="1795" max="1795" width="13.28515625" style="4" bestFit="1" customWidth="1"/>
    <col min="1796" max="1796" width="13.85546875" style="4" customWidth="1"/>
    <col min="1797" max="1797" width="14.42578125" style="4" customWidth="1"/>
    <col min="1798" max="1798" width="13.140625" style="4" bestFit="1" customWidth="1"/>
    <col min="1799" max="1800" width="14.42578125" style="4" customWidth="1"/>
    <col min="1801" max="1801" width="12.7109375" style="4"/>
    <col min="1802" max="1802" width="14.42578125" style="4" customWidth="1"/>
    <col min="1803" max="1803" width="5" style="4" customWidth="1"/>
    <col min="1804" max="2048" width="12.7109375" style="4"/>
    <col min="2049" max="2049" width="5" style="4" customWidth="1"/>
    <col min="2050" max="2050" width="14.140625" style="4" bestFit="1" customWidth="1"/>
    <col min="2051" max="2051" width="13.28515625" style="4" bestFit="1" customWidth="1"/>
    <col min="2052" max="2052" width="13.85546875" style="4" customWidth="1"/>
    <col min="2053" max="2053" width="14.42578125" style="4" customWidth="1"/>
    <col min="2054" max="2054" width="13.140625" style="4" bestFit="1" customWidth="1"/>
    <col min="2055" max="2056" width="14.42578125" style="4" customWidth="1"/>
    <col min="2057" max="2057" width="12.7109375" style="4"/>
    <col min="2058" max="2058" width="14.42578125" style="4" customWidth="1"/>
    <col min="2059" max="2059" width="5" style="4" customWidth="1"/>
    <col min="2060" max="2304" width="12.7109375" style="4"/>
    <col min="2305" max="2305" width="5" style="4" customWidth="1"/>
    <col min="2306" max="2306" width="14.140625" style="4" bestFit="1" customWidth="1"/>
    <col min="2307" max="2307" width="13.28515625" style="4" bestFit="1" customWidth="1"/>
    <col min="2308" max="2308" width="13.85546875" style="4" customWidth="1"/>
    <col min="2309" max="2309" width="14.42578125" style="4" customWidth="1"/>
    <col min="2310" max="2310" width="13.140625" style="4" bestFit="1" customWidth="1"/>
    <col min="2311" max="2312" width="14.42578125" style="4" customWidth="1"/>
    <col min="2313" max="2313" width="12.7109375" style="4"/>
    <col min="2314" max="2314" width="14.42578125" style="4" customWidth="1"/>
    <col min="2315" max="2315" width="5" style="4" customWidth="1"/>
    <col min="2316" max="2560" width="12.7109375" style="4"/>
    <col min="2561" max="2561" width="5" style="4" customWidth="1"/>
    <col min="2562" max="2562" width="14.140625" style="4" bestFit="1" customWidth="1"/>
    <col min="2563" max="2563" width="13.28515625" style="4" bestFit="1" customWidth="1"/>
    <col min="2564" max="2564" width="13.85546875" style="4" customWidth="1"/>
    <col min="2565" max="2565" width="14.42578125" style="4" customWidth="1"/>
    <col min="2566" max="2566" width="13.140625" style="4" bestFit="1" customWidth="1"/>
    <col min="2567" max="2568" width="14.42578125" style="4" customWidth="1"/>
    <col min="2569" max="2569" width="12.7109375" style="4"/>
    <col min="2570" max="2570" width="14.42578125" style="4" customWidth="1"/>
    <col min="2571" max="2571" width="5" style="4" customWidth="1"/>
    <col min="2572" max="2816" width="12.7109375" style="4"/>
    <col min="2817" max="2817" width="5" style="4" customWidth="1"/>
    <col min="2818" max="2818" width="14.140625" style="4" bestFit="1" customWidth="1"/>
    <col min="2819" max="2819" width="13.28515625" style="4" bestFit="1" customWidth="1"/>
    <col min="2820" max="2820" width="13.85546875" style="4" customWidth="1"/>
    <col min="2821" max="2821" width="14.42578125" style="4" customWidth="1"/>
    <col min="2822" max="2822" width="13.140625" style="4" bestFit="1" customWidth="1"/>
    <col min="2823" max="2824" width="14.42578125" style="4" customWidth="1"/>
    <col min="2825" max="2825" width="12.7109375" style="4"/>
    <col min="2826" max="2826" width="14.42578125" style="4" customWidth="1"/>
    <col min="2827" max="2827" width="5" style="4" customWidth="1"/>
    <col min="2828" max="3072" width="12.7109375" style="4"/>
    <col min="3073" max="3073" width="5" style="4" customWidth="1"/>
    <col min="3074" max="3074" width="14.140625" style="4" bestFit="1" customWidth="1"/>
    <col min="3075" max="3075" width="13.28515625" style="4" bestFit="1" customWidth="1"/>
    <col min="3076" max="3076" width="13.85546875" style="4" customWidth="1"/>
    <col min="3077" max="3077" width="14.42578125" style="4" customWidth="1"/>
    <col min="3078" max="3078" width="13.140625" style="4" bestFit="1" customWidth="1"/>
    <col min="3079" max="3080" width="14.42578125" style="4" customWidth="1"/>
    <col min="3081" max="3081" width="12.7109375" style="4"/>
    <col min="3082" max="3082" width="14.42578125" style="4" customWidth="1"/>
    <col min="3083" max="3083" width="5" style="4" customWidth="1"/>
    <col min="3084" max="3328" width="12.7109375" style="4"/>
    <col min="3329" max="3329" width="5" style="4" customWidth="1"/>
    <col min="3330" max="3330" width="14.140625" style="4" bestFit="1" customWidth="1"/>
    <col min="3331" max="3331" width="13.28515625" style="4" bestFit="1" customWidth="1"/>
    <col min="3332" max="3332" width="13.85546875" style="4" customWidth="1"/>
    <col min="3333" max="3333" width="14.42578125" style="4" customWidth="1"/>
    <col min="3334" max="3334" width="13.140625" style="4" bestFit="1" customWidth="1"/>
    <col min="3335" max="3336" width="14.42578125" style="4" customWidth="1"/>
    <col min="3337" max="3337" width="12.7109375" style="4"/>
    <col min="3338" max="3338" width="14.42578125" style="4" customWidth="1"/>
    <col min="3339" max="3339" width="5" style="4" customWidth="1"/>
    <col min="3340" max="3584" width="12.7109375" style="4"/>
    <col min="3585" max="3585" width="5" style="4" customWidth="1"/>
    <col min="3586" max="3586" width="14.140625" style="4" bestFit="1" customWidth="1"/>
    <col min="3587" max="3587" width="13.28515625" style="4" bestFit="1" customWidth="1"/>
    <col min="3588" max="3588" width="13.85546875" style="4" customWidth="1"/>
    <col min="3589" max="3589" width="14.42578125" style="4" customWidth="1"/>
    <col min="3590" max="3590" width="13.140625" style="4" bestFit="1" customWidth="1"/>
    <col min="3591" max="3592" width="14.42578125" style="4" customWidth="1"/>
    <col min="3593" max="3593" width="12.7109375" style="4"/>
    <col min="3594" max="3594" width="14.42578125" style="4" customWidth="1"/>
    <col min="3595" max="3595" width="5" style="4" customWidth="1"/>
    <col min="3596" max="3840" width="12.7109375" style="4"/>
    <col min="3841" max="3841" width="5" style="4" customWidth="1"/>
    <col min="3842" max="3842" width="14.140625" style="4" bestFit="1" customWidth="1"/>
    <col min="3843" max="3843" width="13.28515625" style="4" bestFit="1" customWidth="1"/>
    <col min="3844" max="3844" width="13.85546875" style="4" customWidth="1"/>
    <col min="3845" max="3845" width="14.42578125" style="4" customWidth="1"/>
    <col min="3846" max="3846" width="13.140625" style="4" bestFit="1" customWidth="1"/>
    <col min="3847" max="3848" width="14.42578125" style="4" customWidth="1"/>
    <col min="3849" max="3849" width="12.7109375" style="4"/>
    <col min="3850" max="3850" width="14.42578125" style="4" customWidth="1"/>
    <col min="3851" max="3851" width="5" style="4" customWidth="1"/>
    <col min="3852" max="4096" width="12.7109375" style="4"/>
    <col min="4097" max="4097" width="5" style="4" customWidth="1"/>
    <col min="4098" max="4098" width="14.140625" style="4" bestFit="1" customWidth="1"/>
    <col min="4099" max="4099" width="13.28515625" style="4" bestFit="1" customWidth="1"/>
    <col min="4100" max="4100" width="13.85546875" style="4" customWidth="1"/>
    <col min="4101" max="4101" width="14.42578125" style="4" customWidth="1"/>
    <col min="4102" max="4102" width="13.140625" style="4" bestFit="1" customWidth="1"/>
    <col min="4103" max="4104" width="14.42578125" style="4" customWidth="1"/>
    <col min="4105" max="4105" width="12.7109375" style="4"/>
    <col min="4106" max="4106" width="14.42578125" style="4" customWidth="1"/>
    <col min="4107" max="4107" width="5" style="4" customWidth="1"/>
    <col min="4108" max="4352" width="12.7109375" style="4"/>
    <col min="4353" max="4353" width="5" style="4" customWidth="1"/>
    <col min="4354" max="4354" width="14.140625" style="4" bestFit="1" customWidth="1"/>
    <col min="4355" max="4355" width="13.28515625" style="4" bestFit="1" customWidth="1"/>
    <col min="4356" max="4356" width="13.85546875" style="4" customWidth="1"/>
    <col min="4357" max="4357" width="14.42578125" style="4" customWidth="1"/>
    <col min="4358" max="4358" width="13.140625" style="4" bestFit="1" customWidth="1"/>
    <col min="4359" max="4360" width="14.42578125" style="4" customWidth="1"/>
    <col min="4361" max="4361" width="12.7109375" style="4"/>
    <col min="4362" max="4362" width="14.42578125" style="4" customWidth="1"/>
    <col min="4363" max="4363" width="5" style="4" customWidth="1"/>
    <col min="4364" max="4608" width="12.7109375" style="4"/>
    <col min="4609" max="4609" width="5" style="4" customWidth="1"/>
    <col min="4610" max="4610" width="14.140625" style="4" bestFit="1" customWidth="1"/>
    <col min="4611" max="4611" width="13.28515625" style="4" bestFit="1" customWidth="1"/>
    <col min="4612" max="4612" width="13.85546875" style="4" customWidth="1"/>
    <col min="4613" max="4613" width="14.42578125" style="4" customWidth="1"/>
    <col min="4614" max="4614" width="13.140625" style="4" bestFit="1" customWidth="1"/>
    <col min="4615" max="4616" width="14.42578125" style="4" customWidth="1"/>
    <col min="4617" max="4617" width="12.7109375" style="4"/>
    <col min="4618" max="4618" width="14.42578125" style="4" customWidth="1"/>
    <col min="4619" max="4619" width="5" style="4" customWidth="1"/>
    <col min="4620" max="4864" width="12.7109375" style="4"/>
    <col min="4865" max="4865" width="5" style="4" customWidth="1"/>
    <col min="4866" max="4866" width="14.140625" style="4" bestFit="1" customWidth="1"/>
    <col min="4867" max="4867" width="13.28515625" style="4" bestFit="1" customWidth="1"/>
    <col min="4868" max="4868" width="13.85546875" style="4" customWidth="1"/>
    <col min="4869" max="4869" width="14.42578125" style="4" customWidth="1"/>
    <col min="4870" max="4870" width="13.140625" style="4" bestFit="1" customWidth="1"/>
    <col min="4871" max="4872" width="14.42578125" style="4" customWidth="1"/>
    <col min="4873" max="4873" width="12.7109375" style="4"/>
    <col min="4874" max="4874" width="14.42578125" style="4" customWidth="1"/>
    <col min="4875" max="4875" width="5" style="4" customWidth="1"/>
    <col min="4876" max="5120" width="12.7109375" style="4"/>
    <col min="5121" max="5121" width="5" style="4" customWidth="1"/>
    <col min="5122" max="5122" width="14.140625" style="4" bestFit="1" customWidth="1"/>
    <col min="5123" max="5123" width="13.28515625" style="4" bestFit="1" customWidth="1"/>
    <col min="5124" max="5124" width="13.85546875" style="4" customWidth="1"/>
    <col min="5125" max="5125" width="14.42578125" style="4" customWidth="1"/>
    <col min="5126" max="5126" width="13.140625" style="4" bestFit="1" customWidth="1"/>
    <col min="5127" max="5128" width="14.42578125" style="4" customWidth="1"/>
    <col min="5129" max="5129" width="12.7109375" style="4"/>
    <col min="5130" max="5130" width="14.42578125" style="4" customWidth="1"/>
    <col min="5131" max="5131" width="5" style="4" customWidth="1"/>
    <col min="5132" max="5376" width="12.7109375" style="4"/>
    <col min="5377" max="5377" width="5" style="4" customWidth="1"/>
    <col min="5378" max="5378" width="14.140625" style="4" bestFit="1" customWidth="1"/>
    <col min="5379" max="5379" width="13.28515625" style="4" bestFit="1" customWidth="1"/>
    <col min="5380" max="5380" width="13.85546875" style="4" customWidth="1"/>
    <col min="5381" max="5381" width="14.42578125" style="4" customWidth="1"/>
    <col min="5382" max="5382" width="13.140625" style="4" bestFit="1" customWidth="1"/>
    <col min="5383" max="5384" width="14.42578125" style="4" customWidth="1"/>
    <col min="5385" max="5385" width="12.7109375" style="4"/>
    <col min="5386" max="5386" width="14.42578125" style="4" customWidth="1"/>
    <col min="5387" max="5387" width="5" style="4" customWidth="1"/>
    <col min="5388" max="5632" width="12.7109375" style="4"/>
    <col min="5633" max="5633" width="5" style="4" customWidth="1"/>
    <col min="5634" max="5634" width="14.140625" style="4" bestFit="1" customWidth="1"/>
    <col min="5635" max="5635" width="13.28515625" style="4" bestFit="1" customWidth="1"/>
    <col min="5636" max="5636" width="13.85546875" style="4" customWidth="1"/>
    <col min="5637" max="5637" width="14.42578125" style="4" customWidth="1"/>
    <col min="5638" max="5638" width="13.140625" style="4" bestFit="1" customWidth="1"/>
    <col min="5639" max="5640" width="14.42578125" style="4" customWidth="1"/>
    <col min="5641" max="5641" width="12.7109375" style="4"/>
    <col min="5642" max="5642" width="14.42578125" style="4" customWidth="1"/>
    <col min="5643" max="5643" width="5" style="4" customWidth="1"/>
    <col min="5644" max="5888" width="12.7109375" style="4"/>
    <col min="5889" max="5889" width="5" style="4" customWidth="1"/>
    <col min="5890" max="5890" width="14.140625" style="4" bestFit="1" customWidth="1"/>
    <col min="5891" max="5891" width="13.28515625" style="4" bestFit="1" customWidth="1"/>
    <col min="5892" max="5892" width="13.85546875" style="4" customWidth="1"/>
    <col min="5893" max="5893" width="14.42578125" style="4" customWidth="1"/>
    <col min="5894" max="5894" width="13.140625" style="4" bestFit="1" customWidth="1"/>
    <col min="5895" max="5896" width="14.42578125" style="4" customWidth="1"/>
    <col min="5897" max="5897" width="12.7109375" style="4"/>
    <col min="5898" max="5898" width="14.42578125" style="4" customWidth="1"/>
    <col min="5899" max="5899" width="5" style="4" customWidth="1"/>
    <col min="5900" max="6144" width="12.7109375" style="4"/>
    <col min="6145" max="6145" width="5" style="4" customWidth="1"/>
    <col min="6146" max="6146" width="14.140625" style="4" bestFit="1" customWidth="1"/>
    <col min="6147" max="6147" width="13.28515625" style="4" bestFit="1" customWidth="1"/>
    <col min="6148" max="6148" width="13.85546875" style="4" customWidth="1"/>
    <col min="6149" max="6149" width="14.42578125" style="4" customWidth="1"/>
    <col min="6150" max="6150" width="13.140625" style="4" bestFit="1" customWidth="1"/>
    <col min="6151" max="6152" width="14.42578125" style="4" customWidth="1"/>
    <col min="6153" max="6153" width="12.7109375" style="4"/>
    <col min="6154" max="6154" width="14.42578125" style="4" customWidth="1"/>
    <col min="6155" max="6155" width="5" style="4" customWidth="1"/>
    <col min="6156" max="6400" width="12.7109375" style="4"/>
    <col min="6401" max="6401" width="5" style="4" customWidth="1"/>
    <col min="6402" max="6402" width="14.140625" style="4" bestFit="1" customWidth="1"/>
    <col min="6403" max="6403" width="13.28515625" style="4" bestFit="1" customWidth="1"/>
    <col min="6404" max="6404" width="13.85546875" style="4" customWidth="1"/>
    <col min="6405" max="6405" width="14.42578125" style="4" customWidth="1"/>
    <col min="6406" max="6406" width="13.140625" style="4" bestFit="1" customWidth="1"/>
    <col min="6407" max="6408" width="14.42578125" style="4" customWidth="1"/>
    <col min="6409" max="6409" width="12.7109375" style="4"/>
    <col min="6410" max="6410" width="14.42578125" style="4" customWidth="1"/>
    <col min="6411" max="6411" width="5" style="4" customWidth="1"/>
    <col min="6412" max="6656" width="12.7109375" style="4"/>
    <col min="6657" max="6657" width="5" style="4" customWidth="1"/>
    <col min="6658" max="6658" width="14.140625" style="4" bestFit="1" customWidth="1"/>
    <col min="6659" max="6659" width="13.28515625" style="4" bestFit="1" customWidth="1"/>
    <col min="6660" max="6660" width="13.85546875" style="4" customWidth="1"/>
    <col min="6661" max="6661" width="14.42578125" style="4" customWidth="1"/>
    <col min="6662" max="6662" width="13.140625" style="4" bestFit="1" customWidth="1"/>
    <col min="6663" max="6664" width="14.42578125" style="4" customWidth="1"/>
    <col min="6665" max="6665" width="12.7109375" style="4"/>
    <col min="6666" max="6666" width="14.42578125" style="4" customWidth="1"/>
    <col min="6667" max="6667" width="5" style="4" customWidth="1"/>
    <col min="6668" max="6912" width="12.7109375" style="4"/>
    <col min="6913" max="6913" width="5" style="4" customWidth="1"/>
    <col min="6914" max="6914" width="14.140625" style="4" bestFit="1" customWidth="1"/>
    <col min="6915" max="6915" width="13.28515625" style="4" bestFit="1" customWidth="1"/>
    <col min="6916" max="6916" width="13.85546875" style="4" customWidth="1"/>
    <col min="6917" max="6917" width="14.42578125" style="4" customWidth="1"/>
    <col min="6918" max="6918" width="13.140625" style="4" bestFit="1" customWidth="1"/>
    <col min="6919" max="6920" width="14.42578125" style="4" customWidth="1"/>
    <col min="6921" max="6921" width="12.7109375" style="4"/>
    <col min="6922" max="6922" width="14.42578125" style="4" customWidth="1"/>
    <col min="6923" max="6923" width="5" style="4" customWidth="1"/>
    <col min="6924" max="7168" width="12.7109375" style="4"/>
    <col min="7169" max="7169" width="5" style="4" customWidth="1"/>
    <col min="7170" max="7170" width="14.140625" style="4" bestFit="1" customWidth="1"/>
    <col min="7171" max="7171" width="13.28515625" style="4" bestFit="1" customWidth="1"/>
    <col min="7172" max="7172" width="13.85546875" style="4" customWidth="1"/>
    <col min="7173" max="7173" width="14.42578125" style="4" customWidth="1"/>
    <col min="7174" max="7174" width="13.140625" style="4" bestFit="1" customWidth="1"/>
    <col min="7175" max="7176" width="14.42578125" style="4" customWidth="1"/>
    <col min="7177" max="7177" width="12.7109375" style="4"/>
    <col min="7178" max="7178" width="14.42578125" style="4" customWidth="1"/>
    <col min="7179" max="7179" width="5" style="4" customWidth="1"/>
    <col min="7180" max="7424" width="12.7109375" style="4"/>
    <col min="7425" max="7425" width="5" style="4" customWidth="1"/>
    <col min="7426" max="7426" width="14.140625" style="4" bestFit="1" customWidth="1"/>
    <col min="7427" max="7427" width="13.28515625" style="4" bestFit="1" customWidth="1"/>
    <col min="7428" max="7428" width="13.85546875" style="4" customWidth="1"/>
    <col min="7429" max="7429" width="14.42578125" style="4" customWidth="1"/>
    <col min="7430" max="7430" width="13.140625" style="4" bestFit="1" customWidth="1"/>
    <col min="7431" max="7432" width="14.42578125" style="4" customWidth="1"/>
    <col min="7433" max="7433" width="12.7109375" style="4"/>
    <col min="7434" max="7434" width="14.42578125" style="4" customWidth="1"/>
    <col min="7435" max="7435" width="5" style="4" customWidth="1"/>
    <col min="7436" max="7680" width="12.7109375" style="4"/>
    <col min="7681" max="7681" width="5" style="4" customWidth="1"/>
    <col min="7682" max="7682" width="14.140625" style="4" bestFit="1" customWidth="1"/>
    <col min="7683" max="7683" width="13.28515625" style="4" bestFit="1" customWidth="1"/>
    <col min="7684" max="7684" width="13.85546875" style="4" customWidth="1"/>
    <col min="7685" max="7685" width="14.42578125" style="4" customWidth="1"/>
    <col min="7686" max="7686" width="13.140625" style="4" bestFit="1" customWidth="1"/>
    <col min="7687" max="7688" width="14.42578125" style="4" customWidth="1"/>
    <col min="7689" max="7689" width="12.7109375" style="4"/>
    <col min="7690" max="7690" width="14.42578125" style="4" customWidth="1"/>
    <col min="7691" max="7691" width="5" style="4" customWidth="1"/>
    <col min="7692" max="7936" width="12.7109375" style="4"/>
    <col min="7937" max="7937" width="5" style="4" customWidth="1"/>
    <col min="7938" max="7938" width="14.140625" style="4" bestFit="1" customWidth="1"/>
    <col min="7939" max="7939" width="13.28515625" style="4" bestFit="1" customWidth="1"/>
    <col min="7940" max="7940" width="13.85546875" style="4" customWidth="1"/>
    <col min="7941" max="7941" width="14.42578125" style="4" customWidth="1"/>
    <col min="7942" max="7942" width="13.140625" style="4" bestFit="1" customWidth="1"/>
    <col min="7943" max="7944" width="14.42578125" style="4" customWidth="1"/>
    <col min="7945" max="7945" width="12.7109375" style="4"/>
    <col min="7946" max="7946" width="14.42578125" style="4" customWidth="1"/>
    <col min="7947" max="7947" width="5" style="4" customWidth="1"/>
    <col min="7948" max="8192" width="12.7109375" style="4"/>
    <col min="8193" max="8193" width="5" style="4" customWidth="1"/>
    <col min="8194" max="8194" width="14.140625" style="4" bestFit="1" customWidth="1"/>
    <col min="8195" max="8195" width="13.28515625" style="4" bestFit="1" customWidth="1"/>
    <col min="8196" max="8196" width="13.85546875" style="4" customWidth="1"/>
    <col min="8197" max="8197" width="14.42578125" style="4" customWidth="1"/>
    <col min="8198" max="8198" width="13.140625" style="4" bestFit="1" customWidth="1"/>
    <col min="8199" max="8200" width="14.42578125" style="4" customWidth="1"/>
    <col min="8201" max="8201" width="12.7109375" style="4"/>
    <col min="8202" max="8202" width="14.42578125" style="4" customWidth="1"/>
    <col min="8203" max="8203" width="5" style="4" customWidth="1"/>
    <col min="8204" max="8448" width="12.7109375" style="4"/>
    <col min="8449" max="8449" width="5" style="4" customWidth="1"/>
    <col min="8450" max="8450" width="14.140625" style="4" bestFit="1" customWidth="1"/>
    <col min="8451" max="8451" width="13.28515625" style="4" bestFit="1" customWidth="1"/>
    <col min="8452" max="8452" width="13.85546875" style="4" customWidth="1"/>
    <col min="8453" max="8453" width="14.42578125" style="4" customWidth="1"/>
    <col min="8454" max="8454" width="13.140625" style="4" bestFit="1" customWidth="1"/>
    <col min="8455" max="8456" width="14.42578125" style="4" customWidth="1"/>
    <col min="8457" max="8457" width="12.7109375" style="4"/>
    <col min="8458" max="8458" width="14.42578125" style="4" customWidth="1"/>
    <col min="8459" max="8459" width="5" style="4" customWidth="1"/>
    <col min="8460" max="8704" width="12.7109375" style="4"/>
    <col min="8705" max="8705" width="5" style="4" customWidth="1"/>
    <col min="8706" max="8706" width="14.140625" style="4" bestFit="1" customWidth="1"/>
    <col min="8707" max="8707" width="13.28515625" style="4" bestFit="1" customWidth="1"/>
    <col min="8708" max="8708" width="13.85546875" style="4" customWidth="1"/>
    <col min="8709" max="8709" width="14.42578125" style="4" customWidth="1"/>
    <col min="8710" max="8710" width="13.140625" style="4" bestFit="1" customWidth="1"/>
    <col min="8711" max="8712" width="14.42578125" style="4" customWidth="1"/>
    <col min="8713" max="8713" width="12.7109375" style="4"/>
    <col min="8714" max="8714" width="14.42578125" style="4" customWidth="1"/>
    <col min="8715" max="8715" width="5" style="4" customWidth="1"/>
    <col min="8716" max="8960" width="12.7109375" style="4"/>
    <col min="8961" max="8961" width="5" style="4" customWidth="1"/>
    <col min="8962" max="8962" width="14.140625" style="4" bestFit="1" customWidth="1"/>
    <col min="8963" max="8963" width="13.28515625" style="4" bestFit="1" customWidth="1"/>
    <col min="8964" max="8964" width="13.85546875" style="4" customWidth="1"/>
    <col min="8965" max="8965" width="14.42578125" style="4" customWidth="1"/>
    <col min="8966" max="8966" width="13.140625" style="4" bestFit="1" customWidth="1"/>
    <col min="8967" max="8968" width="14.42578125" style="4" customWidth="1"/>
    <col min="8969" max="8969" width="12.7109375" style="4"/>
    <col min="8970" max="8970" width="14.42578125" style="4" customWidth="1"/>
    <col min="8971" max="8971" width="5" style="4" customWidth="1"/>
    <col min="8972" max="9216" width="12.7109375" style="4"/>
    <col min="9217" max="9217" width="5" style="4" customWidth="1"/>
    <col min="9218" max="9218" width="14.140625" style="4" bestFit="1" customWidth="1"/>
    <col min="9219" max="9219" width="13.28515625" style="4" bestFit="1" customWidth="1"/>
    <col min="9220" max="9220" width="13.85546875" style="4" customWidth="1"/>
    <col min="9221" max="9221" width="14.42578125" style="4" customWidth="1"/>
    <col min="9222" max="9222" width="13.140625" style="4" bestFit="1" customWidth="1"/>
    <col min="9223" max="9224" width="14.42578125" style="4" customWidth="1"/>
    <col min="9225" max="9225" width="12.7109375" style="4"/>
    <col min="9226" max="9226" width="14.42578125" style="4" customWidth="1"/>
    <col min="9227" max="9227" width="5" style="4" customWidth="1"/>
    <col min="9228" max="9472" width="12.7109375" style="4"/>
    <col min="9473" max="9473" width="5" style="4" customWidth="1"/>
    <col min="9474" max="9474" width="14.140625" style="4" bestFit="1" customWidth="1"/>
    <col min="9475" max="9475" width="13.28515625" style="4" bestFit="1" customWidth="1"/>
    <col min="9476" max="9476" width="13.85546875" style="4" customWidth="1"/>
    <col min="9477" max="9477" width="14.42578125" style="4" customWidth="1"/>
    <col min="9478" max="9478" width="13.140625" style="4" bestFit="1" customWidth="1"/>
    <col min="9479" max="9480" width="14.42578125" style="4" customWidth="1"/>
    <col min="9481" max="9481" width="12.7109375" style="4"/>
    <col min="9482" max="9482" width="14.42578125" style="4" customWidth="1"/>
    <col min="9483" max="9483" width="5" style="4" customWidth="1"/>
    <col min="9484" max="9728" width="12.7109375" style="4"/>
    <col min="9729" max="9729" width="5" style="4" customWidth="1"/>
    <col min="9730" max="9730" width="14.140625" style="4" bestFit="1" customWidth="1"/>
    <col min="9731" max="9731" width="13.28515625" style="4" bestFit="1" customWidth="1"/>
    <col min="9732" max="9732" width="13.85546875" style="4" customWidth="1"/>
    <col min="9733" max="9733" width="14.42578125" style="4" customWidth="1"/>
    <col min="9734" max="9734" width="13.140625" style="4" bestFit="1" customWidth="1"/>
    <col min="9735" max="9736" width="14.42578125" style="4" customWidth="1"/>
    <col min="9737" max="9737" width="12.7109375" style="4"/>
    <col min="9738" max="9738" width="14.42578125" style="4" customWidth="1"/>
    <col min="9739" max="9739" width="5" style="4" customWidth="1"/>
    <col min="9740" max="9984" width="12.7109375" style="4"/>
    <col min="9985" max="9985" width="5" style="4" customWidth="1"/>
    <col min="9986" max="9986" width="14.140625" style="4" bestFit="1" customWidth="1"/>
    <col min="9987" max="9987" width="13.28515625" style="4" bestFit="1" customWidth="1"/>
    <col min="9988" max="9988" width="13.85546875" style="4" customWidth="1"/>
    <col min="9989" max="9989" width="14.42578125" style="4" customWidth="1"/>
    <col min="9990" max="9990" width="13.140625" style="4" bestFit="1" customWidth="1"/>
    <col min="9991" max="9992" width="14.42578125" style="4" customWidth="1"/>
    <col min="9993" max="9993" width="12.7109375" style="4"/>
    <col min="9994" max="9994" width="14.42578125" style="4" customWidth="1"/>
    <col min="9995" max="9995" width="5" style="4" customWidth="1"/>
    <col min="9996" max="10240" width="12.7109375" style="4"/>
    <col min="10241" max="10241" width="5" style="4" customWidth="1"/>
    <col min="10242" max="10242" width="14.140625" style="4" bestFit="1" customWidth="1"/>
    <col min="10243" max="10243" width="13.28515625" style="4" bestFit="1" customWidth="1"/>
    <col min="10244" max="10244" width="13.85546875" style="4" customWidth="1"/>
    <col min="10245" max="10245" width="14.42578125" style="4" customWidth="1"/>
    <col min="10246" max="10246" width="13.140625" style="4" bestFit="1" customWidth="1"/>
    <col min="10247" max="10248" width="14.42578125" style="4" customWidth="1"/>
    <col min="10249" max="10249" width="12.7109375" style="4"/>
    <col min="10250" max="10250" width="14.42578125" style="4" customWidth="1"/>
    <col min="10251" max="10251" width="5" style="4" customWidth="1"/>
    <col min="10252" max="10496" width="12.7109375" style="4"/>
    <col min="10497" max="10497" width="5" style="4" customWidth="1"/>
    <col min="10498" max="10498" width="14.140625" style="4" bestFit="1" customWidth="1"/>
    <col min="10499" max="10499" width="13.28515625" style="4" bestFit="1" customWidth="1"/>
    <col min="10500" max="10500" width="13.85546875" style="4" customWidth="1"/>
    <col min="10501" max="10501" width="14.42578125" style="4" customWidth="1"/>
    <col min="10502" max="10502" width="13.140625" style="4" bestFit="1" customWidth="1"/>
    <col min="10503" max="10504" width="14.42578125" style="4" customWidth="1"/>
    <col min="10505" max="10505" width="12.7109375" style="4"/>
    <col min="10506" max="10506" width="14.42578125" style="4" customWidth="1"/>
    <col min="10507" max="10507" width="5" style="4" customWidth="1"/>
    <col min="10508" max="10752" width="12.7109375" style="4"/>
    <col min="10753" max="10753" width="5" style="4" customWidth="1"/>
    <col min="10754" max="10754" width="14.140625" style="4" bestFit="1" customWidth="1"/>
    <col min="10755" max="10755" width="13.28515625" style="4" bestFit="1" customWidth="1"/>
    <col min="10756" max="10756" width="13.85546875" style="4" customWidth="1"/>
    <col min="10757" max="10757" width="14.42578125" style="4" customWidth="1"/>
    <col min="10758" max="10758" width="13.140625" style="4" bestFit="1" customWidth="1"/>
    <col min="10759" max="10760" width="14.42578125" style="4" customWidth="1"/>
    <col min="10761" max="10761" width="12.7109375" style="4"/>
    <col min="10762" max="10762" width="14.42578125" style="4" customWidth="1"/>
    <col min="10763" max="10763" width="5" style="4" customWidth="1"/>
    <col min="10764" max="11008" width="12.7109375" style="4"/>
    <col min="11009" max="11009" width="5" style="4" customWidth="1"/>
    <col min="11010" max="11010" width="14.140625" style="4" bestFit="1" customWidth="1"/>
    <col min="11011" max="11011" width="13.28515625" style="4" bestFit="1" customWidth="1"/>
    <col min="11012" max="11012" width="13.85546875" style="4" customWidth="1"/>
    <col min="11013" max="11013" width="14.42578125" style="4" customWidth="1"/>
    <col min="11014" max="11014" width="13.140625" style="4" bestFit="1" customWidth="1"/>
    <col min="11015" max="11016" width="14.42578125" style="4" customWidth="1"/>
    <col min="11017" max="11017" width="12.7109375" style="4"/>
    <col min="11018" max="11018" width="14.42578125" style="4" customWidth="1"/>
    <col min="11019" max="11019" width="5" style="4" customWidth="1"/>
    <col min="11020" max="11264" width="12.7109375" style="4"/>
    <col min="11265" max="11265" width="5" style="4" customWidth="1"/>
    <col min="11266" max="11266" width="14.140625" style="4" bestFit="1" customWidth="1"/>
    <col min="11267" max="11267" width="13.28515625" style="4" bestFit="1" customWidth="1"/>
    <col min="11268" max="11268" width="13.85546875" style="4" customWidth="1"/>
    <col min="11269" max="11269" width="14.42578125" style="4" customWidth="1"/>
    <col min="11270" max="11270" width="13.140625" style="4" bestFit="1" customWidth="1"/>
    <col min="11271" max="11272" width="14.42578125" style="4" customWidth="1"/>
    <col min="11273" max="11273" width="12.7109375" style="4"/>
    <col min="11274" max="11274" width="14.42578125" style="4" customWidth="1"/>
    <col min="11275" max="11275" width="5" style="4" customWidth="1"/>
    <col min="11276" max="11520" width="12.7109375" style="4"/>
    <col min="11521" max="11521" width="5" style="4" customWidth="1"/>
    <col min="11522" max="11522" width="14.140625" style="4" bestFit="1" customWidth="1"/>
    <col min="11523" max="11523" width="13.28515625" style="4" bestFit="1" customWidth="1"/>
    <col min="11524" max="11524" width="13.85546875" style="4" customWidth="1"/>
    <col min="11525" max="11525" width="14.42578125" style="4" customWidth="1"/>
    <col min="11526" max="11526" width="13.140625" style="4" bestFit="1" customWidth="1"/>
    <col min="11527" max="11528" width="14.42578125" style="4" customWidth="1"/>
    <col min="11529" max="11529" width="12.7109375" style="4"/>
    <col min="11530" max="11530" width="14.42578125" style="4" customWidth="1"/>
    <col min="11531" max="11531" width="5" style="4" customWidth="1"/>
    <col min="11532" max="11776" width="12.7109375" style="4"/>
    <col min="11777" max="11777" width="5" style="4" customWidth="1"/>
    <col min="11778" max="11778" width="14.140625" style="4" bestFit="1" customWidth="1"/>
    <col min="11779" max="11779" width="13.28515625" style="4" bestFit="1" customWidth="1"/>
    <col min="11780" max="11780" width="13.85546875" style="4" customWidth="1"/>
    <col min="11781" max="11781" width="14.42578125" style="4" customWidth="1"/>
    <col min="11782" max="11782" width="13.140625" style="4" bestFit="1" customWidth="1"/>
    <col min="11783" max="11784" width="14.42578125" style="4" customWidth="1"/>
    <col min="11785" max="11785" width="12.7109375" style="4"/>
    <col min="11786" max="11786" width="14.42578125" style="4" customWidth="1"/>
    <col min="11787" max="11787" width="5" style="4" customWidth="1"/>
    <col min="11788" max="12032" width="12.7109375" style="4"/>
    <col min="12033" max="12033" width="5" style="4" customWidth="1"/>
    <col min="12034" max="12034" width="14.140625" style="4" bestFit="1" customWidth="1"/>
    <col min="12035" max="12035" width="13.28515625" style="4" bestFit="1" customWidth="1"/>
    <col min="12036" max="12036" width="13.85546875" style="4" customWidth="1"/>
    <col min="12037" max="12037" width="14.42578125" style="4" customWidth="1"/>
    <col min="12038" max="12038" width="13.140625" style="4" bestFit="1" customWidth="1"/>
    <col min="12039" max="12040" width="14.42578125" style="4" customWidth="1"/>
    <col min="12041" max="12041" width="12.7109375" style="4"/>
    <col min="12042" max="12042" width="14.42578125" style="4" customWidth="1"/>
    <col min="12043" max="12043" width="5" style="4" customWidth="1"/>
    <col min="12044" max="12288" width="12.7109375" style="4"/>
    <col min="12289" max="12289" width="5" style="4" customWidth="1"/>
    <col min="12290" max="12290" width="14.140625" style="4" bestFit="1" customWidth="1"/>
    <col min="12291" max="12291" width="13.28515625" style="4" bestFit="1" customWidth="1"/>
    <col min="12292" max="12292" width="13.85546875" style="4" customWidth="1"/>
    <col min="12293" max="12293" width="14.42578125" style="4" customWidth="1"/>
    <col min="12294" max="12294" width="13.140625" style="4" bestFit="1" customWidth="1"/>
    <col min="12295" max="12296" width="14.42578125" style="4" customWidth="1"/>
    <col min="12297" max="12297" width="12.7109375" style="4"/>
    <col min="12298" max="12298" width="14.42578125" style="4" customWidth="1"/>
    <col min="12299" max="12299" width="5" style="4" customWidth="1"/>
    <col min="12300" max="12544" width="12.7109375" style="4"/>
    <col min="12545" max="12545" width="5" style="4" customWidth="1"/>
    <col min="12546" max="12546" width="14.140625" style="4" bestFit="1" customWidth="1"/>
    <col min="12547" max="12547" width="13.28515625" style="4" bestFit="1" customWidth="1"/>
    <col min="12548" max="12548" width="13.85546875" style="4" customWidth="1"/>
    <col min="12549" max="12549" width="14.42578125" style="4" customWidth="1"/>
    <col min="12550" max="12550" width="13.140625" style="4" bestFit="1" customWidth="1"/>
    <col min="12551" max="12552" width="14.42578125" style="4" customWidth="1"/>
    <col min="12553" max="12553" width="12.7109375" style="4"/>
    <col min="12554" max="12554" width="14.42578125" style="4" customWidth="1"/>
    <col min="12555" max="12555" width="5" style="4" customWidth="1"/>
    <col min="12556" max="12800" width="12.7109375" style="4"/>
    <col min="12801" max="12801" width="5" style="4" customWidth="1"/>
    <col min="12802" max="12802" width="14.140625" style="4" bestFit="1" customWidth="1"/>
    <col min="12803" max="12803" width="13.28515625" style="4" bestFit="1" customWidth="1"/>
    <col min="12804" max="12804" width="13.85546875" style="4" customWidth="1"/>
    <col min="12805" max="12805" width="14.42578125" style="4" customWidth="1"/>
    <col min="12806" max="12806" width="13.140625" style="4" bestFit="1" customWidth="1"/>
    <col min="12807" max="12808" width="14.42578125" style="4" customWidth="1"/>
    <col min="12809" max="12809" width="12.7109375" style="4"/>
    <col min="12810" max="12810" width="14.42578125" style="4" customWidth="1"/>
    <col min="12811" max="12811" width="5" style="4" customWidth="1"/>
    <col min="12812" max="13056" width="12.7109375" style="4"/>
    <col min="13057" max="13057" width="5" style="4" customWidth="1"/>
    <col min="13058" max="13058" width="14.140625" style="4" bestFit="1" customWidth="1"/>
    <col min="13059" max="13059" width="13.28515625" style="4" bestFit="1" customWidth="1"/>
    <col min="13060" max="13060" width="13.85546875" style="4" customWidth="1"/>
    <col min="13061" max="13061" width="14.42578125" style="4" customWidth="1"/>
    <col min="13062" max="13062" width="13.140625" style="4" bestFit="1" customWidth="1"/>
    <col min="13063" max="13064" width="14.42578125" style="4" customWidth="1"/>
    <col min="13065" max="13065" width="12.7109375" style="4"/>
    <col min="13066" max="13066" width="14.42578125" style="4" customWidth="1"/>
    <col min="13067" max="13067" width="5" style="4" customWidth="1"/>
    <col min="13068" max="13312" width="12.7109375" style="4"/>
    <col min="13313" max="13313" width="5" style="4" customWidth="1"/>
    <col min="13314" max="13314" width="14.140625" style="4" bestFit="1" customWidth="1"/>
    <col min="13315" max="13315" width="13.28515625" style="4" bestFit="1" customWidth="1"/>
    <col min="13316" max="13316" width="13.85546875" style="4" customWidth="1"/>
    <col min="13317" max="13317" width="14.42578125" style="4" customWidth="1"/>
    <col min="13318" max="13318" width="13.140625" style="4" bestFit="1" customWidth="1"/>
    <col min="13319" max="13320" width="14.42578125" style="4" customWidth="1"/>
    <col min="13321" max="13321" width="12.7109375" style="4"/>
    <col min="13322" max="13322" width="14.42578125" style="4" customWidth="1"/>
    <col min="13323" max="13323" width="5" style="4" customWidth="1"/>
    <col min="13324" max="13568" width="12.7109375" style="4"/>
    <col min="13569" max="13569" width="5" style="4" customWidth="1"/>
    <col min="13570" max="13570" width="14.140625" style="4" bestFit="1" customWidth="1"/>
    <col min="13571" max="13571" width="13.28515625" style="4" bestFit="1" customWidth="1"/>
    <col min="13572" max="13572" width="13.85546875" style="4" customWidth="1"/>
    <col min="13573" max="13573" width="14.42578125" style="4" customWidth="1"/>
    <col min="13574" max="13574" width="13.140625" style="4" bestFit="1" customWidth="1"/>
    <col min="13575" max="13576" width="14.42578125" style="4" customWidth="1"/>
    <col min="13577" max="13577" width="12.7109375" style="4"/>
    <col min="13578" max="13578" width="14.42578125" style="4" customWidth="1"/>
    <col min="13579" max="13579" width="5" style="4" customWidth="1"/>
    <col min="13580" max="13824" width="12.7109375" style="4"/>
    <col min="13825" max="13825" width="5" style="4" customWidth="1"/>
    <col min="13826" max="13826" width="14.140625" style="4" bestFit="1" customWidth="1"/>
    <col min="13827" max="13827" width="13.28515625" style="4" bestFit="1" customWidth="1"/>
    <col min="13828" max="13828" width="13.85546875" style="4" customWidth="1"/>
    <col min="13829" max="13829" width="14.42578125" style="4" customWidth="1"/>
    <col min="13830" max="13830" width="13.140625" style="4" bestFit="1" customWidth="1"/>
    <col min="13831" max="13832" width="14.42578125" style="4" customWidth="1"/>
    <col min="13833" max="13833" width="12.7109375" style="4"/>
    <col min="13834" max="13834" width="14.42578125" style="4" customWidth="1"/>
    <col min="13835" max="13835" width="5" style="4" customWidth="1"/>
    <col min="13836" max="14080" width="12.7109375" style="4"/>
    <col min="14081" max="14081" width="5" style="4" customWidth="1"/>
    <col min="14082" max="14082" width="14.140625" style="4" bestFit="1" customWidth="1"/>
    <col min="14083" max="14083" width="13.28515625" style="4" bestFit="1" customWidth="1"/>
    <col min="14084" max="14084" width="13.85546875" style="4" customWidth="1"/>
    <col min="14085" max="14085" width="14.42578125" style="4" customWidth="1"/>
    <col min="14086" max="14086" width="13.140625" style="4" bestFit="1" customWidth="1"/>
    <col min="14087" max="14088" width="14.42578125" style="4" customWidth="1"/>
    <col min="14089" max="14089" width="12.7109375" style="4"/>
    <col min="14090" max="14090" width="14.42578125" style="4" customWidth="1"/>
    <col min="14091" max="14091" width="5" style="4" customWidth="1"/>
    <col min="14092" max="14336" width="12.7109375" style="4"/>
    <col min="14337" max="14337" width="5" style="4" customWidth="1"/>
    <col min="14338" max="14338" width="14.140625" style="4" bestFit="1" customWidth="1"/>
    <col min="14339" max="14339" width="13.28515625" style="4" bestFit="1" customWidth="1"/>
    <col min="14340" max="14340" width="13.85546875" style="4" customWidth="1"/>
    <col min="14341" max="14341" width="14.42578125" style="4" customWidth="1"/>
    <col min="14342" max="14342" width="13.140625" style="4" bestFit="1" customWidth="1"/>
    <col min="14343" max="14344" width="14.42578125" style="4" customWidth="1"/>
    <col min="14345" max="14345" width="12.7109375" style="4"/>
    <col min="14346" max="14346" width="14.42578125" style="4" customWidth="1"/>
    <col min="14347" max="14347" width="5" style="4" customWidth="1"/>
    <col min="14348" max="14592" width="12.7109375" style="4"/>
    <col min="14593" max="14593" width="5" style="4" customWidth="1"/>
    <col min="14594" max="14594" width="14.140625" style="4" bestFit="1" customWidth="1"/>
    <col min="14595" max="14595" width="13.28515625" style="4" bestFit="1" customWidth="1"/>
    <col min="14596" max="14596" width="13.85546875" style="4" customWidth="1"/>
    <col min="14597" max="14597" width="14.42578125" style="4" customWidth="1"/>
    <col min="14598" max="14598" width="13.140625" style="4" bestFit="1" customWidth="1"/>
    <col min="14599" max="14600" width="14.42578125" style="4" customWidth="1"/>
    <col min="14601" max="14601" width="12.7109375" style="4"/>
    <col min="14602" max="14602" width="14.42578125" style="4" customWidth="1"/>
    <col min="14603" max="14603" width="5" style="4" customWidth="1"/>
    <col min="14604" max="14848" width="12.7109375" style="4"/>
    <col min="14849" max="14849" width="5" style="4" customWidth="1"/>
    <col min="14850" max="14850" width="14.140625" style="4" bestFit="1" customWidth="1"/>
    <col min="14851" max="14851" width="13.28515625" style="4" bestFit="1" customWidth="1"/>
    <col min="14852" max="14852" width="13.85546875" style="4" customWidth="1"/>
    <col min="14853" max="14853" width="14.42578125" style="4" customWidth="1"/>
    <col min="14854" max="14854" width="13.140625" style="4" bestFit="1" customWidth="1"/>
    <col min="14855" max="14856" width="14.42578125" style="4" customWidth="1"/>
    <col min="14857" max="14857" width="12.7109375" style="4"/>
    <col min="14858" max="14858" width="14.42578125" style="4" customWidth="1"/>
    <col min="14859" max="14859" width="5" style="4" customWidth="1"/>
    <col min="14860" max="15104" width="12.7109375" style="4"/>
    <col min="15105" max="15105" width="5" style="4" customWidth="1"/>
    <col min="15106" max="15106" width="14.140625" style="4" bestFit="1" customWidth="1"/>
    <col min="15107" max="15107" width="13.28515625" style="4" bestFit="1" customWidth="1"/>
    <col min="15108" max="15108" width="13.85546875" style="4" customWidth="1"/>
    <col min="15109" max="15109" width="14.42578125" style="4" customWidth="1"/>
    <col min="15110" max="15110" width="13.140625" style="4" bestFit="1" customWidth="1"/>
    <col min="15111" max="15112" width="14.42578125" style="4" customWidth="1"/>
    <col min="15113" max="15113" width="12.7109375" style="4"/>
    <col min="15114" max="15114" width="14.42578125" style="4" customWidth="1"/>
    <col min="15115" max="15115" width="5" style="4" customWidth="1"/>
    <col min="15116" max="15360" width="12.7109375" style="4"/>
    <col min="15361" max="15361" width="5" style="4" customWidth="1"/>
    <col min="15362" max="15362" width="14.140625" style="4" bestFit="1" customWidth="1"/>
    <col min="15363" max="15363" width="13.28515625" style="4" bestFit="1" customWidth="1"/>
    <col min="15364" max="15364" width="13.85546875" style="4" customWidth="1"/>
    <col min="15365" max="15365" width="14.42578125" style="4" customWidth="1"/>
    <col min="15366" max="15366" width="13.140625" style="4" bestFit="1" customWidth="1"/>
    <col min="15367" max="15368" width="14.42578125" style="4" customWidth="1"/>
    <col min="15369" max="15369" width="12.7109375" style="4"/>
    <col min="15370" max="15370" width="14.42578125" style="4" customWidth="1"/>
    <col min="15371" max="15371" width="5" style="4" customWidth="1"/>
    <col min="15372" max="15616" width="12.7109375" style="4"/>
    <col min="15617" max="15617" width="5" style="4" customWidth="1"/>
    <col min="15618" max="15618" width="14.140625" style="4" bestFit="1" customWidth="1"/>
    <col min="15619" max="15619" width="13.28515625" style="4" bestFit="1" customWidth="1"/>
    <col min="15620" max="15620" width="13.85546875" style="4" customWidth="1"/>
    <col min="15621" max="15621" width="14.42578125" style="4" customWidth="1"/>
    <col min="15622" max="15622" width="13.140625" style="4" bestFit="1" customWidth="1"/>
    <col min="15623" max="15624" width="14.42578125" style="4" customWidth="1"/>
    <col min="15625" max="15625" width="12.7109375" style="4"/>
    <col min="15626" max="15626" width="14.42578125" style="4" customWidth="1"/>
    <col min="15627" max="15627" width="5" style="4" customWidth="1"/>
    <col min="15628" max="15872" width="12.7109375" style="4"/>
    <col min="15873" max="15873" width="5" style="4" customWidth="1"/>
    <col min="15874" max="15874" width="14.140625" style="4" bestFit="1" customWidth="1"/>
    <col min="15875" max="15875" width="13.28515625" style="4" bestFit="1" customWidth="1"/>
    <col min="15876" max="15876" width="13.85546875" style="4" customWidth="1"/>
    <col min="15877" max="15877" width="14.42578125" style="4" customWidth="1"/>
    <col min="15878" max="15878" width="13.140625" style="4" bestFit="1" customWidth="1"/>
    <col min="15879" max="15880" width="14.42578125" style="4" customWidth="1"/>
    <col min="15881" max="15881" width="12.7109375" style="4"/>
    <col min="15882" max="15882" width="14.42578125" style="4" customWidth="1"/>
    <col min="15883" max="15883" width="5" style="4" customWidth="1"/>
    <col min="15884" max="16128" width="12.7109375" style="4"/>
    <col min="16129" max="16129" width="5" style="4" customWidth="1"/>
    <col min="16130" max="16130" width="14.140625" style="4" bestFit="1" customWidth="1"/>
    <col min="16131" max="16131" width="13.28515625" style="4" bestFit="1" customWidth="1"/>
    <col min="16132" max="16132" width="13.85546875" style="4" customWidth="1"/>
    <col min="16133" max="16133" width="14.42578125" style="4" customWidth="1"/>
    <col min="16134" max="16134" width="13.140625" style="4" bestFit="1" customWidth="1"/>
    <col min="16135" max="16136" width="14.42578125" style="4" customWidth="1"/>
    <col min="16137" max="16137" width="12.7109375" style="4"/>
    <col min="16138" max="16138" width="14.42578125" style="4" customWidth="1"/>
    <col min="16139" max="16139" width="5" style="4" customWidth="1"/>
    <col min="16140" max="16384" width="12.7109375" style="4"/>
  </cols>
  <sheetData>
    <row r="1" spans="1:11" ht="12.75" x14ac:dyDescent="0.2">
      <c r="A1" s="4" t="s">
        <v>1</v>
      </c>
      <c r="F1" s="5"/>
      <c r="G1" s="50"/>
      <c r="K1" s="5"/>
    </row>
    <row r="2" spans="1:11" ht="12" customHeight="1" x14ac:dyDescent="0.2">
      <c r="A2" s="4" t="s">
        <v>187</v>
      </c>
      <c r="C2" s="4" t="s">
        <v>150</v>
      </c>
      <c r="F2" s="5"/>
      <c r="G2" s="50"/>
      <c r="K2" s="5"/>
    </row>
    <row r="3" spans="1:11" ht="12"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row>
    <row r="6" spans="1:11" ht="10.5" customHeight="1" x14ac:dyDescent="0.2">
      <c r="A6" s="9"/>
      <c r="B6" s="9"/>
      <c r="C6" s="9"/>
      <c r="D6" s="9"/>
      <c r="E6" s="9"/>
      <c r="F6" s="9"/>
      <c r="G6" s="11" t="s">
        <v>46</v>
      </c>
      <c r="H6" s="8"/>
      <c r="I6" s="8"/>
      <c r="J6" s="8"/>
      <c r="K6" s="9"/>
    </row>
    <row r="7" spans="1:11" s="55" customFormat="1" ht="25.5" x14ac:dyDescent="0.2">
      <c r="A7" s="53" t="s">
        <v>8</v>
      </c>
      <c r="B7" s="53" t="s">
        <v>9</v>
      </c>
      <c r="C7" s="13" t="s">
        <v>83</v>
      </c>
      <c r="D7" s="13" t="s">
        <v>84</v>
      </c>
      <c r="E7" s="13" t="s">
        <v>85</v>
      </c>
      <c r="F7" s="53" t="s">
        <v>21</v>
      </c>
      <c r="G7" s="13" t="s">
        <v>57</v>
      </c>
      <c r="H7" s="13" t="s">
        <v>11</v>
      </c>
      <c r="I7" s="13" t="s">
        <v>12</v>
      </c>
      <c r="J7" s="13" t="s">
        <v>58</v>
      </c>
      <c r="K7" s="53" t="s">
        <v>8</v>
      </c>
    </row>
    <row r="8" spans="1:11" ht="12.75" x14ac:dyDescent="0.2">
      <c r="A8" s="4">
        <v>1</v>
      </c>
      <c r="B8" s="4" t="s">
        <v>234</v>
      </c>
      <c r="C8" s="64">
        <v>30628220</v>
      </c>
      <c r="D8" s="64">
        <v>6182416</v>
      </c>
      <c r="E8" s="64">
        <v>75562</v>
      </c>
      <c r="F8" s="64">
        <f t="shared" ref="F8:F46" si="0">(C8+D8+E8)</f>
        <v>36886198</v>
      </c>
      <c r="G8" s="64">
        <v>52070</v>
      </c>
      <c r="H8" s="64">
        <v>98858</v>
      </c>
      <c r="I8" s="64">
        <v>450484</v>
      </c>
      <c r="J8" s="64">
        <v>6189913</v>
      </c>
      <c r="K8" s="4">
        <v>1</v>
      </c>
    </row>
    <row r="9" spans="1:11" ht="12.75" x14ac:dyDescent="0.2">
      <c r="A9" s="4">
        <v>2</v>
      </c>
      <c r="B9" s="4" t="s">
        <v>235</v>
      </c>
      <c r="C9" s="65">
        <v>2276823</v>
      </c>
      <c r="D9" s="65">
        <v>0</v>
      </c>
      <c r="E9" s="65">
        <v>1076142</v>
      </c>
      <c r="F9" s="65">
        <f t="shared" si="0"/>
        <v>3352965</v>
      </c>
      <c r="G9" s="65">
        <v>105857</v>
      </c>
      <c r="H9" s="65">
        <v>42162</v>
      </c>
      <c r="I9" s="65">
        <v>811</v>
      </c>
      <c r="J9" s="65">
        <v>1447808</v>
      </c>
      <c r="K9" s="4">
        <v>2</v>
      </c>
    </row>
    <row r="10" spans="1:11" ht="12.75" x14ac:dyDescent="0.2">
      <c r="A10" s="4">
        <v>3</v>
      </c>
      <c r="B10" s="4" t="s">
        <v>237</v>
      </c>
      <c r="C10" s="65">
        <v>1802416</v>
      </c>
      <c r="D10" s="65">
        <v>0</v>
      </c>
      <c r="E10" s="65">
        <v>342639</v>
      </c>
      <c r="F10" s="65">
        <f t="shared" si="0"/>
        <v>2145055</v>
      </c>
      <c r="G10" s="65">
        <v>93121</v>
      </c>
      <c r="H10" s="65">
        <v>5931</v>
      </c>
      <c r="I10" s="65">
        <v>745146</v>
      </c>
      <c r="J10" s="65">
        <v>129610</v>
      </c>
      <c r="K10" s="4">
        <v>3</v>
      </c>
    </row>
    <row r="11" spans="1:11" ht="12.75" x14ac:dyDescent="0.2">
      <c r="A11" s="4">
        <v>4</v>
      </c>
      <c r="B11" s="4" t="s">
        <v>238</v>
      </c>
      <c r="C11" s="65">
        <v>0</v>
      </c>
      <c r="D11" s="65">
        <v>0</v>
      </c>
      <c r="E11" s="65">
        <v>0</v>
      </c>
      <c r="F11" s="65">
        <f t="shared" si="0"/>
        <v>0</v>
      </c>
      <c r="G11" s="65">
        <v>0</v>
      </c>
      <c r="H11" s="65">
        <v>0</v>
      </c>
      <c r="I11" s="65">
        <v>0</v>
      </c>
      <c r="J11" s="65">
        <v>0</v>
      </c>
      <c r="K11" s="4">
        <v>4</v>
      </c>
    </row>
    <row r="12" spans="1:11" ht="12.75" x14ac:dyDescent="0.2">
      <c r="A12" s="4">
        <v>5</v>
      </c>
      <c r="B12" s="4" t="s">
        <v>239</v>
      </c>
      <c r="C12" s="65">
        <v>16523292</v>
      </c>
      <c r="D12" s="65">
        <v>0</v>
      </c>
      <c r="E12" s="65">
        <v>12433452</v>
      </c>
      <c r="F12" s="65">
        <f t="shared" si="0"/>
        <v>28956744</v>
      </c>
      <c r="G12" s="65">
        <v>457246</v>
      </c>
      <c r="H12" s="65">
        <v>0</v>
      </c>
      <c r="I12" s="65">
        <v>0</v>
      </c>
      <c r="J12" s="65">
        <v>1175182</v>
      </c>
      <c r="K12" s="4">
        <v>5</v>
      </c>
    </row>
    <row r="13" spans="1:11" ht="12.75" x14ac:dyDescent="0.2">
      <c r="A13" s="4">
        <v>6</v>
      </c>
      <c r="B13" s="4" t="s">
        <v>240</v>
      </c>
      <c r="C13" s="65">
        <v>0</v>
      </c>
      <c r="D13" s="65">
        <v>0</v>
      </c>
      <c r="E13" s="65">
        <v>0</v>
      </c>
      <c r="F13" s="65">
        <f t="shared" si="0"/>
        <v>0</v>
      </c>
      <c r="G13" s="65">
        <v>0</v>
      </c>
      <c r="H13" s="65">
        <v>0</v>
      </c>
      <c r="I13" s="65">
        <v>0</v>
      </c>
      <c r="J13" s="65">
        <v>0</v>
      </c>
      <c r="K13" s="4">
        <v>6</v>
      </c>
    </row>
    <row r="14" spans="1:11" ht="12.75" x14ac:dyDescent="0.2">
      <c r="A14" s="4">
        <v>7</v>
      </c>
      <c r="B14" s="4" t="s">
        <v>241</v>
      </c>
      <c r="C14" s="65">
        <v>2205621</v>
      </c>
      <c r="D14" s="65">
        <v>314874</v>
      </c>
      <c r="E14" s="65">
        <v>223945</v>
      </c>
      <c r="F14" s="65">
        <f t="shared" si="0"/>
        <v>2744440</v>
      </c>
      <c r="G14" s="65">
        <v>64292</v>
      </c>
      <c r="H14" s="65">
        <v>0</v>
      </c>
      <c r="I14" s="65">
        <v>0</v>
      </c>
      <c r="J14" s="65">
        <v>107587</v>
      </c>
      <c r="K14" s="4">
        <v>7</v>
      </c>
    </row>
    <row r="15" spans="1:11" ht="12.75" x14ac:dyDescent="0.2">
      <c r="A15" s="4">
        <v>8</v>
      </c>
      <c r="B15" s="4" t="s">
        <v>242</v>
      </c>
      <c r="C15" s="65">
        <v>0</v>
      </c>
      <c r="D15" s="65">
        <v>0</v>
      </c>
      <c r="E15" s="65">
        <v>0</v>
      </c>
      <c r="F15" s="65">
        <f t="shared" si="0"/>
        <v>0</v>
      </c>
      <c r="G15" s="65">
        <v>0</v>
      </c>
      <c r="H15" s="65">
        <v>0</v>
      </c>
      <c r="I15" s="65">
        <v>0</v>
      </c>
      <c r="J15" s="65">
        <v>0</v>
      </c>
      <c r="K15" s="4">
        <v>8</v>
      </c>
    </row>
    <row r="16" spans="1:11" ht="12.75" x14ac:dyDescent="0.2">
      <c r="A16" s="4">
        <v>9</v>
      </c>
      <c r="B16" s="4" t="s">
        <v>243</v>
      </c>
      <c r="C16" s="65">
        <v>0</v>
      </c>
      <c r="D16" s="65">
        <v>0</v>
      </c>
      <c r="E16" s="65">
        <v>0</v>
      </c>
      <c r="F16" s="65">
        <f t="shared" si="0"/>
        <v>0</v>
      </c>
      <c r="G16" s="65">
        <v>0</v>
      </c>
      <c r="H16" s="65">
        <v>0</v>
      </c>
      <c r="I16" s="65">
        <v>0</v>
      </c>
      <c r="J16" s="65">
        <v>0</v>
      </c>
      <c r="K16" s="4">
        <v>9</v>
      </c>
    </row>
    <row r="17" spans="1:11" ht="12.75" x14ac:dyDescent="0.2">
      <c r="A17" s="4">
        <v>10</v>
      </c>
      <c r="B17" s="4" t="s">
        <v>244</v>
      </c>
      <c r="C17" s="65">
        <v>7932025</v>
      </c>
      <c r="D17" s="65">
        <v>953447</v>
      </c>
      <c r="E17" s="65">
        <v>1063611</v>
      </c>
      <c r="F17" s="65">
        <f t="shared" si="0"/>
        <v>9949083</v>
      </c>
      <c r="G17" s="65">
        <v>0</v>
      </c>
      <c r="H17" s="65">
        <v>3818892</v>
      </c>
      <c r="I17" s="65">
        <v>0</v>
      </c>
      <c r="J17" s="65">
        <v>1674405</v>
      </c>
      <c r="K17" s="4">
        <v>10</v>
      </c>
    </row>
    <row r="18" spans="1:11" ht="12.75" x14ac:dyDescent="0.2">
      <c r="A18" s="4">
        <v>11</v>
      </c>
      <c r="B18" s="4" t="s">
        <v>245</v>
      </c>
      <c r="C18" s="65">
        <v>4138502</v>
      </c>
      <c r="D18" s="65">
        <v>92814</v>
      </c>
      <c r="E18" s="65">
        <v>2767442</v>
      </c>
      <c r="F18" s="65">
        <f t="shared" si="0"/>
        <v>6998758</v>
      </c>
      <c r="G18" s="65">
        <v>239042</v>
      </c>
      <c r="H18" s="65">
        <v>0</v>
      </c>
      <c r="I18" s="65">
        <v>0</v>
      </c>
      <c r="J18" s="65">
        <v>2779294</v>
      </c>
      <c r="K18" s="4">
        <v>11</v>
      </c>
    </row>
    <row r="19" spans="1:11" ht="12.75" x14ac:dyDescent="0.2">
      <c r="A19" s="4">
        <v>12</v>
      </c>
      <c r="B19" s="4" t="s">
        <v>246</v>
      </c>
      <c r="C19" s="65">
        <v>0</v>
      </c>
      <c r="D19" s="65">
        <v>0</v>
      </c>
      <c r="E19" s="65">
        <v>0</v>
      </c>
      <c r="F19" s="65">
        <f t="shared" si="0"/>
        <v>0</v>
      </c>
      <c r="G19" s="65">
        <v>0</v>
      </c>
      <c r="H19" s="65">
        <v>0</v>
      </c>
      <c r="I19" s="65">
        <v>0</v>
      </c>
      <c r="J19" s="65">
        <v>0</v>
      </c>
      <c r="K19" s="4">
        <v>12</v>
      </c>
    </row>
    <row r="20" spans="1:11" ht="12.75" x14ac:dyDescent="0.2">
      <c r="A20" s="4">
        <v>13</v>
      </c>
      <c r="B20" s="4" t="s">
        <v>247</v>
      </c>
      <c r="C20" s="65">
        <v>4218841</v>
      </c>
      <c r="D20" s="65">
        <v>315975</v>
      </c>
      <c r="E20" s="65">
        <v>2000453</v>
      </c>
      <c r="F20" s="65">
        <f t="shared" si="0"/>
        <v>6535269</v>
      </c>
      <c r="G20" s="65">
        <v>145693</v>
      </c>
      <c r="H20" s="65">
        <v>99261</v>
      </c>
      <c r="I20" s="65">
        <v>0</v>
      </c>
      <c r="J20" s="65">
        <v>700499</v>
      </c>
      <c r="K20" s="4">
        <v>13</v>
      </c>
    </row>
    <row r="21" spans="1:11" ht="12.75" x14ac:dyDescent="0.2">
      <c r="A21" s="4">
        <v>14</v>
      </c>
      <c r="B21" s="4" t="s">
        <v>248</v>
      </c>
      <c r="C21" s="65">
        <v>1988680</v>
      </c>
      <c r="D21" s="65">
        <v>589121</v>
      </c>
      <c r="E21" s="65">
        <v>462132</v>
      </c>
      <c r="F21" s="65">
        <f t="shared" si="0"/>
        <v>3039933</v>
      </c>
      <c r="G21" s="65">
        <v>200055</v>
      </c>
      <c r="H21" s="65">
        <v>0</v>
      </c>
      <c r="I21" s="65">
        <v>44000</v>
      </c>
      <c r="J21" s="65">
        <v>445000</v>
      </c>
      <c r="K21" s="4">
        <v>14</v>
      </c>
    </row>
    <row r="22" spans="1:11" ht="12.75" x14ac:dyDescent="0.2">
      <c r="A22" s="4">
        <v>15</v>
      </c>
      <c r="B22" s="4" t="s">
        <v>249</v>
      </c>
      <c r="C22" s="65">
        <v>16039540</v>
      </c>
      <c r="D22" s="65">
        <v>4675433</v>
      </c>
      <c r="E22" s="65">
        <v>3891543</v>
      </c>
      <c r="F22" s="65">
        <f t="shared" si="0"/>
        <v>24606516</v>
      </c>
      <c r="G22" s="65">
        <v>273853</v>
      </c>
      <c r="H22" s="65">
        <v>0</v>
      </c>
      <c r="I22" s="65">
        <v>1428032</v>
      </c>
      <c r="J22" s="65">
        <v>4801120</v>
      </c>
      <c r="K22" s="4">
        <v>15</v>
      </c>
    </row>
    <row r="23" spans="1:11" ht="12.75" x14ac:dyDescent="0.2">
      <c r="A23" s="4">
        <v>16</v>
      </c>
      <c r="B23" s="4" t="s">
        <v>250</v>
      </c>
      <c r="C23" s="65">
        <v>7989790</v>
      </c>
      <c r="D23" s="65">
        <v>0</v>
      </c>
      <c r="E23" s="65">
        <v>1166140</v>
      </c>
      <c r="F23" s="65">
        <f t="shared" si="0"/>
        <v>9155930</v>
      </c>
      <c r="G23" s="65">
        <v>228790</v>
      </c>
      <c r="H23" s="65">
        <v>152</v>
      </c>
      <c r="I23" s="65">
        <v>0</v>
      </c>
      <c r="J23" s="65">
        <v>1726064</v>
      </c>
      <c r="K23" s="4">
        <v>16</v>
      </c>
    </row>
    <row r="24" spans="1:11" ht="12.75" x14ac:dyDescent="0.2">
      <c r="A24" s="4">
        <v>17</v>
      </c>
      <c r="B24" s="4" t="s">
        <v>251</v>
      </c>
      <c r="C24" s="65">
        <v>0</v>
      </c>
      <c r="D24" s="65">
        <v>0</v>
      </c>
      <c r="E24" s="65">
        <v>0</v>
      </c>
      <c r="F24" s="65">
        <f t="shared" si="0"/>
        <v>0</v>
      </c>
      <c r="G24" s="65">
        <v>0</v>
      </c>
      <c r="H24" s="65">
        <v>0</v>
      </c>
      <c r="I24" s="65">
        <v>0</v>
      </c>
      <c r="J24" s="65">
        <v>0</v>
      </c>
      <c r="K24" s="4">
        <v>17</v>
      </c>
    </row>
    <row r="25" spans="1:11" ht="12.75" x14ac:dyDescent="0.2">
      <c r="A25" s="4">
        <v>18</v>
      </c>
      <c r="B25" s="4" t="s">
        <v>252</v>
      </c>
      <c r="C25" s="65">
        <v>1178791</v>
      </c>
      <c r="D25" s="65">
        <v>0</v>
      </c>
      <c r="E25" s="65">
        <v>163318</v>
      </c>
      <c r="F25" s="65">
        <f t="shared" si="0"/>
        <v>1342109</v>
      </c>
      <c r="G25" s="65">
        <v>109836</v>
      </c>
      <c r="H25" s="65">
        <v>46210</v>
      </c>
      <c r="I25" s="65">
        <v>0</v>
      </c>
      <c r="J25" s="65">
        <v>35946</v>
      </c>
      <c r="K25" s="4">
        <v>18</v>
      </c>
    </row>
    <row r="26" spans="1:11" ht="12.75" x14ac:dyDescent="0.2">
      <c r="A26" s="4">
        <v>19</v>
      </c>
      <c r="B26" s="4" t="s">
        <v>253</v>
      </c>
      <c r="C26" s="65">
        <v>10955878</v>
      </c>
      <c r="D26" s="65">
        <v>533996</v>
      </c>
      <c r="E26" s="65">
        <v>2079045</v>
      </c>
      <c r="F26" s="65">
        <f t="shared" si="0"/>
        <v>13568919</v>
      </c>
      <c r="G26" s="65">
        <v>296711</v>
      </c>
      <c r="H26" s="65">
        <v>42139</v>
      </c>
      <c r="I26" s="65">
        <v>0</v>
      </c>
      <c r="J26" s="65">
        <v>652636</v>
      </c>
      <c r="K26" s="4">
        <v>19</v>
      </c>
    </row>
    <row r="27" spans="1:11" ht="12.75" x14ac:dyDescent="0.2">
      <c r="A27" s="4">
        <v>20</v>
      </c>
      <c r="B27" s="4" t="s">
        <v>254</v>
      </c>
      <c r="C27" s="65">
        <v>4477788</v>
      </c>
      <c r="D27" s="65">
        <v>2679997</v>
      </c>
      <c r="E27" s="65">
        <v>1398325</v>
      </c>
      <c r="F27" s="65">
        <f t="shared" si="0"/>
        <v>8556110</v>
      </c>
      <c r="G27" s="65">
        <v>21379</v>
      </c>
      <c r="H27" s="65">
        <v>922096</v>
      </c>
      <c r="I27" s="65">
        <v>0</v>
      </c>
      <c r="J27" s="65">
        <v>243107</v>
      </c>
      <c r="K27" s="4">
        <v>20</v>
      </c>
    </row>
    <row r="28" spans="1:11" ht="12.75" x14ac:dyDescent="0.2">
      <c r="A28" s="4">
        <v>21</v>
      </c>
      <c r="B28" s="4" t="s">
        <v>255</v>
      </c>
      <c r="C28" s="65">
        <v>0</v>
      </c>
      <c r="D28" s="65">
        <v>0</v>
      </c>
      <c r="E28" s="65">
        <v>0</v>
      </c>
      <c r="F28" s="65">
        <f t="shared" si="0"/>
        <v>0</v>
      </c>
      <c r="G28" s="65">
        <v>0</v>
      </c>
      <c r="H28" s="65">
        <v>0</v>
      </c>
      <c r="I28" s="65">
        <v>0</v>
      </c>
      <c r="J28" s="65">
        <v>0</v>
      </c>
      <c r="K28" s="4">
        <v>21</v>
      </c>
    </row>
    <row r="29" spans="1:11" ht="12.75" x14ac:dyDescent="0.2">
      <c r="A29" s="4">
        <v>22</v>
      </c>
      <c r="B29" s="4" t="s">
        <v>256</v>
      </c>
      <c r="C29" s="65">
        <v>0</v>
      </c>
      <c r="D29" s="65">
        <v>0</v>
      </c>
      <c r="E29" s="65">
        <v>0</v>
      </c>
      <c r="F29" s="65">
        <f t="shared" si="0"/>
        <v>0</v>
      </c>
      <c r="G29" s="65">
        <v>0</v>
      </c>
      <c r="H29" s="65">
        <v>0</v>
      </c>
      <c r="I29" s="65">
        <v>0</v>
      </c>
      <c r="J29" s="65">
        <v>0</v>
      </c>
      <c r="K29" s="4">
        <v>22</v>
      </c>
    </row>
    <row r="30" spans="1:11" ht="12.75" x14ac:dyDescent="0.2">
      <c r="A30" s="4">
        <v>23</v>
      </c>
      <c r="B30" s="4" t="s">
        <v>257</v>
      </c>
      <c r="C30" s="65">
        <v>45561983</v>
      </c>
      <c r="D30" s="65">
        <v>2580018</v>
      </c>
      <c r="E30" s="65">
        <v>7782568</v>
      </c>
      <c r="F30" s="65">
        <f t="shared" si="0"/>
        <v>55924569</v>
      </c>
      <c r="G30" s="65">
        <v>291786</v>
      </c>
      <c r="H30" s="65">
        <v>0</v>
      </c>
      <c r="I30" s="65">
        <v>764342</v>
      </c>
      <c r="J30" s="65">
        <v>7889373</v>
      </c>
      <c r="K30" s="4">
        <v>23</v>
      </c>
    </row>
    <row r="31" spans="1:11" ht="12.75" x14ac:dyDescent="0.2">
      <c r="A31" s="4">
        <v>24</v>
      </c>
      <c r="B31" s="4" t="s">
        <v>258</v>
      </c>
      <c r="C31" s="65">
        <v>34543083</v>
      </c>
      <c r="D31" s="65">
        <v>19871529</v>
      </c>
      <c r="E31" s="65">
        <v>13834232</v>
      </c>
      <c r="F31" s="65">
        <f t="shared" si="0"/>
        <v>68248844</v>
      </c>
      <c r="G31" s="65">
        <v>711577</v>
      </c>
      <c r="H31" s="65">
        <v>6300</v>
      </c>
      <c r="I31" s="65">
        <v>219067</v>
      </c>
      <c r="J31" s="65">
        <v>6692934</v>
      </c>
      <c r="K31" s="4">
        <v>24</v>
      </c>
    </row>
    <row r="32" spans="1:11" ht="12.75" x14ac:dyDescent="0.2">
      <c r="A32" s="4">
        <v>25</v>
      </c>
      <c r="B32" s="4" t="s">
        <v>259</v>
      </c>
      <c r="C32" s="65">
        <v>0</v>
      </c>
      <c r="D32" s="65">
        <v>0</v>
      </c>
      <c r="E32" s="65">
        <v>0</v>
      </c>
      <c r="F32" s="65">
        <f t="shared" si="0"/>
        <v>0</v>
      </c>
      <c r="G32" s="65">
        <v>0</v>
      </c>
      <c r="H32" s="65">
        <v>0</v>
      </c>
      <c r="I32" s="65">
        <v>0</v>
      </c>
      <c r="J32" s="65">
        <v>0</v>
      </c>
      <c r="K32" s="4">
        <v>25</v>
      </c>
    </row>
    <row r="33" spans="1:11" ht="12.75" x14ac:dyDescent="0.2">
      <c r="A33" s="4">
        <v>26</v>
      </c>
      <c r="B33" s="4" t="s">
        <v>260</v>
      </c>
      <c r="C33" s="65">
        <v>2662017</v>
      </c>
      <c r="D33" s="65">
        <v>827084</v>
      </c>
      <c r="E33" s="65">
        <v>1325187</v>
      </c>
      <c r="F33" s="65">
        <f t="shared" si="0"/>
        <v>4814288</v>
      </c>
      <c r="G33" s="65">
        <v>346531</v>
      </c>
      <c r="H33" s="65">
        <v>0</v>
      </c>
      <c r="I33" s="65">
        <v>0</v>
      </c>
      <c r="J33" s="65">
        <v>1383711</v>
      </c>
      <c r="K33" s="4">
        <v>26</v>
      </c>
    </row>
    <row r="34" spans="1:11" ht="12.75" x14ac:dyDescent="0.2">
      <c r="A34" s="4">
        <v>27</v>
      </c>
      <c r="B34" s="4" t="s">
        <v>261</v>
      </c>
      <c r="C34" s="65">
        <v>1062784</v>
      </c>
      <c r="D34" s="65">
        <v>0</v>
      </c>
      <c r="E34" s="65">
        <v>1207467</v>
      </c>
      <c r="F34" s="65">
        <f t="shared" si="0"/>
        <v>2270251</v>
      </c>
      <c r="G34" s="65">
        <v>240138</v>
      </c>
      <c r="H34" s="65">
        <v>950</v>
      </c>
      <c r="I34" s="65">
        <v>0</v>
      </c>
      <c r="J34" s="65">
        <v>438646</v>
      </c>
      <c r="K34" s="4">
        <v>27</v>
      </c>
    </row>
    <row r="35" spans="1:11" ht="12.75" x14ac:dyDescent="0.2">
      <c r="A35" s="4">
        <v>28</v>
      </c>
      <c r="B35" s="4" t="s">
        <v>262</v>
      </c>
      <c r="C35" s="65">
        <v>0</v>
      </c>
      <c r="D35" s="65">
        <v>0</v>
      </c>
      <c r="E35" s="65">
        <v>0</v>
      </c>
      <c r="F35" s="65">
        <f t="shared" si="0"/>
        <v>0</v>
      </c>
      <c r="G35" s="65">
        <v>0</v>
      </c>
      <c r="H35" s="65">
        <v>0</v>
      </c>
      <c r="I35" s="65">
        <v>0</v>
      </c>
      <c r="J35" s="65">
        <v>0</v>
      </c>
      <c r="K35" s="4">
        <v>28</v>
      </c>
    </row>
    <row r="36" spans="1:11" ht="12.75" x14ac:dyDescent="0.2">
      <c r="A36" s="4">
        <v>29</v>
      </c>
      <c r="B36" s="4" t="s">
        <v>263</v>
      </c>
      <c r="C36" s="65">
        <v>0</v>
      </c>
      <c r="D36" s="65">
        <v>0</v>
      </c>
      <c r="E36" s="65">
        <v>0</v>
      </c>
      <c r="F36" s="65">
        <f t="shared" si="0"/>
        <v>0</v>
      </c>
      <c r="G36" s="65">
        <v>0</v>
      </c>
      <c r="H36" s="65">
        <v>0</v>
      </c>
      <c r="I36" s="65">
        <v>0</v>
      </c>
      <c r="J36" s="65">
        <v>0</v>
      </c>
      <c r="K36" s="4">
        <v>29</v>
      </c>
    </row>
    <row r="37" spans="1:11" ht="12.75" x14ac:dyDescent="0.2">
      <c r="A37" s="4">
        <v>30</v>
      </c>
      <c r="B37" s="4" t="s">
        <v>264</v>
      </c>
      <c r="C37" s="65">
        <v>0</v>
      </c>
      <c r="D37" s="65">
        <v>0</v>
      </c>
      <c r="E37" s="65">
        <v>0</v>
      </c>
      <c r="F37" s="65">
        <f t="shared" si="0"/>
        <v>0</v>
      </c>
      <c r="G37" s="65">
        <v>0</v>
      </c>
      <c r="H37" s="65">
        <v>0</v>
      </c>
      <c r="I37" s="65">
        <v>0</v>
      </c>
      <c r="J37" s="65">
        <v>0</v>
      </c>
      <c r="K37" s="4">
        <v>30</v>
      </c>
    </row>
    <row r="38" spans="1:11" ht="12.75" x14ac:dyDescent="0.2">
      <c r="A38" s="4">
        <v>31</v>
      </c>
      <c r="B38" s="4" t="s">
        <v>265</v>
      </c>
      <c r="C38" s="65">
        <v>0</v>
      </c>
      <c r="D38" s="65">
        <v>0</v>
      </c>
      <c r="E38" s="65">
        <v>0</v>
      </c>
      <c r="F38" s="65">
        <f t="shared" si="0"/>
        <v>0</v>
      </c>
      <c r="G38" s="65">
        <v>0</v>
      </c>
      <c r="H38" s="65">
        <v>0</v>
      </c>
      <c r="I38" s="65">
        <v>0</v>
      </c>
      <c r="J38" s="65">
        <v>0</v>
      </c>
      <c r="K38" s="4">
        <v>31</v>
      </c>
    </row>
    <row r="39" spans="1:11" ht="12.75" x14ac:dyDescent="0.2">
      <c r="A39" s="4">
        <v>32</v>
      </c>
      <c r="B39" s="4" t="s">
        <v>266</v>
      </c>
      <c r="C39" s="65">
        <v>8391132</v>
      </c>
      <c r="D39" s="65">
        <v>794414</v>
      </c>
      <c r="E39" s="65">
        <v>1719931</v>
      </c>
      <c r="F39" s="65">
        <f t="shared" si="0"/>
        <v>10905477</v>
      </c>
      <c r="G39" s="65">
        <v>348342</v>
      </c>
      <c r="H39" s="65">
        <v>0</v>
      </c>
      <c r="I39" s="65">
        <v>0</v>
      </c>
      <c r="J39" s="65">
        <v>827399</v>
      </c>
      <c r="K39" s="4">
        <v>32</v>
      </c>
    </row>
    <row r="40" spans="1:11" ht="12.75" x14ac:dyDescent="0.2">
      <c r="A40" s="4">
        <v>33</v>
      </c>
      <c r="B40" s="4" t="s">
        <v>267</v>
      </c>
      <c r="C40" s="65">
        <v>3153401</v>
      </c>
      <c r="D40" s="65">
        <v>45500</v>
      </c>
      <c r="E40" s="65">
        <v>1497003</v>
      </c>
      <c r="F40" s="65">
        <f t="shared" si="0"/>
        <v>4695904</v>
      </c>
      <c r="G40" s="65">
        <v>259370</v>
      </c>
      <c r="H40" s="65">
        <v>0</v>
      </c>
      <c r="I40" s="65">
        <v>0</v>
      </c>
      <c r="J40" s="65">
        <v>860149</v>
      </c>
      <c r="K40" s="4">
        <v>33</v>
      </c>
    </row>
    <row r="41" spans="1:11" ht="12.75" x14ac:dyDescent="0.2">
      <c r="A41" s="4">
        <v>34</v>
      </c>
      <c r="B41" s="4" t="s">
        <v>268</v>
      </c>
      <c r="C41" s="65">
        <v>10101406</v>
      </c>
      <c r="D41" s="65">
        <v>459793</v>
      </c>
      <c r="E41" s="65">
        <v>5250755</v>
      </c>
      <c r="F41" s="65">
        <f t="shared" si="0"/>
        <v>15811954</v>
      </c>
      <c r="G41" s="65">
        <v>271135</v>
      </c>
      <c r="H41" s="65">
        <v>0</v>
      </c>
      <c r="I41" s="65">
        <v>41782</v>
      </c>
      <c r="J41" s="65">
        <v>1141428</v>
      </c>
      <c r="K41" s="4">
        <v>34</v>
      </c>
    </row>
    <row r="42" spans="1:11" ht="12.75" x14ac:dyDescent="0.2">
      <c r="A42" s="4">
        <v>35</v>
      </c>
      <c r="B42" s="4" t="s">
        <v>269</v>
      </c>
      <c r="C42" s="65">
        <v>65953357</v>
      </c>
      <c r="D42" s="65">
        <v>21764727</v>
      </c>
      <c r="E42" s="65">
        <v>22443038</v>
      </c>
      <c r="F42" s="65">
        <f t="shared" si="0"/>
        <v>110161122</v>
      </c>
      <c r="G42" s="65">
        <v>497583</v>
      </c>
      <c r="H42" s="65">
        <v>0</v>
      </c>
      <c r="I42" s="65">
        <v>0</v>
      </c>
      <c r="J42" s="65">
        <v>29732983</v>
      </c>
      <c r="K42" s="4">
        <v>35</v>
      </c>
    </row>
    <row r="43" spans="1:11" ht="12.75" x14ac:dyDescent="0.2">
      <c r="A43" s="4">
        <v>36</v>
      </c>
      <c r="B43" s="4" t="s">
        <v>270</v>
      </c>
      <c r="C43" s="65">
        <v>3084602</v>
      </c>
      <c r="D43" s="65">
        <v>15977</v>
      </c>
      <c r="E43" s="65">
        <v>1124356</v>
      </c>
      <c r="F43" s="65">
        <f t="shared" si="0"/>
        <v>4224935</v>
      </c>
      <c r="G43" s="65">
        <v>245902</v>
      </c>
      <c r="H43" s="65">
        <v>0</v>
      </c>
      <c r="I43" s="65">
        <v>0</v>
      </c>
      <c r="J43" s="65">
        <v>96978</v>
      </c>
      <c r="K43" s="4">
        <v>36</v>
      </c>
    </row>
    <row r="44" spans="1:11" ht="12.75" x14ac:dyDescent="0.2">
      <c r="A44" s="4">
        <v>37</v>
      </c>
      <c r="B44" s="4" t="s">
        <v>271</v>
      </c>
      <c r="C44" s="65">
        <v>2269542</v>
      </c>
      <c r="D44" s="65">
        <v>0</v>
      </c>
      <c r="E44" s="65">
        <v>1179606</v>
      </c>
      <c r="F44" s="65">
        <f t="shared" si="0"/>
        <v>3449148</v>
      </c>
      <c r="G44" s="65">
        <v>68036</v>
      </c>
      <c r="H44" s="65">
        <v>0</v>
      </c>
      <c r="I44" s="65">
        <v>0</v>
      </c>
      <c r="J44" s="65">
        <v>738101</v>
      </c>
      <c r="K44" s="4">
        <v>37</v>
      </c>
    </row>
    <row r="45" spans="1:11" ht="12.75" x14ac:dyDescent="0.2">
      <c r="A45" s="17">
        <v>38</v>
      </c>
      <c r="B45" s="4" t="s">
        <v>272</v>
      </c>
      <c r="C45" s="66">
        <v>4386918</v>
      </c>
      <c r="D45" s="66">
        <v>0</v>
      </c>
      <c r="E45" s="66">
        <v>702045</v>
      </c>
      <c r="F45" s="66">
        <f t="shared" si="0"/>
        <v>5088963</v>
      </c>
      <c r="G45" s="66">
        <v>122002</v>
      </c>
      <c r="H45" s="66">
        <v>0</v>
      </c>
      <c r="I45" s="66">
        <v>0</v>
      </c>
      <c r="J45" s="66">
        <v>594641</v>
      </c>
      <c r="K45" s="17">
        <v>38</v>
      </c>
    </row>
    <row r="46" spans="1:11" ht="12.75" x14ac:dyDescent="0.2">
      <c r="A46" s="17">
        <f>A45</f>
        <v>38</v>
      </c>
      <c r="B46" s="9" t="s">
        <v>21</v>
      </c>
      <c r="C46" s="67">
        <f>SUM(C8:C45)</f>
        <v>293526432</v>
      </c>
      <c r="D46" s="67">
        <f>SUM(D8:D45)</f>
        <v>62697115</v>
      </c>
      <c r="E46" s="67">
        <f>SUM(E8:E45)</f>
        <v>87209937</v>
      </c>
      <c r="F46" s="67">
        <f>SUM(F8:F45)</f>
        <v>443433484</v>
      </c>
      <c r="G46" s="67">
        <f>SUM(G8:G45)</f>
        <v>5690347</v>
      </c>
      <c r="H46" s="67">
        <f>SUM(H8:H45)</f>
        <v>5082951</v>
      </c>
      <c r="I46" s="67">
        <f>SUM(I8:I45)</f>
        <v>3693664</v>
      </c>
      <c r="J46" s="67">
        <f>SUM(J8:J45)</f>
        <v>72504514</v>
      </c>
      <c r="K46" s="17">
        <f>K45</f>
        <v>38</v>
      </c>
    </row>
    <row r="111" ht="10.5" customHeight="1" x14ac:dyDescent="0.2"/>
    <row r="112" ht="10.5" customHeight="1" x14ac:dyDescent="0.2"/>
    <row r="113" ht="10.5" customHeight="1" x14ac:dyDescent="0.2"/>
    <row r="114" ht="10.5" customHeight="1" x14ac:dyDescent="0.2"/>
    <row r="115" ht="10.5" customHeight="1" x14ac:dyDescent="0.2"/>
    <row r="116" ht="10.5" customHeight="1" x14ac:dyDescent="0.2"/>
    <row r="117" ht="10.5" customHeight="1" x14ac:dyDescent="0.2"/>
    <row r="118" ht="10.5" customHeight="1" x14ac:dyDescent="0.2"/>
    <row r="119" ht="10.5" customHeight="1" x14ac:dyDescent="0.2"/>
    <row r="120" ht="10.5" customHeight="1" x14ac:dyDescent="0.2"/>
    <row r="121" ht="10.5" customHeight="1" x14ac:dyDescent="0.2"/>
    <row r="122" ht="10.5" customHeight="1" x14ac:dyDescent="0.2"/>
    <row r="123" ht="10.5" customHeight="1" x14ac:dyDescent="0.2"/>
    <row r="124" ht="10.5" customHeight="1" x14ac:dyDescent="0.2"/>
    <row r="187" ht="10.5" customHeight="1" x14ac:dyDescent="0.2"/>
    <row r="188" ht="10.5" customHeight="1" x14ac:dyDescent="0.2"/>
    <row r="189" ht="10.5" customHeight="1" x14ac:dyDescent="0.2"/>
    <row r="190" ht="10.5" customHeight="1" x14ac:dyDescent="0.2"/>
    <row r="191" ht="10.5" customHeight="1" x14ac:dyDescent="0.2"/>
    <row r="192" ht="10.5" customHeight="1" x14ac:dyDescent="0.2"/>
    <row r="193" ht="10.5" customHeight="1" x14ac:dyDescent="0.2"/>
    <row r="194" ht="10.5" customHeight="1" x14ac:dyDescent="0.2"/>
    <row r="195" ht="10.5" customHeight="1" x14ac:dyDescent="0.2"/>
    <row r="196" ht="10.5" customHeight="1" x14ac:dyDescent="0.2"/>
    <row r="197" ht="10.5" customHeight="1" x14ac:dyDescent="0.2"/>
    <row r="198" ht="10.5" customHeight="1" x14ac:dyDescent="0.2"/>
    <row r="199" ht="10.5" customHeight="1" x14ac:dyDescent="0.2"/>
    <row r="200" ht="10.5" customHeight="1" x14ac:dyDescent="0.2"/>
    <row r="246" ht="12.2" customHeight="1" x14ac:dyDescent="0.2"/>
  </sheetData>
  <hyperlinks>
    <hyperlink ref="A5" location="'Table of Contents'!A1" display="Back to TOC" xr:uid="{43885E5D-1A53-48C4-96D4-80FC1EA71CC6}"/>
  </hyperlinks>
  <printOptions gridLines="1" gridLinesSet="0"/>
  <pageMargins left="0.5" right="0.5" top="0.5" bottom="0.25" header="0" footer="0"/>
  <pageSetup paperSize="5" scale="97" fitToWidth="0" pageOrder="overThenDown" orientation="landscape" r:id="rId1"/>
  <headerFooter alignWithMargins="0"/>
  <rowBreaks count="1" manualBreakCount="1">
    <brk id="187" max="4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79A3-1B9C-4220-9703-21FC6F27C767}">
  <dimension ref="A1:K103"/>
  <sheetViews>
    <sheetView zoomScale="110" zoomScaleNormal="110" workbookViewId="0"/>
  </sheetViews>
  <sheetFormatPr defaultRowHeight="12.75" x14ac:dyDescent="0.2"/>
  <cols>
    <col min="1" max="1" width="4.85546875" style="4" customWidth="1"/>
    <col min="2" max="2" width="14.7109375" style="4" customWidth="1"/>
    <col min="3" max="3" width="15.140625" style="4" customWidth="1"/>
    <col min="4" max="4" width="13.140625" style="4" customWidth="1"/>
    <col min="5" max="6" width="13.140625" style="4" bestFit="1" customWidth="1"/>
    <col min="7" max="7" width="16.28515625" style="4" customWidth="1"/>
    <col min="8" max="8" width="13.85546875" style="4" customWidth="1"/>
    <col min="9" max="9" width="11.140625" style="4" customWidth="1"/>
    <col min="10" max="10" width="13.140625" style="4" bestFit="1" customWidth="1"/>
    <col min="11" max="11" width="3.5703125" style="4" bestFit="1" customWidth="1"/>
    <col min="12" max="256" width="9.140625" style="4"/>
    <col min="257" max="257" width="4" style="4" bestFit="1" customWidth="1"/>
    <col min="258" max="258" width="14.140625" style="4" bestFit="1" customWidth="1"/>
    <col min="259" max="259" width="15.140625" style="4" customWidth="1"/>
    <col min="260" max="260" width="13.140625" style="4" customWidth="1"/>
    <col min="261" max="262" width="13.140625" style="4" bestFit="1" customWidth="1"/>
    <col min="263" max="263" width="16.28515625" style="4" customWidth="1"/>
    <col min="264" max="264" width="13.85546875" style="4" customWidth="1"/>
    <col min="265" max="265" width="11.140625" style="4" customWidth="1"/>
    <col min="266" max="266" width="13.140625" style="4" bestFit="1" customWidth="1"/>
    <col min="267" max="267" width="3.5703125" style="4" bestFit="1" customWidth="1"/>
    <col min="268" max="512" width="9.140625" style="4"/>
    <col min="513" max="513" width="4" style="4" bestFit="1" customWidth="1"/>
    <col min="514" max="514" width="14.140625" style="4" bestFit="1" customWidth="1"/>
    <col min="515" max="515" width="15.140625" style="4" customWidth="1"/>
    <col min="516" max="516" width="13.140625" style="4" customWidth="1"/>
    <col min="517" max="518" width="13.140625" style="4" bestFit="1" customWidth="1"/>
    <col min="519" max="519" width="16.28515625" style="4" customWidth="1"/>
    <col min="520" max="520" width="13.85546875" style="4" customWidth="1"/>
    <col min="521" max="521" width="11.140625" style="4" customWidth="1"/>
    <col min="522" max="522" width="13.140625" style="4" bestFit="1" customWidth="1"/>
    <col min="523" max="523" width="3.5703125" style="4" bestFit="1" customWidth="1"/>
    <col min="524" max="768" width="9.140625" style="4"/>
    <col min="769" max="769" width="4" style="4" bestFit="1" customWidth="1"/>
    <col min="770" max="770" width="14.140625" style="4" bestFit="1" customWidth="1"/>
    <col min="771" max="771" width="15.140625" style="4" customWidth="1"/>
    <col min="772" max="772" width="13.140625" style="4" customWidth="1"/>
    <col min="773" max="774" width="13.140625" style="4" bestFit="1" customWidth="1"/>
    <col min="775" max="775" width="16.28515625" style="4" customWidth="1"/>
    <col min="776" max="776" width="13.85546875" style="4" customWidth="1"/>
    <col min="777" max="777" width="11.140625" style="4" customWidth="1"/>
    <col min="778" max="778" width="13.140625" style="4" bestFit="1" customWidth="1"/>
    <col min="779" max="779" width="3.5703125" style="4" bestFit="1" customWidth="1"/>
    <col min="780" max="1024" width="9.140625" style="4"/>
    <col min="1025" max="1025" width="4" style="4" bestFit="1" customWidth="1"/>
    <col min="1026" max="1026" width="14.140625" style="4" bestFit="1" customWidth="1"/>
    <col min="1027" max="1027" width="15.140625" style="4" customWidth="1"/>
    <col min="1028" max="1028" width="13.140625" style="4" customWidth="1"/>
    <col min="1029" max="1030" width="13.140625" style="4" bestFit="1" customWidth="1"/>
    <col min="1031" max="1031" width="16.28515625" style="4" customWidth="1"/>
    <col min="1032" max="1032" width="13.85546875" style="4" customWidth="1"/>
    <col min="1033" max="1033" width="11.140625" style="4" customWidth="1"/>
    <col min="1034" max="1034" width="13.140625" style="4" bestFit="1" customWidth="1"/>
    <col min="1035" max="1035" width="3.5703125" style="4" bestFit="1" customWidth="1"/>
    <col min="1036" max="1280" width="9.140625" style="4"/>
    <col min="1281" max="1281" width="4" style="4" bestFit="1" customWidth="1"/>
    <col min="1282" max="1282" width="14.140625" style="4" bestFit="1" customWidth="1"/>
    <col min="1283" max="1283" width="15.140625" style="4" customWidth="1"/>
    <col min="1284" max="1284" width="13.140625" style="4" customWidth="1"/>
    <col min="1285" max="1286" width="13.140625" style="4" bestFit="1" customWidth="1"/>
    <col min="1287" max="1287" width="16.28515625" style="4" customWidth="1"/>
    <col min="1288" max="1288" width="13.85546875" style="4" customWidth="1"/>
    <col min="1289" max="1289" width="11.140625" style="4" customWidth="1"/>
    <col min="1290" max="1290" width="13.140625" style="4" bestFit="1" customWidth="1"/>
    <col min="1291" max="1291" width="3.5703125" style="4" bestFit="1" customWidth="1"/>
    <col min="1292" max="1536" width="9.140625" style="4"/>
    <col min="1537" max="1537" width="4" style="4" bestFit="1" customWidth="1"/>
    <col min="1538" max="1538" width="14.140625" style="4" bestFit="1" customWidth="1"/>
    <col min="1539" max="1539" width="15.140625" style="4" customWidth="1"/>
    <col min="1540" max="1540" width="13.140625" style="4" customWidth="1"/>
    <col min="1541" max="1542" width="13.140625" style="4" bestFit="1" customWidth="1"/>
    <col min="1543" max="1543" width="16.28515625" style="4" customWidth="1"/>
    <col min="1544" max="1544" width="13.85546875" style="4" customWidth="1"/>
    <col min="1545" max="1545" width="11.140625" style="4" customWidth="1"/>
    <col min="1546" max="1546" width="13.140625" style="4" bestFit="1" customWidth="1"/>
    <col min="1547" max="1547" width="3.5703125" style="4" bestFit="1" customWidth="1"/>
    <col min="1548" max="1792" width="9.140625" style="4"/>
    <col min="1793" max="1793" width="4" style="4" bestFit="1" customWidth="1"/>
    <col min="1794" max="1794" width="14.140625" style="4" bestFit="1" customWidth="1"/>
    <col min="1795" max="1795" width="15.140625" style="4" customWidth="1"/>
    <col min="1796" max="1796" width="13.140625" style="4" customWidth="1"/>
    <col min="1797" max="1798" width="13.140625" style="4" bestFit="1" customWidth="1"/>
    <col min="1799" max="1799" width="16.28515625" style="4" customWidth="1"/>
    <col min="1800" max="1800" width="13.85546875" style="4" customWidth="1"/>
    <col min="1801" max="1801" width="11.140625" style="4" customWidth="1"/>
    <col min="1802" max="1802" width="13.140625" style="4" bestFit="1" customWidth="1"/>
    <col min="1803" max="1803" width="3.5703125" style="4" bestFit="1" customWidth="1"/>
    <col min="1804" max="2048" width="9.140625" style="4"/>
    <col min="2049" max="2049" width="4" style="4" bestFit="1" customWidth="1"/>
    <col min="2050" max="2050" width="14.140625" style="4" bestFit="1" customWidth="1"/>
    <col min="2051" max="2051" width="15.140625" style="4" customWidth="1"/>
    <col min="2052" max="2052" width="13.140625" style="4" customWidth="1"/>
    <col min="2053" max="2054" width="13.140625" style="4" bestFit="1" customWidth="1"/>
    <col min="2055" max="2055" width="16.28515625" style="4" customWidth="1"/>
    <col min="2056" max="2056" width="13.85546875" style="4" customWidth="1"/>
    <col min="2057" max="2057" width="11.140625" style="4" customWidth="1"/>
    <col min="2058" max="2058" width="13.140625" style="4" bestFit="1" customWidth="1"/>
    <col min="2059" max="2059" width="3.5703125" style="4" bestFit="1" customWidth="1"/>
    <col min="2060" max="2304" width="9.140625" style="4"/>
    <col min="2305" max="2305" width="4" style="4" bestFit="1" customWidth="1"/>
    <col min="2306" max="2306" width="14.140625" style="4" bestFit="1" customWidth="1"/>
    <col min="2307" max="2307" width="15.140625" style="4" customWidth="1"/>
    <col min="2308" max="2308" width="13.140625" style="4" customWidth="1"/>
    <col min="2309" max="2310" width="13.140625" style="4" bestFit="1" customWidth="1"/>
    <col min="2311" max="2311" width="16.28515625" style="4" customWidth="1"/>
    <col min="2312" max="2312" width="13.85546875" style="4" customWidth="1"/>
    <col min="2313" max="2313" width="11.140625" style="4" customWidth="1"/>
    <col min="2314" max="2314" width="13.140625" style="4" bestFit="1" customWidth="1"/>
    <col min="2315" max="2315" width="3.5703125" style="4" bestFit="1" customWidth="1"/>
    <col min="2316" max="2560" width="9.140625" style="4"/>
    <col min="2561" max="2561" width="4" style="4" bestFit="1" customWidth="1"/>
    <col min="2562" max="2562" width="14.140625" style="4" bestFit="1" customWidth="1"/>
    <col min="2563" max="2563" width="15.140625" style="4" customWidth="1"/>
    <col min="2564" max="2564" width="13.140625" style="4" customWidth="1"/>
    <col min="2565" max="2566" width="13.140625" style="4" bestFit="1" customWidth="1"/>
    <col min="2567" max="2567" width="16.28515625" style="4" customWidth="1"/>
    <col min="2568" max="2568" width="13.85546875" style="4" customWidth="1"/>
    <col min="2569" max="2569" width="11.140625" style="4" customWidth="1"/>
    <col min="2570" max="2570" width="13.140625" style="4" bestFit="1" customWidth="1"/>
    <col min="2571" max="2571" width="3.5703125" style="4" bestFit="1" customWidth="1"/>
    <col min="2572" max="2816" width="9.140625" style="4"/>
    <col min="2817" max="2817" width="4" style="4" bestFit="1" customWidth="1"/>
    <col min="2818" max="2818" width="14.140625" style="4" bestFit="1" customWidth="1"/>
    <col min="2819" max="2819" width="15.140625" style="4" customWidth="1"/>
    <col min="2820" max="2820" width="13.140625" style="4" customWidth="1"/>
    <col min="2821" max="2822" width="13.140625" style="4" bestFit="1" customWidth="1"/>
    <col min="2823" max="2823" width="16.28515625" style="4" customWidth="1"/>
    <col min="2824" max="2824" width="13.85546875" style="4" customWidth="1"/>
    <col min="2825" max="2825" width="11.140625" style="4" customWidth="1"/>
    <col min="2826" max="2826" width="13.140625" style="4" bestFit="1" customWidth="1"/>
    <col min="2827" max="2827" width="3.5703125" style="4" bestFit="1" customWidth="1"/>
    <col min="2828" max="3072" width="9.140625" style="4"/>
    <col min="3073" max="3073" width="4" style="4" bestFit="1" customWidth="1"/>
    <col min="3074" max="3074" width="14.140625" style="4" bestFit="1" customWidth="1"/>
    <col min="3075" max="3075" width="15.140625" style="4" customWidth="1"/>
    <col min="3076" max="3076" width="13.140625" style="4" customWidth="1"/>
    <col min="3077" max="3078" width="13.140625" style="4" bestFit="1" customWidth="1"/>
    <col min="3079" max="3079" width="16.28515625" style="4" customWidth="1"/>
    <col min="3080" max="3080" width="13.85546875" style="4" customWidth="1"/>
    <col min="3081" max="3081" width="11.140625" style="4" customWidth="1"/>
    <col min="3082" max="3082" width="13.140625" style="4" bestFit="1" customWidth="1"/>
    <col min="3083" max="3083" width="3.5703125" style="4" bestFit="1" customWidth="1"/>
    <col min="3084" max="3328" width="9.140625" style="4"/>
    <col min="3329" max="3329" width="4" style="4" bestFit="1" customWidth="1"/>
    <col min="3330" max="3330" width="14.140625" style="4" bestFit="1" customWidth="1"/>
    <col min="3331" max="3331" width="15.140625" style="4" customWidth="1"/>
    <col min="3332" max="3332" width="13.140625" style="4" customWidth="1"/>
    <col min="3333" max="3334" width="13.140625" style="4" bestFit="1" customWidth="1"/>
    <col min="3335" max="3335" width="16.28515625" style="4" customWidth="1"/>
    <col min="3336" max="3336" width="13.85546875" style="4" customWidth="1"/>
    <col min="3337" max="3337" width="11.140625" style="4" customWidth="1"/>
    <col min="3338" max="3338" width="13.140625" style="4" bestFit="1" customWidth="1"/>
    <col min="3339" max="3339" width="3.5703125" style="4" bestFit="1" customWidth="1"/>
    <col min="3340" max="3584" width="9.140625" style="4"/>
    <col min="3585" max="3585" width="4" style="4" bestFit="1" customWidth="1"/>
    <col min="3586" max="3586" width="14.140625" style="4" bestFit="1" customWidth="1"/>
    <col min="3587" max="3587" width="15.140625" style="4" customWidth="1"/>
    <col min="3588" max="3588" width="13.140625" style="4" customWidth="1"/>
    <col min="3589" max="3590" width="13.140625" style="4" bestFit="1" customWidth="1"/>
    <col min="3591" max="3591" width="16.28515625" style="4" customWidth="1"/>
    <col min="3592" max="3592" width="13.85546875" style="4" customWidth="1"/>
    <col min="3593" max="3593" width="11.140625" style="4" customWidth="1"/>
    <col min="3594" max="3594" width="13.140625" style="4" bestFit="1" customWidth="1"/>
    <col min="3595" max="3595" width="3.5703125" style="4" bestFit="1" customWidth="1"/>
    <col min="3596" max="3840" width="9.140625" style="4"/>
    <col min="3841" max="3841" width="4" style="4" bestFit="1" customWidth="1"/>
    <col min="3842" max="3842" width="14.140625" style="4" bestFit="1" customWidth="1"/>
    <col min="3843" max="3843" width="15.140625" style="4" customWidth="1"/>
    <col min="3844" max="3844" width="13.140625" style="4" customWidth="1"/>
    <col min="3845" max="3846" width="13.140625" style="4" bestFit="1" customWidth="1"/>
    <col min="3847" max="3847" width="16.28515625" style="4" customWidth="1"/>
    <col min="3848" max="3848" width="13.85546875" style="4" customWidth="1"/>
    <col min="3849" max="3849" width="11.140625" style="4" customWidth="1"/>
    <col min="3850" max="3850" width="13.140625" style="4" bestFit="1" customWidth="1"/>
    <col min="3851" max="3851" width="3.5703125" style="4" bestFit="1" customWidth="1"/>
    <col min="3852" max="4096" width="9.140625" style="4"/>
    <col min="4097" max="4097" width="4" style="4" bestFit="1" customWidth="1"/>
    <col min="4098" max="4098" width="14.140625" style="4" bestFit="1" customWidth="1"/>
    <col min="4099" max="4099" width="15.140625" style="4" customWidth="1"/>
    <col min="4100" max="4100" width="13.140625" style="4" customWidth="1"/>
    <col min="4101" max="4102" width="13.140625" style="4" bestFit="1" customWidth="1"/>
    <col min="4103" max="4103" width="16.28515625" style="4" customWidth="1"/>
    <col min="4104" max="4104" width="13.85546875" style="4" customWidth="1"/>
    <col min="4105" max="4105" width="11.140625" style="4" customWidth="1"/>
    <col min="4106" max="4106" width="13.140625" style="4" bestFit="1" customWidth="1"/>
    <col min="4107" max="4107" width="3.5703125" style="4" bestFit="1" customWidth="1"/>
    <col min="4108" max="4352" width="9.140625" style="4"/>
    <col min="4353" max="4353" width="4" style="4" bestFit="1" customWidth="1"/>
    <col min="4354" max="4354" width="14.140625" style="4" bestFit="1" customWidth="1"/>
    <col min="4355" max="4355" width="15.140625" style="4" customWidth="1"/>
    <col min="4356" max="4356" width="13.140625" style="4" customWidth="1"/>
    <col min="4357" max="4358" width="13.140625" style="4" bestFit="1" customWidth="1"/>
    <col min="4359" max="4359" width="16.28515625" style="4" customWidth="1"/>
    <col min="4360" max="4360" width="13.85546875" style="4" customWidth="1"/>
    <col min="4361" max="4361" width="11.140625" style="4" customWidth="1"/>
    <col min="4362" max="4362" width="13.140625" style="4" bestFit="1" customWidth="1"/>
    <col min="4363" max="4363" width="3.5703125" style="4" bestFit="1" customWidth="1"/>
    <col min="4364" max="4608" width="9.140625" style="4"/>
    <col min="4609" max="4609" width="4" style="4" bestFit="1" customWidth="1"/>
    <col min="4610" max="4610" width="14.140625" style="4" bestFit="1" customWidth="1"/>
    <col min="4611" max="4611" width="15.140625" style="4" customWidth="1"/>
    <col min="4612" max="4612" width="13.140625" style="4" customWidth="1"/>
    <col min="4613" max="4614" width="13.140625" style="4" bestFit="1" customWidth="1"/>
    <col min="4615" max="4615" width="16.28515625" style="4" customWidth="1"/>
    <col min="4616" max="4616" width="13.85546875" style="4" customWidth="1"/>
    <col min="4617" max="4617" width="11.140625" style="4" customWidth="1"/>
    <col min="4618" max="4618" width="13.140625" style="4" bestFit="1" customWidth="1"/>
    <col min="4619" max="4619" width="3.5703125" style="4" bestFit="1" customWidth="1"/>
    <col min="4620" max="4864" width="9.140625" style="4"/>
    <col min="4865" max="4865" width="4" style="4" bestFit="1" customWidth="1"/>
    <col min="4866" max="4866" width="14.140625" style="4" bestFit="1" customWidth="1"/>
    <col min="4867" max="4867" width="15.140625" style="4" customWidth="1"/>
    <col min="4868" max="4868" width="13.140625" style="4" customWidth="1"/>
    <col min="4869" max="4870" width="13.140625" style="4" bestFit="1" customWidth="1"/>
    <col min="4871" max="4871" width="16.28515625" style="4" customWidth="1"/>
    <col min="4872" max="4872" width="13.85546875" style="4" customWidth="1"/>
    <col min="4873" max="4873" width="11.140625" style="4" customWidth="1"/>
    <col min="4874" max="4874" width="13.140625" style="4" bestFit="1" customWidth="1"/>
    <col min="4875" max="4875" width="3.5703125" style="4" bestFit="1" customWidth="1"/>
    <col min="4876" max="5120" width="9.140625" style="4"/>
    <col min="5121" max="5121" width="4" style="4" bestFit="1" customWidth="1"/>
    <col min="5122" max="5122" width="14.140625" style="4" bestFit="1" customWidth="1"/>
    <col min="5123" max="5123" width="15.140625" style="4" customWidth="1"/>
    <col min="5124" max="5124" width="13.140625" style="4" customWidth="1"/>
    <col min="5125" max="5126" width="13.140625" style="4" bestFit="1" customWidth="1"/>
    <col min="5127" max="5127" width="16.28515625" style="4" customWidth="1"/>
    <col min="5128" max="5128" width="13.85546875" style="4" customWidth="1"/>
    <col min="5129" max="5129" width="11.140625" style="4" customWidth="1"/>
    <col min="5130" max="5130" width="13.140625" style="4" bestFit="1" customWidth="1"/>
    <col min="5131" max="5131" width="3.5703125" style="4" bestFit="1" customWidth="1"/>
    <col min="5132" max="5376" width="9.140625" style="4"/>
    <col min="5377" max="5377" width="4" style="4" bestFit="1" customWidth="1"/>
    <col min="5378" max="5378" width="14.140625" style="4" bestFit="1" customWidth="1"/>
    <col min="5379" max="5379" width="15.140625" style="4" customWidth="1"/>
    <col min="5380" max="5380" width="13.140625" style="4" customWidth="1"/>
    <col min="5381" max="5382" width="13.140625" style="4" bestFit="1" customWidth="1"/>
    <col min="5383" max="5383" width="16.28515625" style="4" customWidth="1"/>
    <col min="5384" max="5384" width="13.85546875" style="4" customWidth="1"/>
    <col min="5385" max="5385" width="11.140625" style="4" customWidth="1"/>
    <col min="5386" max="5386" width="13.140625" style="4" bestFit="1" customWidth="1"/>
    <col min="5387" max="5387" width="3.5703125" style="4" bestFit="1" customWidth="1"/>
    <col min="5388" max="5632" width="9.140625" style="4"/>
    <col min="5633" max="5633" width="4" style="4" bestFit="1" customWidth="1"/>
    <col min="5634" max="5634" width="14.140625" style="4" bestFit="1" customWidth="1"/>
    <col min="5635" max="5635" width="15.140625" style="4" customWidth="1"/>
    <col min="5636" max="5636" width="13.140625" style="4" customWidth="1"/>
    <col min="5637" max="5638" width="13.140625" style="4" bestFit="1" customWidth="1"/>
    <col min="5639" max="5639" width="16.28515625" style="4" customWidth="1"/>
    <col min="5640" max="5640" width="13.85546875" style="4" customWidth="1"/>
    <col min="5641" max="5641" width="11.140625" style="4" customWidth="1"/>
    <col min="5642" max="5642" width="13.140625" style="4" bestFit="1" customWidth="1"/>
    <col min="5643" max="5643" width="3.5703125" style="4" bestFit="1" customWidth="1"/>
    <col min="5644" max="5888" width="9.140625" style="4"/>
    <col min="5889" max="5889" width="4" style="4" bestFit="1" customWidth="1"/>
    <col min="5890" max="5890" width="14.140625" style="4" bestFit="1" customWidth="1"/>
    <col min="5891" max="5891" width="15.140625" style="4" customWidth="1"/>
    <col min="5892" max="5892" width="13.140625" style="4" customWidth="1"/>
    <col min="5893" max="5894" width="13.140625" style="4" bestFit="1" customWidth="1"/>
    <col min="5895" max="5895" width="16.28515625" style="4" customWidth="1"/>
    <col min="5896" max="5896" width="13.85546875" style="4" customWidth="1"/>
    <col min="5897" max="5897" width="11.140625" style="4" customWidth="1"/>
    <col min="5898" max="5898" width="13.140625" style="4" bestFit="1" customWidth="1"/>
    <col min="5899" max="5899" width="3.5703125" style="4" bestFit="1" customWidth="1"/>
    <col min="5900" max="6144" width="9.140625" style="4"/>
    <col min="6145" max="6145" width="4" style="4" bestFit="1" customWidth="1"/>
    <col min="6146" max="6146" width="14.140625" style="4" bestFit="1" customWidth="1"/>
    <col min="6147" max="6147" width="15.140625" style="4" customWidth="1"/>
    <col min="6148" max="6148" width="13.140625" style="4" customWidth="1"/>
    <col min="6149" max="6150" width="13.140625" style="4" bestFit="1" customWidth="1"/>
    <col min="6151" max="6151" width="16.28515625" style="4" customWidth="1"/>
    <col min="6152" max="6152" width="13.85546875" style="4" customWidth="1"/>
    <col min="6153" max="6153" width="11.140625" style="4" customWidth="1"/>
    <col min="6154" max="6154" width="13.140625" style="4" bestFit="1" customWidth="1"/>
    <col min="6155" max="6155" width="3.5703125" style="4" bestFit="1" customWidth="1"/>
    <col min="6156" max="6400" width="9.140625" style="4"/>
    <col min="6401" max="6401" width="4" style="4" bestFit="1" customWidth="1"/>
    <col min="6402" max="6402" width="14.140625" style="4" bestFit="1" customWidth="1"/>
    <col min="6403" max="6403" width="15.140625" style="4" customWidth="1"/>
    <col min="6404" max="6404" width="13.140625" style="4" customWidth="1"/>
    <col min="6405" max="6406" width="13.140625" style="4" bestFit="1" customWidth="1"/>
    <col min="6407" max="6407" width="16.28515625" style="4" customWidth="1"/>
    <col min="6408" max="6408" width="13.85546875" style="4" customWidth="1"/>
    <col min="6409" max="6409" width="11.140625" style="4" customWidth="1"/>
    <col min="6410" max="6410" width="13.140625" style="4" bestFit="1" customWidth="1"/>
    <col min="6411" max="6411" width="3.5703125" style="4" bestFit="1" customWidth="1"/>
    <col min="6412" max="6656" width="9.140625" style="4"/>
    <col min="6657" max="6657" width="4" style="4" bestFit="1" customWidth="1"/>
    <col min="6658" max="6658" width="14.140625" style="4" bestFit="1" customWidth="1"/>
    <col min="6659" max="6659" width="15.140625" style="4" customWidth="1"/>
    <col min="6660" max="6660" width="13.140625" style="4" customWidth="1"/>
    <col min="6661" max="6662" width="13.140625" style="4" bestFit="1" customWidth="1"/>
    <col min="6663" max="6663" width="16.28515625" style="4" customWidth="1"/>
    <col min="6664" max="6664" width="13.85546875" style="4" customWidth="1"/>
    <col min="6665" max="6665" width="11.140625" style="4" customWidth="1"/>
    <col min="6666" max="6666" width="13.140625" style="4" bestFit="1" customWidth="1"/>
    <col min="6667" max="6667" width="3.5703125" style="4" bestFit="1" customWidth="1"/>
    <col min="6668" max="6912" width="9.140625" style="4"/>
    <col min="6913" max="6913" width="4" style="4" bestFit="1" customWidth="1"/>
    <col min="6914" max="6914" width="14.140625" style="4" bestFit="1" customWidth="1"/>
    <col min="6915" max="6915" width="15.140625" style="4" customWidth="1"/>
    <col min="6916" max="6916" width="13.140625" style="4" customWidth="1"/>
    <col min="6917" max="6918" width="13.140625" style="4" bestFit="1" customWidth="1"/>
    <col min="6919" max="6919" width="16.28515625" style="4" customWidth="1"/>
    <col min="6920" max="6920" width="13.85546875" style="4" customWidth="1"/>
    <col min="6921" max="6921" width="11.140625" style="4" customWidth="1"/>
    <col min="6922" max="6922" width="13.140625" style="4" bestFit="1" customWidth="1"/>
    <col min="6923" max="6923" width="3.5703125" style="4" bestFit="1" customWidth="1"/>
    <col min="6924" max="7168" width="9.140625" style="4"/>
    <col min="7169" max="7169" width="4" style="4" bestFit="1" customWidth="1"/>
    <col min="7170" max="7170" width="14.140625" style="4" bestFit="1" customWidth="1"/>
    <col min="7171" max="7171" width="15.140625" style="4" customWidth="1"/>
    <col min="7172" max="7172" width="13.140625" style="4" customWidth="1"/>
    <col min="7173" max="7174" width="13.140625" style="4" bestFit="1" customWidth="1"/>
    <col min="7175" max="7175" width="16.28515625" style="4" customWidth="1"/>
    <col min="7176" max="7176" width="13.85546875" style="4" customWidth="1"/>
    <col min="7177" max="7177" width="11.140625" style="4" customWidth="1"/>
    <col min="7178" max="7178" width="13.140625" style="4" bestFit="1" customWidth="1"/>
    <col min="7179" max="7179" width="3.5703125" style="4" bestFit="1" customWidth="1"/>
    <col min="7180" max="7424" width="9.140625" style="4"/>
    <col min="7425" max="7425" width="4" style="4" bestFit="1" customWidth="1"/>
    <col min="7426" max="7426" width="14.140625" style="4" bestFit="1" customWidth="1"/>
    <col min="7427" max="7427" width="15.140625" style="4" customWidth="1"/>
    <col min="7428" max="7428" width="13.140625" style="4" customWidth="1"/>
    <col min="7429" max="7430" width="13.140625" style="4" bestFit="1" customWidth="1"/>
    <col min="7431" max="7431" width="16.28515625" style="4" customWidth="1"/>
    <col min="7432" max="7432" width="13.85546875" style="4" customWidth="1"/>
    <col min="7433" max="7433" width="11.140625" style="4" customWidth="1"/>
    <col min="7434" max="7434" width="13.140625" style="4" bestFit="1" customWidth="1"/>
    <col min="7435" max="7435" width="3.5703125" style="4" bestFit="1" customWidth="1"/>
    <col min="7436" max="7680" width="9.140625" style="4"/>
    <col min="7681" max="7681" width="4" style="4" bestFit="1" customWidth="1"/>
    <col min="7682" max="7682" width="14.140625" style="4" bestFit="1" customWidth="1"/>
    <col min="7683" max="7683" width="15.140625" style="4" customWidth="1"/>
    <col min="7684" max="7684" width="13.140625" style="4" customWidth="1"/>
    <col min="7685" max="7686" width="13.140625" style="4" bestFit="1" customWidth="1"/>
    <col min="7687" max="7687" width="16.28515625" style="4" customWidth="1"/>
    <col min="7688" max="7688" width="13.85546875" style="4" customWidth="1"/>
    <col min="7689" max="7689" width="11.140625" style="4" customWidth="1"/>
    <col min="7690" max="7690" width="13.140625" style="4" bestFit="1" customWidth="1"/>
    <col min="7691" max="7691" width="3.5703125" style="4" bestFit="1" customWidth="1"/>
    <col min="7692" max="7936" width="9.140625" style="4"/>
    <col min="7937" max="7937" width="4" style="4" bestFit="1" customWidth="1"/>
    <col min="7938" max="7938" width="14.140625" style="4" bestFit="1" customWidth="1"/>
    <col min="7939" max="7939" width="15.140625" style="4" customWidth="1"/>
    <col min="7940" max="7940" width="13.140625" style="4" customWidth="1"/>
    <col min="7941" max="7942" width="13.140625" style="4" bestFit="1" customWidth="1"/>
    <col min="7943" max="7943" width="16.28515625" style="4" customWidth="1"/>
    <col min="7944" max="7944" width="13.85546875" style="4" customWidth="1"/>
    <col min="7945" max="7945" width="11.140625" style="4" customWidth="1"/>
    <col min="7946" max="7946" width="13.140625" style="4" bestFit="1" customWidth="1"/>
    <col min="7947" max="7947" width="3.5703125" style="4" bestFit="1" customWidth="1"/>
    <col min="7948" max="8192" width="9.140625" style="4"/>
    <col min="8193" max="8193" width="4" style="4" bestFit="1" customWidth="1"/>
    <col min="8194" max="8194" width="14.140625" style="4" bestFit="1" customWidth="1"/>
    <col min="8195" max="8195" width="15.140625" style="4" customWidth="1"/>
    <col min="8196" max="8196" width="13.140625" style="4" customWidth="1"/>
    <col min="8197" max="8198" width="13.140625" style="4" bestFit="1" customWidth="1"/>
    <col min="8199" max="8199" width="16.28515625" style="4" customWidth="1"/>
    <col min="8200" max="8200" width="13.85546875" style="4" customWidth="1"/>
    <col min="8201" max="8201" width="11.140625" style="4" customWidth="1"/>
    <col min="8202" max="8202" width="13.140625" style="4" bestFit="1" customWidth="1"/>
    <col min="8203" max="8203" width="3.5703125" style="4" bestFit="1" customWidth="1"/>
    <col min="8204" max="8448" width="9.140625" style="4"/>
    <col min="8449" max="8449" width="4" style="4" bestFit="1" customWidth="1"/>
    <col min="8450" max="8450" width="14.140625" style="4" bestFit="1" customWidth="1"/>
    <col min="8451" max="8451" width="15.140625" style="4" customWidth="1"/>
    <col min="8452" max="8452" width="13.140625" style="4" customWidth="1"/>
    <col min="8453" max="8454" width="13.140625" style="4" bestFit="1" customWidth="1"/>
    <col min="8455" max="8455" width="16.28515625" style="4" customWidth="1"/>
    <col min="8456" max="8456" width="13.85546875" style="4" customWidth="1"/>
    <col min="8457" max="8457" width="11.140625" style="4" customWidth="1"/>
    <col min="8458" max="8458" width="13.140625" style="4" bestFit="1" customWidth="1"/>
    <col min="8459" max="8459" width="3.5703125" style="4" bestFit="1" customWidth="1"/>
    <col min="8460" max="8704" width="9.140625" style="4"/>
    <col min="8705" max="8705" width="4" style="4" bestFit="1" customWidth="1"/>
    <col min="8706" max="8706" width="14.140625" style="4" bestFit="1" customWidth="1"/>
    <col min="8707" max="8707" width="15.140625" style="4" customWidth="1"/>
    <col min="8708" max="8708" width="13.140625" style="4" customWidth="1"/>
    <col min="8709" max="8710" width="13.140625" style="4" bestFit="1" customWidth="1"/>
    <col min="8711" max="8711" width="16.28515625" style="4" customWidth="1"/>
    <col min="8712" max="8712" width="13.85546875" style="4" customWidth="1"/>
    <col min="8713" max="8713" width="11.140625" style="4" customWidth="1"/>
    <col min="8714" max="8714" width="13.140625" style="4" bestFit="1" customWidth="1"/>
    <col min="8715" max="8715" width="3.5703125" style="4" bestFit="1" customWidth="1"/>
    <col min="8716" max="8960" width="9.140625" style="4"/>
    <col min="8961" max="8961" width="4" style="4" bestFit="1" customWidth="1"/>
    <col min="8962" max="8962" width="14.140625" style="4" bestFit="1" customWidth="1"/>
    <col min="8963" max="8963" width="15.140625" style="4" customWidth="1"/>
    <col min="8964" max="8964" width="13.140625" style="4" customWidth="1"/>
    <col min="8965" max="8966" width="13.140625" style="4" bestFit="1" customWidth="1"/>
    <col min="8967" max="8967" width="16.28515625" style="4" customWidth="1"/>
    <col min="8968" max="8968" width="13.85546875" style="4" customWidth="1"/>
    <col min="8969" max="8969" width="11.140625" style="4" customWidth="1"/>
    <col min="8970" max="8970" width="13.140625" style="4" bestFit="1" customWidth="1"/>
    <col min="8971" max="8971" width="3.5703125" style="4" bestFit="1" customWidth="1"/>
    <col min="8972" max="9216" width="9.140625" style="4"/>
    <col min="9217" max="9217" width="4" style="4" bestFit="1" customWidth="1"/>
    <col min="9218" max="9218" width="14.140625" style="4" bestFit="1" customWidth="1"/>
    <col min="9219" max="9219" width="15.140625" style="4" customWidth="1"/>
    <col min="9220" max="9220" width="13.140625" style="4" customWidth="1"/>
    <col min="9221" max="9222" width="13.140625" style="4" bestFit="1" customWidth="1"/>
    <col min="9223" max="9223" width="16.28515625" style="4" customWidth="1"/>
    <col min="9224" max="9224" width="13.85546875" style="4" customWidth="1"/>
    <col min="9225" max="9225" width="11.140625" style="4" customWidth="1"/>
    <col min="9226" max="9226" width="13.140625" style="4" bestFit="1" customWidth="1"/>
    <col min="9227" max="9227" width="3.5703125" style="4" bestFit="1" customWidth="1"/>
    <col min="9228" max="9472" width="9.140625" style="4"/>
    <col min="9473" max="9473" width="4" style="4" bestFit="1" customWidth="1"/>
    <col min="9474" max="9474" width="14.140625" style="4" bestFit="1" customWidth="1"/>
    <col min="9475" max="9475" width="15.140625" style="4" customWidth="1"/>
    <col min="9476" max="9476" width="13.140625" style="4" customWidth="1"/>
    <col min="9477" max="9478" width="13.140625" style="4" bestFit="1" customWidth="1"/>
    <col min="9479" max="9479" width="16.28515625" style="4" customWidth="1"/>
    <col min="9480" max="9480" width="13.85546875" style="4" customWidth="1"/>
    <col min="9481" max="9481" width="11.140625" style="4" customWidth="1"/>
    <col min="9482" max="9482" width="13.140625" style="4" bestFit="1" customWidth="1"/>
    <col min="9483" max="9483" width="3.5703125" style="4" bestFit="1" customWidth="1"/>
    <col min="9484" max="9728" width="9.140625" style="4"/>
    <col min="9729" max="9729" width="4" style="4" bestFit="1" customWidth="1"/>
    <col min="9730" max="9730" width="14.140625" style="4" bestFit="1" customWidth="1"/>
    <col min="9731" max="9731" width="15.140625" style="4" customWidth="1"/>
    <col min="9732" max="9732" width="13.140625" style="4" customWidth="1"/>
    <col min="9733" max="9734" width="13.140625" style="4" bestFit="1" customWidth="1"/>
    <col min="9735" max="9735" width="16.28515625" style="4" customWidth="1"/>
    <col min="9736" max="9736" width="13.85546875" style="4" customWidth="1"/>
    <col min="9737" max="9737" width="11.140625" style="4" customWidth="1"/>
    <col min="9738" max="9738" width="13.140625" style="4" bestFit="1" customWidth="1"/>
    <col min="9739" max="9739" width="3.5703125" style="4" bestFit="1" customWidth="1"/>
    <col min="9740" max="9984" width="9.140625" style="4"/>
    <col min="9985" max="9985" width="4" style="4" bestFit="1" customWidth="1"/>
    <col min="9986" max="9986" width="14.140625" style="4" bestFit="1" customWidth="1"/>
    <col min="9987" max="9987" width="15.140625" style="4" customWidth="1"/>
    <col min="9988" max="9988" width="13.140625" style="4" customWidth="1"/>
    <col min="9989" max="9990" width="13.140625" style="4" bestFit="1" customWidth="1"/>
    <col min="9991" max="9991" width="16.28515625" style="4" customWidth="1"/>
    <col min="9992" max="9992" width="13.85546875" style="4" customWidth="1"/>
    <col min="9993" max="9993" width="11.140625" style="4" customWidth="1"/>
    <col min="9994" max="9994" width="13.140625" style="4" bestFit="1" customWidth="1"/>
    <col min="9995" max="9995" width="3.5703125" style="4" bestFit="1" customWidth="1"/>
    <col min="9996" max="10240" width="9.140625" style="4"/>
    <col min="10241" max="10241" width="4" style="4" bestFit="1" customWidth="1"/>
    <col min="10242" max="10242" width="14.140625" style="4" bestFit="1" customWidth="1"/>
    <col min="10243" max="10243" width="15.140625" style="4" customWidth="1"/>
    <col min="10244" max="10244" width="13.140625" style="4" customWidth="1"/>
    <col min="10245" max="10246" width="13.140625" style="4" bestFit="1" customWidth="1"/>
    <col min="10247" max="10247" width="16.28515625" style="4" customWidth="1"/>
    <col min="10248" max="10248" width="13.85546875" style="4" customWidth="1"/>
    <col min="10249" max="10249" width="11.140625" style="4" customWidth="1"/>
    <col min="10250" max="10250" width="13.140625" style="4" bestFit="1" customWidth="1"/>
    <col min="10251" max="10251" width="3.5703125" style="4" bestFit="1" customWidth="1"/>
    <col min="10252" max="10496" width="9.140625" style="4"/>
    <col min="10497" max="10497" width="4" style="4" bestFit="1" customWidth="1"/>
    <col min="10498" max="10498" width="14.140625" style="4" bestFit="1" customWidth="1"/>
    <col min="10499" max="10499" width="15.140625" style="4" customWidth="1"/>
    <col min="10500" max="10500" width="13.140625" style="4" customWidth="1"/>
    <col min="10501" max="10502" width="13.140625" style="4" bestFit="1" customWidth="1"/>
    <col min="10503" max="10503" width="16.28515625" style="4" customWidth="1"/>
    <col min="10504" max="10504" width="13.85546875" style="4" customWidth="1"/>
    <col min="10505" max="10505" width="11.140625" style="4" customWidth="1"/>
    <col min="10506" max="10506" width="13.140625" style="4" bestFit="1" customWidth="1"/>
    <col min="10507" max="10507" width="3.5703125" style="4" bestFit="1" customWidth="1"/>
    <col min="10508" max="10752" width="9.140625" style="4"/>
    <col min="10753" max="10753" width="4" style="4" bestFit="1" customWidth="1"/>
    <col min="10754" max="10754" width="14.140625" style="4" bestFit="1" customWidth="1"/>
    <col min="10755" max="10755" width="15.140625" style="4" customWidth="1"/>
    <col min="10756" max="10756" width="13.140625" style="4" customWidth="1"/>
    <col min="10757" max="10758" width="13.140625" style="4" bestFit="1" customWidth="1"/>
    <col min="10759" max="10759" width="16.28515625" style="4" customWidth="1"/>
    <col min="10760" max="10760" width="13.85546875" style="4" customWidth="1"/>
    <col min="10761" max="10761" width="11.140625" style="4" customWidth="1"/>
    <col min="10762" max="10762" width="13.140625" style="4" bestFit="1" customWidth="1"/>
    <col min="10763" max="10763" width="3.5703125" style="4" bestFit="1" customWidth="1"/>
    <col min="10764" max="11008" width="9.140625" style="4"/>
    <col min="11009" max="11009" width="4" style="4" bestFit="1" customWidth="1"/>
    <col min="11010" max="11010" width="14.140625" style="4" bestFit="1" customWidth="1"/>
    <col min="11011" max="11011" width="15.140625" style="4" customWidth="1"/>
    <col min="11012" max="11012" width="13.140625" style="4" customWidth="1"/>
    <col min="11013" max="11014" width="13.140625" style="4" bestFit="1" customWidth="1"/>
    <col min="11015" max="11015" width="16.28515625" style="4" customWidth="1"/>
    <col min="11016" max="11016" width="13.85546875" style="4" customWidth="1"/>
    <col min="11017" max="11017" width="11.140625" style="4" customWidth="1"/>
    <col min="11018" max="11018" width="13.140625" style="4" bestFit="1" customWidth="1"/>
    <col min="11019" max="11019" width="3.5703125" style="4" bestFit="1" customWidth="1"/>
    <col min="11020" max="11264" width="9.140625" style="4"/>
    <col min="11265" max="11265" width="4" style="4" bestFit="1" customWidth="1"/>
    <col min="11266" max="11266" width="14.140625" style="4" bestFit="1" customWidth="1"/>
    <col min="11267" max="11267" width="15.140625" style="4" customWidth="1"/>
    <col min="11268" max="11268" width="13.140625" style="4" customWidth="1"/>
    <col min="11269" max="11270" width="13.140625" style="4" bestFit="1" customWidth="1"/>
    <col min="11271" max="11271" width="16.28515625" style="4" customWidth="1"/>
    <col min="11272" max="11272" width="13.85546875" style="4" customWidth="1"/>
    <col min="11273" max="11273" width="11.140625" style="4" customWidth="1"/>
    <col min="11274" max="11274" width="13.140625" style="4" bestFit="1" customWidth="1"/>
    <col min="11275" max="11275" width="3.5703125" style="4" bestFit="1" customWidth="1"/>
    <col min="11276" max="11520" width="9.140625" style="4"/>
    <col min="11521" max="11521" width="4" style="4" bestFit="1" customWidth="1"/>
    <col min="11522" max="11522" width="14.140625" style="4" bestFit="1" customWidth="1"/>
    <col min="11523" max="11523" width="15.140625" style="4" customWidth="1"/>
    <col min="11524" max="11524" width="13.140625" style="4" customWidth="1"/>
    <col min="11525" max="11526" width="13.140625" style="4" bestFit="1" customWidth="1"/>
    <col min="11527" max="11527" width="16.28515625" style="4" customWidth="1"/>
    <col min="11528" max="11528" width="13.85546875" style="4" customWidth="1"/>
    <col min="11529" max="11529" width="11.140625" style="4" customWidth="1"/>
    <col min="11530" max="11530" width="13.140625" style="4" bestFit="1" customWidth="1"/>
    <col min="11531" max="11531" width="3.5703125" style="4" bestFit="1" customWidth="1"/>
    <col min="11532" max="11776" width="9.140625" style="4"/>
    <col min="11777" max="11777" width="4" style="4" bestFit="1" customWidth="1"/>
    <col min="11778" max="11778" width="14.140625" style="4" bestFit="1" customWidth="1"/>
    <col min="11779" max="11779" width="15.140625" style="4" customWidth="1"/>
    <col min="11780" max="11780" width="13.140625" style="4" customWidth="1"/>
    <col min="11781" max="11782" width="13.140625" style="4" bestFit="1" customWidth="1"/>
    <col min="11783" max="11783" width="16.28515625" style="4" customWidth="1"/>
    <col min="11784" max="11784" width="13.85546875" style="4" customWidth="1"/>
    <col min="11785" max="11785" width="11.140625" style="4" customWidth="1"/>
    <col min="11786" max="11786" width="13.140625" style="4" bestFit="1" customWidth="1"/>
    <col min="11787" max="11787" width="3.5703125" style="4" bestFit="1" customWidth="1"/>
    <col min="11788" max="12032" width="9.140625" style="4"/>
    <col min="12033" max="12033" width="4" style="4" bestFit="1" customWidth="1"/>
    <col min="12034" max="12034" width="14.140625" style="4" bestFit="1" customWidth="1"/>
    <col min="12035" max="12035" width="15.140625" style="4" customWidth="1"/>
    <col min="12036" max="12036" width="13.140625" style="4" customWidth="1"/>
    <col min="12037" max="12038" width="13.140625" style="4" bestFit="1" customWidth="1"/>
    <col min="12039" max="12039" width="16.28515625" style="4" customWidth="1"/>
    <col min="12040" max="12040" width="13.85546875" style="4" customWidth="1"/>
    <col min="12041" max="12041" width="11.140625" style="4" customWidth="1"/>
    <col min="12042" max="12042" width="13.140625" style="4" bestFit="1" customWidth="1"/>
    <col min="12043" max="12043" width="3.5703125" style="4" bestFit="1" customWidth="1"/>
    <col min="12044" max="12288" width="9.140625" style="4"/>
    <col min="12289" max="12289" width="4" style="4" bestFit="1" customWidth="1"/>
    <col min="12290" max="12290" width="14.140625" style="4" bestFit="1" customWidth="1"/>
    <col min="12291" max="12291" width="15.140625" style="4" customWidth="1"/>
    <col min="12292" max="12292" width="13.140625" style="4" customWidth="1"/>
    <col min="12293" max="12294" width="13.140625" style="4" bestFit="1" customWidth="1"/>
    <col min="12295" max="12295" width="16.28515625" style="4" customWidth="1"/>
    <col min="12296" max="12296" width="13.85546875" style="4" customWidth="1"/>
    <col min="12297" max="12297" width="11.140625" style="4" customWidth="1"/>
    <col min="12298" max="12298" width="13.140625" style="4" bestFit="1" customWidth="1"/>
    <col min="12299" max="12299" width="3.5703125" style="4" bestFit="1" customWidth="1"/>
    <col min="12300" max="12544" width="9.140625" style="4"/>
    <col min="12545" max="12545" width="4" style="4" bestFit="1" customWidth="1"/>
    <col min="12546" max="12546" width="14.140625" style="4" bestFit="1" customWidth="1"/>
    <col min="12547" max="12547" width="15.140625" style="4" customWidth="1"/>
    <col min="12548" max="12548" width="13.140625" style="4" customWidth="1"/>
    <col min="12549" max="12550" width="13.140625" style="4" bestFit="1" customWidth="1"/>
    <col min="12551" max="12551" width="16.28515625" style="4" customWidth="1"/>
    <col min="12552" max="12552" width="13.85546875" style="4" customWidth="1"/>
    <col min="12553" max="12553" width="11.140625" style="4" customWidth="1"/>
    <col min="12554" max="12554" width="13.140625" style="4" bestFit="1" customWidth="1"/>
    <col min="12555" max="12555" width="3.5703125" style="4" bestFit="1" customWidth="1"/>
    <col min="12556" max="12800" width="9.140625" style="4"/>
    <col min="12801" max="12801" width="4" style="4" bestFit="1" customWidth="1"/>
    <col min="12802" max="12802" width="14.140625" style="4" bestFit="1" customWidth="1"/>
    <col min="12803" max="12803" width="15.140625" style="4" customWidth="1"/>
    <col min="12804" max="12804" width="13.140625" style="4" customWidth="1"/>
    <col min="12805" max="12806" width="13.140625" style="4" bestFit="1" customWidth="1"/>
    <col min="12807" max="12807" width="16.28515625" style="4" customWidth="1"/>
    <col min="12808" max="12808" width="13.85546875" style="4" customWidth="1"/>
    <col min="12809" max="12809" width="11.140625" style="4" customWidth="1"/>
    <col min="12810" max="12810" width="13.140625" style="4" bestFit="1" customWidth="1"/>
    <col min="12811" max="12811" width="3.5703125" style="4" bestFit="1" customWidth="1"/>
    <col min="12812" max="13056" width="9.140625" style="4"/>
    <col min="13057" max="13057" width="4" style="4" bestFit="1" customWidth="1"/>
    <col min="13058" max="13058" width="14.140625" style="4" bestFit="1" customWidth="1"/>
    <col min="13059" max="13059" width="15.140625" style="4" customWidth="1"/>
    <col min="13060" max="13060" width="13.140625" style="4" customWidth="1"/>
    <col min="13061" max="13062" width="13.140625" style="4" bestFit="1" customWidth="1"/>
    <col min="13063" max="13063" width="16.28515625" style="4" customWidth="1"/>
    <col min="13064" max="13064" width="13.85546875" style="4" customWidth="1"/>
    <col min="13065" max="13065" width="11.140625" style="4" customWidth="1"/>
    <col min="13066" max="13066" width="13.140625" style="4" bestFit="1" customWidth="1"/>
    <col min="13067" max="13067" width="3.5703125" style="4" bestFit="1" customWidth="1"/>
    <col min="13068" max="13312" width="9.140625" style="4"/>
    <col min="13313" max="13313" width="4" style="4" bestFit="1" customWidth="1"/>
    <col min="13314" max="13314" width="14.140625" style="4" bestFit="1" customWidth="1"/>
    <col min="13315" max="13315" width="15.140625" style="4" customWidth="1"/>
    <col min="13316" max="13316" width="13.140625" style="4" customWidth="1"/>
    <col min="13317" max="13318" width="13.140625" style="4" bestFit="1" customWidth="1"/>
    <col min="13319" max="13319" width="16.28515625" style="4" customWidth="1"/>
    <col min="13320" max="13320" width="13.85546875" style="4" customWidth="1"/>
    <col min="13321" max="13321" width="11.140625" style="4" customWidth="1"/>
    <col min="13322" max="13322" width="13.140625" style="4" bestFit="1" customWidth="1"/>
    <col min="13323" max="13323" width="3.5703125" style="4" bestFit="1" customWidth="1"/>
    <col min="13324" max="13568" width="9.140625" style="4"/>
    <col min="13569" max="13569" width="4" style="4" bestFit="1" customWidth="1"/>
    <col min="13570" max="13570" width="14.140625" style="4" bestFit="1" customWidth="1"/>
    <col min="13571" max="13571" width="15.140625" style="4" customWidth="1"/>
    <col min="13572" max="13572" width="13.140625" style="4" customWidth="1"/>
    <col min="13573" max="13574" width="13.140625" style="4" bestFit="1" customWidth="1"/>
    <col min="13575" max="13575" width="16.28515625" style="4" customWidth="1"/>
    <col min="13576" max="13576" width="13.85546875" style="4" customWidth="1"/>
    <col min="13577" max="13577" width="11.140625" style="4" customWidth="1"/>
    <col min="13578" max="13578" width="13.140625" style="4" bestFit="1" customWidth="1"/>
    <col min="13579" max="13579" width="3.5703125" style="4" bestFit="1" customWidth="1"/>
    <col min="13580" max="13824" width="9.140625" style="4"/>
    <col min="13825" max="13825" width="4" style="4" bestFit="1" customWidth="1"/>
    <col min="13826" max="13826" width="14.140625" style="4" bestFit="1" customWidth="1"/>
    <col min="13827" max="13827" width="15.140625" style="4" customWidth="1"/>
    <col min="13828" max="13828" width="13.140625" style="4" customWidth="1"/>
    <col min="13829" max="13830" width="13.140625" style="4" bestFit="1" customWidth="1"/>
    <col min="13831" max="13831" width="16.28515625" style="4" customWidth="1"/>
    <col min="13832" max="13832" width="13.85546875" style="4" customWidth="1"/>
    <col min="13833" max="13833" width="11.140625" style="4" customWidth="1"/>
    <col min="13834" max="13834" width="13.140625" style="4" bestFit="1" customWidth="1"/>
    <col min="13835" max="13835" width="3.5703125" style="4" bestFit="1" customWidth="1"/>
    <col min="13836" max="14080" width="9.140625" style="4"/>
    <col min="14081" max="14081" width="4" style="4" bestFit="1" customWidth="1"/>
    <col min="14082" max="14082" width="14.140625" style="4" bestFit="1" customWidth="1"/>
    <col min="14083" max="14083" width="15.140625" style="4" customWidth="1"/>
    <col min="14084" max="14084" width="13.140625" style="4" customWidth="1"/>
    <col min="14085" max="14086" width="13.140625" style="4" bestFit="1" customWidth="1"/>
    <col min="14087" max="14087" width="16.28515625" style="4" customWidth="1"/>
    <col min="14088" max="14088" width="13.85546875" style="4" customWidth="1"/>
    <col min="14089" max="14089" width="11.140625" style="4" customWidth="1"/>
    <col min="14090" max="14090" width="13.140625" style="4" bestFit="1" customWidth="1"/>
    <col min="14091" max="14091" width="3.5703125" style="4" bestFit="1" customWidth="1"/>
    <col min="14092" max="14336" width="9.140625" style="4"/>
    <col min="14337" max="14337" width="4" style="4" bestFit="1" customWidth="1"/>
    <col min="14338" max="14338" width="14.140625" style="4" bestFit="1" customWidth="1"/>
    <col min="14339" max="14339" width="15.140625" style="4" customWidth="1"/>
    <col min="14340" max="14340" width="13.140625" style="4" customWidth="1"/>
    <col min="14341" max="14342" width="13.140625" style="4" bestFit="1" customWidth="1"/>
    <col min="14343" max="14343" width="16.28515625" style="4" customWidth="1"/>
    <col min="14344" max="14344" width="13.85546875" style="4" customWidth="1"/>
    <col min="14345" max="14345" width="11.140625" style="4" customWidth="1"/>
    <col min="14346" max="14346" width="13.140625" style="4" bestFit="1" customWidth="1"/>
    <col min="14347" max="14347" width="3.5703125" style="4" bestFit="1" customWidth="1"/>
    <col min="14348" max="14592" width="9.140625" style="4"/>
    <col min="14593" max="14593" width="4" style="4" bestFit="1" customWidth="1"/>
    <col min="14594" max="14594" width="14.140625" style="4" bestFit="1" customWidth="1"/>
    <col min="14595" max="14595" width="15.140625" style="4" customWidth="1"/>
    <col min="14596" max="14596" width="13.140625" style="4" customWidth="1"/>
    <col min="14597" max="14598" width="13.140625" style="4" bestFit="1" customWidth="1"/>
    <col min="14599" max="14599" width="16.28515625" style="4" customWidth="1"/>
    <col min="14600" max="14600" width="13.85546875" style="4" customWidth="1"/>
    <col min="14601" max="14601" width="11.140625" style="4" customWidth="1"/>
    <col min="14602" max="14602" width="13.140625" style="4" bestFit="1" customWidth="1"/>
    <col min="14603" max="14603" width="3.5703125" style="4" bestFit="1" customWidth="1"/>
    <col min="14604" max="14848" width="9.140625" style="4"/>
    <col min="14849" max="14849" width="4" style="4" bestFit="1" customWidth="1"/>
    <col min="14850" max="14850" width="14.140625" style="4" bestFit="1" customWidth="1"/>
    <col min="14851" max="14851" width="15.140625" style="4" customWidth="1"/>
    <col min="14852" max="14852" width="13.140625" style="4" customWidth="1"/>
    <col min="14853" max="14854" width="13.140625" style="4" bestFit="1" customWidth="1"/>
    <col min="14855" max="14855" width="16.28515625" style="4" customWidth="1"/>
    <col min="14856" max="14856" width="13.85546875" style="4" customWidth="1"/>
    <col min="14857" max="14857" width="11.140625" style="4" customWidth="1"/>
    <col min="14858" max="14858" width="13.140625" style="4" bestFit="1" customWidth="1"/>
    <col min="14859" max="14859" width="3.5703125" style="4" bestFit="1" customWidth="1"/>
    <col min="14860" max="15104" width="9.140625" style="4"/>
    <col min="15105" max="15105" width="4" style="4" bestFit="1" customWidth="1"/>
    <col min="15106" max="15106" width="14.140625" style="4" bestFit="1" customWidth="1"/>
    <col min="15107" max="15107" width="15.140625" style="4" customWidth="1"/>
    <col min="15108" max="15108" width="13.140625" style="4" customWidth="1"/>
    <col min="15109" max="15110" width="13.140625" style="4" bestFit="1" customWidth="1"/>
    <col min="15111" max="15111" width="16.28515625" style="4" customWidth="1"/>
    <col min="15112" max="15112" width="13.85546875" style="4" customWidth="1"/>
    <col min="15113" max="15113" width="11.140625" style="4" customWidth="1"/>
    <col min="15114" max="15114" width="13.140625" style="4" bestFit="1" customWidth="1"/>
    <col min="15115" max="15115" width="3.5703125" style="4" bestFit="1" customWidth="1"/>
    <col min="15116" max="15360" width="9.140625" style="4"/>
    <col min="15361" max="15361" width="4" style="4" bestFit="1" customWidth="1"/>
    <col min="15362" max="15362" width="14.140625" style="4" bestFit="1" customWidth="1"/>
    <col min="15363" max="15363" width="15.140625" style="4" customWidth="1"/>
    <col min="15364" max="15364" width="13.140625" style="4" customWidth="1"/>
    <col min="15365" max="15366" width="13.140625" style="4" bestFit="1" customWidth="1"/>
    <col min="15367" max="15367" width="16.28515625" style="4" customWidth="1"/>
    <col min="15368" max="15368" width="13.85546875" style="4" customWidth="1"/>
    <col min="15369" max="15369" width="11.140625" style="4" customWidth="1"/>
    <col min="15370" max="15370" width="13.140625" style="4" bestFit="1" customWidth="1"/>
    <col min="15371" max="15371" width="3.5703125" style="4" bestFit="1" customWidth="1"/>
    <col min="15372" max="15616" width="9.140625" style="4"/>
    <col min="15617" max="15617" width="4" style="4" bestFit="1" customWidth="1"/>
    <col min="15618" max="15618" width="14.140625" style="4" bestFit="1" customWidth="1"/>
    <col min="15619" max="15619" width="15.140625" style="4" customWidth="1"/>
    <col min="15620" max="15620" width="13.140625" style="4" customWidth="1"/>
    <col min="15621" max="15622" width="13.140625" style="4" bestFit="1" customWidth="1"/>
    <col min="15623" max="15623" width="16.28515625" style="4" customWidth="1"/>
    <col min="15624" max="15624" width="13.85546875" style="4" customWidth="1"/>
    <col min="15625" max="15625" width="11.140625" style="4" customWidth="1"/>
    <col min="15626" max="15626" width="13.140625" style="4" bestFit="1" customWidth="1"/>
    <col min="15627" max="15627" width="3.5703125" style="4" bestFit="1" customWidth="1"/>
    <col min="15628" max="15872" width="9.140625" style="4"/>
    <col min="15873" max="15873" width="4" style="4" bestFit="1" customWidth="1"/>
    <col min="15874" max="15874" width="14.140625" style="4" bestFit="1" customWidth="1"/>
    <col min="15875" max="15875" width="15.140625" style="4" customWidth="1"/>
    <col min="15876" max="15876" width="13.140625" style="4" customWidth="1"/>
    <col min="15877" max="15878" width="13.140625" style="4" bestFit="1" customWidth="1"/>
    <col min="15879" max="15879" width="16.28515625" style="4" customWidth="1"/>
    <col min="15880" max="15880" width="13.85546875" style="4" customWidth="1"/>
    <col min="15881" max="15881" width="11.140625" style="4" customWidth="1"/>
    <col min="15882" max="15882" width="13.140625" style="4" bestFit="1" customWidth="1"/>
    <col min="15883" max="15883" width="3.5703125" style="4" bestFit="1" customWidth="1"/>
    <col min="15884" max="16128" width="9.140625" style="4"/>
    <col min="16129" max="16129" width="4" style="4" bestFit="1" customWidth="1"/>
    <col min="16130" max="16130" width="14.140625" style="4" bestFit="1" customWidth="1"/>
    <col min="16131" max="16131" width="15.140625" style="4" customWidth="1"/>
    <col min="16132" max="16132" width="13.140625" style="4" customWidth="1"/>
    <col min="16133" max="16134" width="13.140625" style="4" bestFit="1" customWidth="1"/>
    <col min="16135" max="16135" width="16.28515625" style="4" customWidth="1"/>
    <col min="16136" max="16136" width="13.85546875" style="4" customWidth="1"/>
    <col min="16137" max="16137" width="11.140625" style="4" customWidth="1"/>
    <col min="16138" max="16138" width="13.140625" style="4" bestFit="1" customWidth="1"/>
    <col min="16139" max="16139" width="3.5703125" style="4" bestFit="1" customWidth="1"/>
    <col min="16140" max="16384" width="9.140625" style="4"/>
  </cols>
  <sheetData>
    <row r="1" spans="1:11" x14ac:dyDescent="0.2">
      <c r="A1" s="4" t="s">
        <v>1</v>
      </c>
      <c r="F1" s="5"/>
      <c r="G1" s="50"/>
      <c r="K1" s="5"/>
    </row>
    <row r="2" spans="1:11" ht="12" customHeight="1" x14ac:dyDescent="0.2">
      <c r="A2" s="4" t="s">
        <v>188</v>
      </c>
      <c r="C2" s="4" t="s">
        <v>150</v>
      </c>
      <c r="F2" s="5"/>
      <c r="G2" s="50"/>
      <c r="K2" s="5"/>
    </row>
    <row r="3" spans="1:11" ht="12"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row>
    <row r="6" spans="1:11" ht="10.5" customHeight="1" x14ac:dyDescent="0.2">
      <c r="A6" s="9"/>
      <c r="B6" s="9"/>
      <c r="C6" s="9"/>
      <c r="D6" s="9"/>
      <c r="E6" s="9"/>
      <c r="F6" s="9"/>
      <c r="G6" s="11" t="s">
        <v>46</v>
      </c>
      <c r="H6" s="8"/>
      <c r="I6" s="8"/>
      <c r="J6" s="8"/>
      <c r="K6" s="9"/>
    </row>
    <row r="7" spans="1:11" s="55" customFormat="1" ht="25.5" x14ac:dyDescent="0.2">
      <c r="A7" s="53" t="s">
        <v>8</v>
      </c>
      <c r="B7" s="53" t="s">
        <v>9</v>
      </c>
      <c r="C7" s="13" t="s">
        <v>83</v>
      </c>
      <c r="D7" s="13" t="s">
        <v>84</v>
      </c>
      <c r="E7" s="13" t="s">
        <v>85</v>
      </c>
      <c r="F7" s="53" t="s">
        <v>21</v>
      </c>
      <c r="G7" s="13" t="s">
        <v>57</v>
      </c>
      <c r="H7" s="13" t="s">
        <v>11</v>
      </c>
      <c r="I7" s="13" t="s">
        <v>12</v>
      </c>
      <c r="J7" s="13" t="s">
        <v>58</v>
      </c>
      <c r="K7" s="53" t="s">
        <v>8</v>
      </c>
    </row>
    <row r="8" spans="1:11" x14ac:dyDescent="0.2">
      <c r="A8" s="4">
        <v>1</v>
      </c>
      <c r="B8" s="4" t="s">
        <v>274</v>
      </c>
      <c r="C8" s="64">
        <v>253209</v>
      </c>
      <c r="D8" s="64">
        <v>42312</v>
      </c>
      <c r="E8" s="64">
        <v>809765</v>
      </c>
      <c r="F8" s="64">
        <f t="shared" ref="F8:F71" si="0">(C8+D8+E8)</f>
        <v>1105286</v>
      </c>
      <c r="G8" s="64">
        <v>0</v>
      </c>
      <c r="H8" s="64">
        <v>0</v>
      </c>
      <c r="I8" s="64">
        <v>0</v>
      </c>
      <c r="J8" s="64">
        <v>8845</v>
      </c>
      <c r="K8" s="4">
        <v>1</v>
      </c>
    </row>
    <row r="9" spans="1:11" x14ac:dyDescent="0.2">
      <c r="A9" s="4">
        <v>2</v>
      </c>
      <c r="B9" s="4" t="s">
        <v>275</v>
      </c>
      <c r="C9" s="65">
        <v>4219713</v>
      </c>
      <c r="D9" s="65">
        <v>1241945</v>
      </c>
      <c r="E9" s="65">
        <v>6475975</v>
      </c>
      <c r="F9" s="65">
        <f t="shared" si="0"/>
        <v>11937633</v>
      </c>
      <c r="G9" s="65">
        <v>689752</v>
      </c>
      <c r="H9" s="65">
        <v>0</v>
      </c>
      <c r="I9" s="65">
        <v>0</v>
      </c>
      <c r="J9" s="65">
        <v>454851</v>
      </c>
      <c r="K9" s="4">
        <v>2</v>
      </c>
    </row>
    <row r="10" spans="1:11" x14ac:dyDescent="0.2">
      <c r="A10" s="4">
        <v>3</v>
      </c>
      <c r="B10" s="4" t="s">
        <v>276</v>
      </c>
      <c r="C10" s="65">
        <v>0</v>
      </c>
      <c r="D10" s="65">
        <v>0</v>
      </c>
      <c r="E10" s="65">
        <v>0</v>
      </c>
      <c r="F10" s="65">
        <f t="shared" si="0"/>
        <v>0</v>
      </c>
      <c r="G10" s="65">
        <v>0</v>
      </c>
      <c r="H10" s="65">
        <v>0</v>
      </c>
      <c r="I10" s="65">
        <v>0</v>
      </c>
      <c r="J10" s="65">
        <v>0</v>
      </c>
      <c r="K10" s="4">
        <v>3</v>
      </c>
    </row>
    <row r="11" spans="1:11" x14ac:dyDescent="0.2">
      <c r="A11" s="4">
        <v>4</v>
      </c>
      <c r="B11" s="4" t="s">
        <v>277</v>
      </c>
      <c r="C11" s="65">
        <v>0</v>
      </c>
      <c r="D11" s="65">
        <v>0</v>
      </c>
      <c r="E11" s="65">
        <v>0</v>
      </c>
      <c r="F11" s="65">
        <f t="shared" si="0"/>
        <v>0</v>
      </c>
      <c r="G11" s="65">
        <v>0</v>
      </c>
      <c r="H11" s="65">
        <v>0</v>
      </c>
      <c r="I11" s="65">
        <v>0</v>
      </c>
      <c r="J11" s="65">
        <v>0</v>
      </c>
      <c r="K11" s="4">
        <v>4</v>
      </c>
    </row>
    <row r="12" spans="1:11" x14ac:dyDescent="0.2">
      <c r="A12" s="4">
        <v>5</v>
      </c>
      <c r="B12" s="4" t="s">
        <v>278</v>
      </c>
      <c r="C12" s="65">
        <v>0</v>
      </c>
      <c r="D12" s="65">
        <v>0</v>
      </c>
      <c r="E12" s="65">
        <v>0</v>
      </c>
      <c r="F12" s="65">
        <f t="shared" si="0"/>
        <v>0</v>
      </c>
      <c r="G12" s="65">
        <v>0</v>
      </c>
      <c r="H12" s="65">
        <v>0</v>
      </c>
      <c r="I12" s="65">
        <v>0</v>
      </c>
      <c r="J12" s="65">
        <v>0</v>
      </c>
      <c r="K12" s="4">
        <v>5</v>
      </c>
    </row>
    <row r="13" spans="1:11" x14ac:dyDescent="0.2">
      <c r="A13" s="4">
        <v>6</v>
      </c>
      <c r="B13" s="4" t="s">
        <v>279</v>
      </c>
      <c r="C13" s="65">
        <v>0</v>
      </c>
      <c r="D13" s="65">
        <v>0</v>
      </c>
      <c r="E13" s="65">
        <v>0</v>
      </c>
      <c r="F13" s="65">
        <f t="shared" si="0"/>
        <v>0</v>
      </c>
      <c r="G13" s="65">
        <v>0</v>
      </c>
      <c r="H13" s="65">
        <v>0</v>
      </c>
      <c r="I13" s="65">
        <v>0</v>
      </c>
      <c r="J13" s="65">
        <v>0</v>
      </c>
      <c r="K13" s="4">
        <v>6</v>
      </c>
    </row>
    <row r="14" spans="1:11" x14ac:dyDescent="0.2">
      <c r="A14" s="4">
        <v>7</v>
      </c>
      <c r="B14" s="4" t="s">
        <v>280</v>
      </c>
      <c r="C14" s="65">
        <v>68855395</v>
      </c>
      <c r="D14" s="65">
        <v>894428</v>
      </c>
      <c r="E14" s="65">
        <v>22915069</v>
      </c>
      <c r="F14" s="65">
        <f t="shared" si="0"/>
        <v>92664892</v>
      </c>
      <c r="G14" s="65">
        <v>426896</v>
      </c>
      <c r="H14" s="65">
        <v>0</v>
      </c>
      <c r="I14" s="65">
        <v>0</v>
      </c>
      <c r="J14" s="65">
        <v>8562993</v>
      </c>
      <c r="K14" s="4">
        <v>7</v>
      </c>
    </row>
    <row r="15" spans="1:11" x14ac:dyDescent="0.2">
      <c r="A15" s="4">
        <v>8</v>
      </c>
      <c r="B15" s="4" t="s">
        <v>281</v>
      </c>
      <c r="C15" s="65">
        <v>0</v>
      </c>
      <c r="D15" s="65">
        <v>0</v>
      </c>
      <c r="E15" s="65">
        <v>0</v>
      </c>
      <c r="F15" s="65">
        <f t="shared" si="0"/>
        <v>0</v>
      </c>
      <c r="G15" s="65">
        <v>0</v>
      </c>
      <c r="H15" s="65">
        <v>0</v>
      </c>
      <c r="I15" s="65">
        <v>0</v>
      </c>
      <c r="J15" s="65">
        <v>0</v>
      </c>
      <c r="K15" s="4">
        <v>8</v>
      </c>
    </row>
    <row r="16" spans="1:11" x14ac:dyDescent="0.2">
      <c r="A16" s="4">
        <v>9</v>
      </c>
      <c r="B16" s="4" t="s">
        <v>282</v>
      </c>
      <c r="C16" s="65">
        <v>255781</v>
      </c>
      <c r="D16" s="65">
        <v>0</v>
      </c>
      <c r="E16" s="65">
        <v>283154</v>
      </c>
      <c r="F16" s="65">
        <f t="shared" si="0"/>
        <v>538935</v>
      </c>
      <c r="G16" s="65">
        <v>76955</v>
      </c>
      <c r="H16" s="65">
        <v>4901</v>
      </c>
      <c r="I16" s="65">
        <v>0</v>
      </c>
      <c r="J16" s="65">
        <v>11852</v>
      </c>
      <c r="K16" s="4">
        <v>9</v>
      </c>
    </row>
    <row r="17" spans="1:11" x14ac:dyDescent="0.2">
      <c r="A17" s="4">
        <v>10</v>
      </c>
      <c r="B17" s="4" t="s">
        <v>283</v>
      </c>
      <c r="C17" s="65">
        <v>1680248</v>
      </c>
      <c r="D17" s="65">
        <v>1070732</v>
      </c>
      <c r="E17" s="65">
        <v>2555688</v>
      </c>
      <c r="F17" s="65">
        <f t="shared" si="0"/>
        <v>5306668</v>
      </c>
      <c r="G17" s="65">
        <v>1216402</v>
      </c>
      <c r="H17" s="65">
        <v>0</v>
      </c>
      <c r="I17" s="65">
        <v>0</v>
      </c>
      <c r="J17" s="65">
        <v>142746</v>
      </c>
      <c r="K17" s="4">
        <v>10</v>
      </c>
    </row>
    <row r="18" spans="1:11" x14ac:dyDescent="0.2">
      <c r="A18" s="4">
        <v>11</v>
      </c>
      <c r="B18" s="4" t="s">
        <v>284</v>
      </c>
      <c r="C18" s="65">
        <v>0</v>
      </c>
      <c r="D18" s="65">
        <v>0</v>
      </c>
      <c r="E18" s="65">
        <v>0</v>
      </c>
      <c r="F18" s="65">
        <f t="shared" si="0"/>
        <v>0</v>
      </c>
      <c r="G18" s="65">
        <v>0</v>
      </c>
      <c r="H18" s="65">
        <v>0</v>
      </c>
      <c r="I18" s="65">
        <v>0</v>
      </c>
      <c r="J18" s="65">
        <v>0</v>
      </c>
      <c r="K18" s="4">
        <v>11</v>
      </c>
    </row>
    <row r="19" spans="1:11" x14ac:dyDescent="0.2">
      <c r="A19" s="4">
        <v>12</v>
      </c>
      <c r="B19" s="4" t="s">
        <v>285</v>
      </c>
      <c r="C19" s="65">
        <v>1956385</v>
      </c>
      <c r="D19" s="65">
        <v>16574</v>
      </c>
      <c r="E19" s="65">
        <v>1542137</v>
      </c>
      <c r="F19" s="65">
        <f t="shared" si="0"/>
        <v>3515096</v>
      </c>
      <c r="G19" s="65">
        <v>554626</v>
      </c>
      <c r="H19" s="65">
        <v>0</v>
      </c>
      <c r="I19" s="65">
        <v>0</v>
      </c>
      <c r="J19" s="65">
        <v>251516</v>
      </c>
      <c r="K19" s="4">
        <v>12</v>
      </c>
    </row>
    <row r="20" spans="1:11" x14ac:dyDescent="0.2">
      <c r="A20" s="4">
        <v>13</v>
      </c>
      <c r="B20" s="4" t="s">
        <v>286</v>
      </c>
      <c r="C20" s="65">
        <v>0</v>
      </c>
      <c r="D20" s="65">
        <v>0</v>
      </c>
      <c r="E20" s="65">
        <v>0</v>
      </c>
      <c r="F20" s="65">
        <f t="shared" si="0"/>
        <v>0</v>
      </c>
      <c r="G20" s="65">
        <v>0</v>
      </c>
      <c r="H20" s="65">
        <v>0</v>
      </c>
      <c r="I20" s="65">
        <v>0</v>
      </c>
      <c r="J20" s="65">
        <v>0</v>
      </c>
      <c r="K20" s="4">
        <v>13</v>
      </c>
    </row>
    <row r="21" spans="1:11" x14ac:dyDescent="0.2">
      <c r="A21" s="4">
        <v>14</v>
      </c>
      <c r="B21" s="4" t="s">
        <v>287</v>
      </c>
      <c r="C21" s="65">
        <v>0</v>
      </c>
      <c r="D21" s="65">
        <v>0</v>
      </c>
      <c r="E21" s="65">
        <v>0</v>
      </c>
      <c r="F21" s="65">
        <f t="shared" si="0"/>
        <v>0</v>
      </c>
      <c r="G21" s="65">
        <v>0</v>
      </c>
      <c r="H21" s="65">
        <v>0</v>
      </c>
      <c r="I21" s="65">
        <v>0</v>
      </c>
      <c r="J21" s="65">
        <v>0</v>
      </c>
      <c r="K21" s="4">
        <v>14</v>
      </c>
    </row>
    <row r="22" spans="1:11" x14ac:dyDescent="0.2">
      <c r="A22" s="4">
        <v>15</v>
      </c>
      <c r="B22" s="4" t="s">
        <v>288</v>
      </c>
      <c r="C22" s="65">
        <v>0</v>
      </c>
      <c r="D22" s="65">
        <v>0</v>
      </c>
      <c r="E22" s="65">
        <v>0</v>
      </c>
      <c r="F22" s="65">
        <f t="shared" si="0"/>
        <v>0</v>
      </c>
      <c r="G22" s="65">
        <v>0</v>
      </c>
      <c r="H22" s="65">
        <v>0</v>
      </c>
      <c r="I22" s="65">
        <v>0</v>
      </c>
      <c r="J22" s="65">
        <v>0</v>
      </c>
      <c r="K22" s="4">
        <v>15</v>
      </c>
    </row>
    <row r="23" spans="1:11" x14ac:dyDescent="0.2">
      <c r="A23" s="4">
        <v>16</v>
      </c>
      <c r="B23" s="4" t="s">
        <v>289</v>
      </c>
      <c r="C23" s="65">
        <v>795094</v>
      </c>
      <c r="D23" s="65">
        <v>48634</v>
      </c>
      <c r="E23" s="65">
        <v>1624792</v>
      </c>
      <c r="F23" s="65">
        <f t="shared" si="0"/>
        <v>2468520</v>
      </c>
      <c r="G23" s="65">
        <v>255437</v>
      </c>
      <c r="H23" s="65">
        <v>0</v>
      </c>
      <c r="I23" s="65">
        <v>0</v>
      </c>
      <c r="J23" s="65">
        <v>143603</v>
      </c>
      <c r="K23" s="4">
        <v>16</v>
      </c>
    </row>
    <row r="24" spans="1:11" x14ac:dyDescent="0.2">
      <c r="A24" s="4">
        <v>17</v>
      </c>
      <c r="B24" s="4" t="s">
        <v>290</v>
      </c>
      <c r="C24" s="65">
        <v>0</v>
      </c>
      <c r="D24" s="65">
        <v>0</v>
      </c>
      <c r="E24" s="65">
        <v>0</v>
      </c>
      <c r="F24" s="65">
        <f t="shared" si="0"/>
        <v>0</v>
      </c>
      <c r="G24" s="65">
        <v>0</v>
      </c>
      <c r="H24" s="65">
        <v>0</v>
      </c>
      <c r="I24" s="65">
        <v>0</v>
      </c>
      <c r="J24" s="65">
        <v>0</v>
      </c>
      <c r="K24" s="4">
        <v>17</v>
      </c>
    </row>
    <row r="25" spans="1:11" x14ac:dyDescent="0.2">
      <c r="A25" s="4">
        <v>18</v>
      </c>
      <c r="B25" s="4" t="s">
        <v>291</v>
      </c>
      <c r="C25" s="65">
        <v>0</v>
      </c>
      <c r="D25" s="65">
        <v>0</v>
      </c>
      <c r="E25" s="65">
        <v>0</v>
      </c>
      <c r="F25" s="65">
        <f t="shared" si="0"/>
        <v>0</v>
      </c>
      <c r="G25" s="65">
        <v>0</v>
      </c>
      <c r="H25" s="65">
        <v>0</v>
      </c>
      <c r="I25" s="65">
        <v>0</v>
      </c>
      <c r="J25" s="65">
        <v>0</v>
      </c>
      <c r="K25" s="4">
        <v>18</v>
      </c>
    </row>
    <row r="26" spans="1:11" x14ac:dyDescent="0.2">
      <c r="A26" s="4">
        <v>19</v>
      </c>
      <c r="B26" s="4" t="s">
        <v>292</v>
      </c>
      <c r="C26" s="65">
        <v>792858</v>
      </c>
      <c r="D26" s="65">
        <v>60820</v>
      </c>
      <c r="E26" s="65">
        <v>152189</v>
      </c>
      <c r="F26" s="65">
        <f t="shared" si="0"/>
        <v>1005867</v>
      </c>
      <c r="G26" s="65">
        <v>0</v>
      </c>
      <c r="H26" s="65">
        <v>0</v>
      </c>
      <c r="I26" s="65">
        <v>0</v>
      </c>
      <c r="J26" s="65">
        <v>49649</v>
      </c>
      <c r="K26" s="4">
        <v>19</v>
      </c>
    </row>
    <row r="27" spans="1:11" x14ac:dyDescent="0.2">
      <c r="A27" s="4">
        <v>20</v>
      </c>
      <c r="B27" s="4" t="s">
        <v>293</v>
      </c>
      <c r="C27" s="65">
        <v>24792</v>
      </c>
      <c r="D27" s="65">
        <v>97735</v>
      </c>
      <c r="E27" s="65">
        <v>385323</v>
      </c>
      <c r="F27" s="65">
        <f t="shared" si="0"/>
        <v>507850</v>
      </c>
      <c r="G27" s="65">
        <v>96541</v>
      </c>
      <c r="H27" s="65">
        <v>0</v>
      </c>
      <c r="I27" s="65">
        <v>0</v>
      </c>
      <c r="J27" s="65">
        <v>0</v>
      </c>
      <c r="K27" s="4">
        <v>20</v>
      </c>
    </row>
    <row r="28" spans="1:11" x14ac:dyDescent="0.2">
      <c r="A28" s="4">
        <v>21</v>
      </c>
      <c r="B28" s="4" t="s">
        <v>294</v>
      </c>
      <c r="C28" s="65">
        <v>23764939</v>
      </c>
      <c r="D28" s="65">
        <v>1520700</v>
      </c>
      <c r="E28" s="65">
        <v>17308160</v>
      </c>
      <c r="F28" s="65">
        <f t="shared" si="0"/>
        <v>42593799</v>
      </c>
      <c r="G28" s="65">
        <v>351066</v>
      </c>
      <c r="H28" s="65">
        <v>0</v>
      </c>
      <c r="I28" s="65">
        <v>1907499</v>
      </c>
      <c r="J28" s="65">
        <v>1660895</v>
      </c>
      <c r="K28" s="4">
        <v>21</v>
      </c>
    </row>
    <row r="29" spans="1:11" x14ac:dyDescent="0.2">
      <c r="A29" s="4">
        <v>22</v>
      </c>
      <c r="B29" s="4" t="s">
        <v>295</v>
      </c>
      <c r="C29" s="65">
        <v>1255539</v>
      </c>
      <c r="D29" s="65">
        <v>21000</v>
      </c>
      <c r="E29" s="65">
        <v>587570</v>
      </c>
      <c r="F29" s="65">
        <f t="shared" si="0"/>
        <v>1864109</v>
      </c>
      <c r="G29" s="65">
        <v>109187</v>
      </c>
      <c r="H29" s="65">
        <v>0</v>
      </c>
      <c r="I29" s="65">
        <v>0</v>
      </c>
      <c r="J29" s="65">
        <v>528176</v>
      </c>
      <c r="K29" s="4">
        <v>22</v>
      </c>
    </row>
    <row r="30" spans="1:11" x14ac:dyDescent="0.2">
      <c r="A30" s="4">
        <v>23</v>
      </c>
      <c r="B30" s="4" t="s">
        <v>296</v>
      </c>
      <c r="C30" s="65">
        <v>0</v>
      </c>
      <c r="D30" s="65">
        <v>1200</v>
      </c>
      <c r="E30" s="65">
        <v>52981</v>
      </c>
      <c r="F30" s="65">
        <f t="shared" si="0"/>
        <v>54181</v>
      </c>
      <c r="G30" s="65">
        <v>13532</v>
      </c>
      <c r="H30" s="65">
        <v>0</v>
      </c>
      <c r="I30" s="65">
        <v>0</v>
      </c>
      <c r="J30" s="65">
        <v>524</v>
      </c>
      <c r="K30" s="4">
        <v>23</v>
      </c>
    </row>
    <row r="31" spans="1:11" x14ac:dyDescent="0.2">
      <c r="A31" s="4">
        <v>24</v>
      </c>
      <c r="B31" s="4" t="s">
        <v>297</v>
      </c>
      <c r="C31" s="65">
        <v>1666365</v>
      </c>
      <c r="D31" s="65">
        <v>0</v>
      </c>
      <c r="E31" s="65">
        <v>1140742</v>
      </c>
      <c r="F31" s="65">
        <f t="shared" si="0"/>
        <v>2807107</v>
      </c>
      <c r="G31" s="65">
        <v>253745</v>
      </c>
      <c r="H31" s="65">
        <v>0</v>
      </c>
      <c r="I31" s="65">
        <v>0</v>
      </c>
      <c r="J31" s="65">
        <v>422221</v>
      </c>
      <c r="K31" s="4">
        <v>24</v>
      </c>
    </row>
    <row r="32" spans="1:11" x14ac:dyDescent="0.2">
      <c r="A32" s="4">
        <v>25</v>
      </c>
      <c r="B32" s="4" t="s">
        <v>298</v>
      </c>
      <c r="C32" s="65">
        <v>147374</v>
      </c>
      <c r="D32" s="65">
        <v>0</v>
      </c>
      <c r="E32" s="65">
        <v>178463</v>
      </c>
      <c r="F32" s="65">
        <f t="shared" si="0"/>
        <v>325837</v>
      </c>
      <c r="G32" s="65">
        <v>0</v>
      </c>
      <c r="H32" s="65">
        <v>0</v>
      </c>
      <c r="I32" s="65">
        <v>0</v>
      </c>
      <c r="J32" s="65">
        <v>4399</v>
      </c>
      <c r="K32" s="4">
        <v>25</v>
      </c>
    </row>
    <row r="33" spans="1:11" x14ac:dyDescent="0.2">
      <c r="A33" s="4">
        <v>26</v>
      </c>
      <c r="B33" s="4" t="s">
        <v>299</v>
      </c>
      <c r="C33" s="65">
        <v>246797</v>
      </c>
      <c r="D33" s="65">
        <v>0</v>
      </c>
      <c r="E33" s="65">
        <v>600449</v>
      </c>
      <c r="F33" s="65">
        <f t="shared" si="0"/>
        <v>847246</v>
      </c>
      <c r="G33" s="65">
        <v>131592</v>
      </c>
      <c r="H33" s="65">
        <v>0</v>
      </c>
      <c r="I33" s="65">
        <v>0</v>
      </c>
      <c r="J33" s="65">
        <v>23063</v>
      </c>
      <c r="K33" s="4">
        <v>26</v>
      </c>
    </row>
    <row r="34" spans="1:11" x14ac:dyDescent="0.2">
      <c r="A34" s="4">
        <v>27</v>
      </c>
      <c r="B34" s="4" t="s">
        <v>300</v>
      </c>
      <c r="C34" s="65">
        <v>1322050</v>
      </c>
      <c r="D34" s="65">
        <v>0</v>
      </c>
      <c r="E34" s="65">
        <v>353235</v>
      </c>
      <c r="F34" s="65">
        <f t="shared" si="0"/>
        <v>1675285</v>
      </c>
      <c r="G34" s="65">
        <v>0</v>
      </c>
      <c r="H34" s="65">
        <v>0</v>
      </c>
      <c r="I34" s="65">
        <v>0</v>
      </c>
      <c r="J34" s="65">
        <v>236674</v>
      </c>
      <c r="K34" s="4">
        <v>27</v>
      </c>
    </row>
    <row r="35" spans="1:11" x14ac:dyDescent="0.2">
      <c r="A35" s="4">
        <v>28</v>
      </c>
      <c r="B35" s="4" t="s">
        <v>301</v>
      </c>
      <c r="C35" s="65">
        <v>0</v>
      </c>
      <c r="D35" s="65">
        <v>0</v>
      </c>
      <c r="E35" s="65">
        <v>0</v>
      </c>
      <c r="F35" s="65">
        <f t="shared" si="0"/>
        <v>0</v>
      </c>
      <c r="G35" s="65">
        <v>0</v>
      </c>
      <c r="H35" s="65">
        <v>0</v>
      </c>
      <c r="I35" s="65">
        <v>0</v>
      </c>
      <c r="J35" s="65">
        <v>0</v>
      </c>
      <c r="K35" s="4">
        <v>28</v>
      </c>
    </row>
    <row r="36" spans="1:11" x14ac:dyDescent="0.2">
      <c r="A36" s="4">
        <v>29</v>
      </c>
      <c r="B36" s="4" t="s">
        <v>244</v>
      </c>
      <c r="C36" s="65">
        <v>134023798</v>
      </c>
      <c r="D36" s="65">
        <v>11644488</v>
      </c>
      <c r="E36" s="65">
        <v>48029569</v>
      </c>
      <c r="F36" s="65">
        <f t="shared" si="0"/>
        <v>193697855</v>
      </c>
      <c r="G36" s="65">
        <v>990175</v>
      </c>
      <c r="H36" s="65">
        <v>1200</v>
      </c>
      <c r="I36" s="65">
        <v>0</v>
      </c>
      <c r="J36" s="65">
        <v>75021485</v>
      </c>
      <c r="K36" s="4">
        <v>29</v>
      </c>
    </row>
    <row r="37" spans="1:11" x14ac:dyDescent="0.2">
      <c r="A37" s="4">
        <v>30</v>
      </c>
      <c r="B37" s="4" t="s">
        <v>302</v>
      </c>
      <c r="C37" s="65">
        <v>7132200</v>
      </c>
      <c r="D37" s="65">
        <v>0</v>
      </c>
      <c r="E37" s="65">
        <v>3932672</v>
      </c>
      <c r="F37" s="65">
        <f t="shared" si="0"/>
        <v>11064872</v>
      </c>
      <c r="G37" s="65">
        <v>275358</v>
      </c>
      <c r="H37" s="65">
        <v>0</v>
      </c>
      <c r="I37" s="65">
        <v>0</v>
      </c>
      <c r="J37" s="65">
        <v>890885</v>
      </c>
      <c r="K37" s="4">
        <v>30</v>
      </c>
    </row>
    <row r="38" spans="1:11" x14ac:dyDescent="0.2">
      <c r="A38" s="4">
        <v>31</v>
      </c>
      <c r="B38" s="4" t="s">
        <v>303</v>
      </c>
      <c r="C38" s="65">
        <v>0</v>
      </c>
      <c r="D38" s="65">
        <v>0</v>
      </c>
      <c r="E38" s="65">
        <v>0</v>
      </c>
      <c r="F38" s="65">
        <f t="shared" si="0"/>
        <v>0</v>
      </c>
      <c r="G38" s="65">
        <v>0</v>
      </c>
      <c r="H38" s="65">
        <v>0</v>
      </c>
      <c r="I38" s="65">
        <v>0</v>
      </c>
      <c r="J38" s="65">
        <v>0</v>
      </c>
      <c r="K38" s="4">
        <v>31</v>
      </c>
    </row>
    <row r="39" spans="1:11" x14ac:dyDescent="0.2">
      <c r="A39" s="4">
        <v>32</v>
      </c>
      <c r="B39" s="4" t="s">
        <v>304</v>
      </c>
      <c r="C39" s="65">
        <v>923072</v>
      </c>
      <c r="D39" s="65">
        <v>10000</v>
      </c>
      <c r="E39" s="65">
        <v>588932</v>
      </c>
      <c r="F39" s="65">
        <f t="shared" si="0"/>
        <v>1522004</v>
      </c>
      <c r="G39" s="65">
        <v>181558</v>
      </c>
      <c r="H39" s="65">
        <v>0</v>
      </c>
      <c r="I39" s="65">
        <v>0</v>
      </c>
      <c r="J39" s="65">
        <v>152767</v>
      </c>
      <c r="K39" s="4">
        <v>32</v>
      </c>
    </row>
    <row r="40" spans="1:11" x14ac:dyDescent="0.2">
      <c r="A40" s="4">
        <v>33</v>
      </c>
      <c r="B40" s="4" t="s">
        <v>246</v>
      </c>
      <c r="C40" s="65">
        <v>2018925</v>
      </c>
      <c r="D40" s="65">
        <v>0</v>
      </c>
      <c r="E40" s="65">
        <v>1154790</v>
      </c>
      <c r="F40" s="65">
        <f t="shared" si="0"/>
        <v>3173715</v>
      </c>
      <c r="G40" s="65">
        <v>256686</v>
      </c>
      <c r="H40" s="65">
        <v>0</v>
      </c>
      <c r="I40" s="65">
        <v>0</v>
      </c>
      <c r="J40" s="65">
        <v>240327</v>
      </c>
      <c r="K40" s="4">
        <v>33</v>
      </c>
    </row>
    <row r="41" spans="1:11" x14ac:dyDescent="0.2">
      <c r="A41" s="4">
        <v>34</v>
      </c>
      <c r="B41" s="4" t="s">
        <v>305</v>
      </c>
      <c r="C41" s="65">
        <v>9026830</v>
      </c>
      <c r="D41" s="65">
        <v>0</v>
      </c>
      <c r="E41" s="65">
        <v>2465402</v>
      </c>
      <c r="F41" s="65">
        <f t="shared" si="0"/>
        <v>11492232</v>
      </c>
      <c r="G41" s="65">
        <v>456768</v>
      </c>
      <c r="H41" s="65">
        <v>0</v>
      </c>
      <c r="I41" s="65">
        <v>0</v>
      </c>
      <c r="J41" s="65">
        <v>3518881</v>
      </c>
      <c r="K41" s="4">
        <v>34</v>
      </c>
    </row>
    <row r="42" spans="1:11" x14ac:dyDescent="0.2">
      <c r="A42" s="4">
        <v>35</v>
      </c>
      <c r="B42" s="4" t="s">
        <v>306</v>
      </c>
      <c r="C42" s="65">
        <v>0</v>
      </c>
      <c r="D42" s="65">
        <v>0</v>
      </c>
      <c r="E42" s="65">
        <v>0</v>
      </c>
      <c r="F42" s="65">
        <f t="shared" si="0"/>
        <v>0</v>
      </c>
      <c r="G42" s="65">
        <v>0</v>
      </c>
      <c r="H42" s="65">
        <v>0</v>
      </c>
      <c r="I42" s="65">
        <v>0</v>
      </c>
      <c r="J42" s="65">
        <v>0</v>
      </c>
      <c r="K42" s="4">
        <v>35</v>
      </c>
    </row>
    <row r="43" spans="1:11" x14ac:dyDescent="0.2">
      <c r="A43" s="4">
        <v>36</v>
      </c>
      <c r="B43" s="4" t="s">
        <v>307</v>
      </c>
      <c r="C43" s="65">
        <v>1677569</v>
      </c>
      <c r="D43" s="65">
        <v>81413</v>
      </c>
      <c r="E43" s="65">
        <v>1495884</v>
      </c>
      <c r="F43" s="65">
        <f t="shared" si="0"/>
        <v>3254866</v>
      </c>
      <c r="G43" s="65">
        <v>247894</v>
      </c>
      <c r="H43" s="65">
        <v>0</v>
      </c>
      <c r="I43" s="65">
        <v>0</v>
      </c>
      <c r="J43" s="65">
        <v>358573</v>
      </c>
      <c r="K43" s="4">
        <v>36</v>
      </c>
    </row>
    <row r="44" spans="1:11" x14ac:dyDescent="0.2">
      <c r="A44" s="4">
        <v>37</v>
      </c>
      <c r="B44" s="4" t="s">
        <v>308</v>
      </c>
      <c r="C44" s="65">
        <v>1500759</v>
      </c>
      <c r="D44" s="65">
        <v>0</v>
      </c>
      <c r="E44" s="65">
        <v>707282</v>
      </c>
      <c r="F44" s="65">
        <f t="shared" si="0"/>
        <v>2208041</v>
      </c>
      <c r="G44" s="65">
        <v>81642</v>
      </c>
      <c r="H44" s="65">
        <v>0</v>
      </c>
      <c r="I44" s="65">
        <v>11440</v>
      </c>
      <c r="J44" s="65">
        <v>306480</v>
      </c>
      <c r="K44" s="4">
        <v>37</v>
      </c>
    </row>
    <row r="45" spans="1:11" x14ac:dyDescent="0.2">
      <c r="A45" s="4">
        <v>38</v>
      </c>
      <c r="B45" s="4" t="s">
        <v>309</v>
      </c>
      <c r="C45" s="65">
        <v>451267</v>
      </c>
      <c r="D45" s="65">
        <v>0</v>
      </c>
      <c r="E45" s="65">
        <v>526294</v>
      </c>
      <c r="F45" s="65">
        <f t="shared" si="0"/>
        <v>977561</v>
      </c>
      <c r="G45" s="65">
        <v>174132</v>
      </c>
      <c r="H45" s="65">
        <v>0</v>
      </c>
      <c r="I45" s="65">
        <v>0</v>
      </c>
      <c r="J45" s="65">
        <v>103407</v>
      </c>
      <c r="K45" s="4">
        <v>38</v>
      </c>
    </row>
    <row r="46" spans="1:11" x14ac:dyDescent="0.2">
      <c r="A46" s="4">
        <v>39</v>
      </c>
      <c r="B46" s="4" t="s">
        <v>310</v>
      </c>
      <c r="C46" s="65">
        <v>400218</v>
      </c>
      <c r="D46" s="65">
        <v>0</v>
      </c>
      <c r="E46" s="65">
        <v>513672</v>
      </c>
      <c r="F46" s="65">
        <f t="shared" si="0"/>
        <v>913890</v>
      </c>
      <c r="G46" s="65">
        <v>53646</v>
      </c>
      <c r="H46" s="65">
        <v>0</v>
      </c>
      <c r="I46" s="65">
        <v>0</v>
      </c>
      <c r="J46" s="65">
        <v>130229</v>
      </c>
      <c r="K46" s="4">
        <v>39</v>
      </c>
    </row>
    <row r="47" spans="1:11" x14ac:dyDescent="0.2">
      <c r="A47" s="4">
        <v>40</v>
      </c>
      <c r="B47" s="4" t="s">
        <v>311</v>
      </c>
      <c r="C47" s="68">
        <v>284626</v>
      </c>
      <c r="D47" s="68">
        <v>10000</v>
      </c>
      <c r="E47" s="68">
        <v>283505</v>
      </c>
      <c r="F47" s="65">
        <f t="shared" si="0"/>
        <v>578131</v>
      </c>
      <c r="G47" s="68">
        <v>72450</v>
      </c>
      <c r="H47" s="68">
        <v>5918</v>
      </c>
      <c r="I47" s="68">
        <v>0</v>
      </c>
      <c r="J47" s="68">
        <v>5058</v>
      </c>
      <c r="K47" s="4">
        <v>40</v>
      </c>
    </row>
    <row r="48" spans="1:11" x14ac:dyDescent="0.2">
      <c r="A48" s="4">
        <v>41</v>
      </c>
      <c r="B48" s="4" t="s">
        <v>312</v>
      </c>
      <c r="C48" s="65">
        <v>0</v>
      </c>
      <c r="D48" s="65">
        <v>0</v>
      </c>
      <c r="E48" s="65">
        <v>0</v>
      </c>
      <c r="F48" s="65">
        <f t="shared" si="0"/>
        <v>0</v>
      </c>
      <c r="G48" s="65">
        <v>0</v>
      </c>
      <c r="H48" s="65">
        <v>0</v>
      </c>
      <c r="I48" s="65">
        <v>0</v>
      </c>
      <c r="J48" s="65">
        <v>0</v>
      </c>
      <c r="K48" s="4">
        <v>41</v>
      </c>
    </row>
    <row r="49" spans="1:11" x14ac:dyDescent="0.2">
      <c r="A49" s="4">
        <v>42</v>
      </c>
      <c r="B49" s="4" t="s">
        <v>313</v>
      </c>
      <c r="C49" s="65">
        <v>8850807</v>
      </c>
      <c r="D49" s="65">
        <v>0</v>
      </c>
      <c r="E49" s="65">
        <v>4357272</v>
      </c>
      <c r="F49" s="65">
        <f t="shared" si="0"/>
        <v>13208079</v>
      </c>
      <c r="G49" s="65">
        <v>640447</v>
      </c>
      <c r="H49" s="65">
        <v>75731</v>
      </c>
      <c r="I49" s="65">
        <v>1244477</v>
      </c>
      <c r="J49" s="65">
        <v>462659</v>
      </c>
      <c r="K49" s="4">
        <v>42</v>
      </c>
    </row>
    <row r="50" spans="1:11" x14ac:dyDescent="0.2">
      <c r="A50" s="4">
        <v>43</v>
      </c>
      <c r="B50" s="4" t="s">
        <v>314</v>
      </c>
      <c r="C50" s="65">
        <v>31977534</v>
      </c>
      <c r="D50" s="65">
        <v>0</v>
      </c>
      <c r="E50" s="65">
        <v>24843174</v>
      </c>
      <c r="F50" s="65">
        <f t="shared" si="0"/>
        <v>56820708</v>
      </c>
      <c r="G50" s="65">
        <v>335393</v>
      </c>
      <c r="H50" s="65">
        <v>11222</v>
      </c>
      <c r="I50" s="65">
        <v>0</v>
      </c>
      <c r="J50" s="65">
        <v>737964</v>
      </c>
      <c r="K50" s="4">
        <v>43</v>
      </c>
    </row>
    <row r="51" spans="1:11" x14ac:dyDescent="0.2">
      <c r="A51" s="4">
        <v>44</v>
      </c>
      <c r="B51" s="4" t="s">
        <v>315</v>
      </c>
      <c r="C51" s="65">
        <v>2760022</v>
      </c>
      <c r="D51" s="65">
        <v>85575</v>
      </c>
      <c r="E51" s="65">
        <v>798217</v>
      </c>
      <c r="F51" s="65">
        <f t="shared" si="0"/>
        <v>3643814</v>
      </c>
      <c r="G51" s="65">
        <v>47882</v>
      </c>
      <c r="H51" s="65">
        <v>0</v>
      </c>
      <c r="I51" s="65">
        <v>0</v>
      </c>
      <c r="J51" s="65">
        <v>662280</v>
      </c>
      <c r="K51" s="4">
        <v>44</v>
      </c>
    </row>
    <row r="52" spans="1:11" x14ac:dyDescent="0.2">
      <c r="A52" s="4">
        <v>45</v>
      </c>
      <c r="B52" s="4" t="s">
        <v>316</v>
      </c>
      <c r="C52" s="65">
        <v>0</v>
      </c>
      <c r="D52" s="65">
        <v>0</v>
      </c>
      <c r="E52" s="65">
        <v>0</v>
      </c>
      <c r="F52" s="65">
        <f t="shared" si="0"/>
        <v>0</v>
      </c>
      <c r="G52" s="65">
        <v>0</v>
      </c>
      <c r="H52" s="65">
        <v>0</v>
      </c>
      <c r="I52" s="65">
        <v>0</v>
      </c>
      <c r="J52" s="65">
        <v>0</v>
      </c>
      <c r="K52" s="4">
        <v>45</v>
      </c>
    </row>
    <row r="53" spans="1:11" x14ac:dyDescent="0.2">
      <c r="A53" s="4">
        <v>46</v>
      </c>
      <c r="B53" s="4" t="s">
        <v>317</v>
      </c>
      <c r="C53" s="65">
        <v>0</v>
      </c>
      <c r="D53" s="65">
        <v>0</v>
      </c>
      <c r="E53" s="65">
        <v>0</v>
      </c>
      <c r="F53" s="65">
        <f t="shared" si="0"/>
        <v>0</v>
      </c>
      <c r="G53" s="65">
        <v>0</v>
      </c>
      <c r="H53" s="65">
        <v>0</v>
      </c>
      <c r="I53" s="65">
        <v>0</v>
      </c>
      <c r="J53" s="65">
        <v>0</v>
      </c>
      <c r="K53" s="4">
        <v>46</v>
      </c>
    </row>
    <row r="54" spans="1:11" x14ac:dyDescent="0.2">
      <c r="A54" s="4">
        <v>47</v>
      </c>
      <c r="B54" s="4" t="s">
        <v>318</v>
      </c>
      <c r="C54" s="65">
        <v>11268528</v>
      </c>
      <c r="D54" s="65">
        <v>0</v>
      </c>
      <c r="E54" s="65">
        <v>6680494</v>
      </c>
      <c r="F54" s="65">
        <f t="shared" si="0"/>
        <v>17949022</v>
      </c>
      <c r="G54" s="65">
        <v>401864</v>
      </c>
      <c r="H54" s="65">
        <v>0</v>
      </c>
      <c r="I54" s="65">
        <v>299113</v>
      </c>
      <c r="J54" s="65">
        <v>4579611</v>
      </c>
      <c r="K54" s="4">
        <v>47</v>
      </c>
    </row>
    <row r="55" spans="1:11" x14ac:dyDescent="0.2">
      <c r="A55" s="4">
        <v>48</v>
      </c>
      <c r="B55" s="4" t="s">
        <v>319</v>
      </c>
      <c r="C55" s="65">
        <v>0</v>
      </c>
      <c r="D55" s="65">
        <v>0</v>
      </c>
      <c r="E55" s="65">
        <v>0</v>
      </c>
      <c r="F55" s="65">
        <f t="shared" si="0"/>
        <v>0</v>
      </c>
      <c r="G55" s="65">
        <v>0</v>
      </c>
      <c r="H55" s="65">
        <v>0</v>
      </c>
      <c r="I55" s="65">
        <v>0</v>
      </c>
      <c r="J55" s="65">
        <v>0</v>
      </c>
      <c r="K55" s="4">
        <v>48</v>
      </c>
    </row>
    <row r="56" spans="1:11" x14ac:dyDescent="0.2">
      <c r="A56" s="4">
        <v>49</v>
      </c>
      <c r="B56" s="4" t="s">
        <v>320</v>
      </c>
      <c r="C56" s="65">
        <v>2156023</v>
      </c>
      <c r="D56" s="65">
        <v>0</v>
      </c>
      <c r="E56" s="65">
        <v>889540</v>
      </c>
      <c r="F56" s="65">
        <f t="shared" si="0"/>
        <v>3045563</v>
      </c>
      <c r="G56" s="65">
        <v>236624</v>
      </c>
      <c r="H56" s="65">
        <v>35007</v>
      </c>
      <c r="I56" s="65">
        <v>3088</v>
      </c>
      <c r="J56" s="65">
        <v>586396</v>
      </c>
      <c r="K56" s="4">
        <v>49</v>
      </c>
    </row>
    <row r="57" spans="1:11" x14ac:dyDescent="0.2">
      <c r="A57" s="4">
        <v>50</v>
      </c>
      <c r="B57" s="4" t="s">
        <v>321</v>
      </c>
      <c r="C57" s="68">
        <v>0</v>
      </c>
      <c r="D57" s="68">
        <v>0</v>
      </c>
      <c r="E57" s="68">
        <v>0</v>
      </c>
      <c r="F57" s="65">
        <f t="shared" si="0"/>
        <v>0</v>
      </c>
      <c r="G57" s="68">
        <v>0</v>
      </c>
      <c r="H57" s="68">
        <v>0</v>
      </c>
      <c r="I57" s="68">
        <v>0</v>
      </c>
      <c r="J57" s="68">
        <v>0</v>
      </c>
      <c r="K57" s="4">
        <v>50</v>
      </c>
    </row>
    <row r="58" spans="1:11" x14ac:dyDescent="0.2">
      <c r="A58" s="4">
        <v>51</v>
      </c>
      <c r="B58" s="4" t="s">
        <v>322</v>
      </c>
      <c r="C58" s="64">
        <v>50000</v>
      </c>
      <c r="D58" s="64">
        <v>6503</v>
      </c>
      <c r="E58" s="64">
        <v>147995</v>
      </c>
      <c r="F58" s="64">
        <f t="shared" si="0"/>
        <v>204498</v>
      </c>
      <c r="G58" s="64">
        <v>0</v>
      </c>
      <c r="H58" s="64">
        <v>0</v>
      </c>
      <c r="I58" s="64">
        <v>0</v>
      </c>
      <c r="J58" s="64">
        <v>0</v>
      </c>
      <c r="K58" s="4">
        <v>51</v>
      </c>
    </row>
    <row r="59" spans="1:11" x14ac:dyDescent="0.2">
      <c r="A59" s="4">
        <v>52</v>
      </c>
      <c r="B59" s="4" t="s">
        <v>323</v>
      </c>
      <c r="C59" s="65">
        <v>0</v>
      </c>
      <c r="D59" s="65">
        <v>0</v>
      </c>
      <c r="E59" s="65">
        <v>0</v>
      </c>
      <c r="F59" s="65">
        <f t="shared" si="0"/>
        <v>0</v>
      </c>
      <c r="G59" s="65">
        <v>0</v>
      </c>
      <c r="H59" s="65">
        <v>0</v>
      </c>
      <c r="I59" s="65">
        <v>0</v>
      </c>
      <c r="J59" s="65">
        <v>0</v>
      </c>
      <c r="K59" s="4">
        <v>52</v>
      </c>
    </row>
    <row r="60" spans="1:11" x14ac:dyDescent="0.2">
      <c r="A60" s="4">
        <v>53</v>
      </c>
      <c r="B60" s="4" t="s">
        <v>324</v>
      </c>
      <c r="C60" s="65">
        <v>95896520</v>
      </c>
      <c r="D60" s="65">
        <v>466470</v>
      </c>
      <c r="E60" s="65">
        <v>30537419</v>
      </c>
      <c r="F60" s="65">
        <f t="shared" si="0"/>
        <v>126900409</v>
      </c>
      <c r="G60" s="65">
        <v>373804</v>
      </c>
      <c r="H60" s="65">
        <v>1027606</v>
      </c>
      <c r="I60" s="65">
        <v>0</v>
      </c>
      <c r="J60" s="65">
        <v>24294586</v>
      </c>
      <c r="K60" s="4">
        <v>53</v>
      </c>
    </row>
    <row r="61" spans="1:11" x14ac:dyDescent="0.2">
      <c r="A61" s="4">
        <v>54</v>
      </c>
      <c r="B61" s="4" t="s">
        <v>325</v>
      </c>
      <c r="C61" s="65">
        <v>1788083</v>
      </c>
      <c r="D61" s="65">
        <v>77000</v>
      </c>
      <c r="E61" s="65">
        <v>505577</v>
      </c>
      <c r="F61" s="65">
        <f t="shared" si="0"/>
        <v>2370660</v>
      </c>
      <c r="G61" s="65">
        <v>58708</v>
      </c>
      <c r="H61" s="65">
        <v>0</v>
      </c>
      <c r="I61" s="65">
        <v>0</v>
      </c>
      <c r="J61" s="65">
        <v>964914</v>
      </c>
      <c r="K61" s="4">
        <v>54</v>
      </c>
    </row>
    <row r="62" spans="1:11" x14ac:dyDescent="0.2">
      <c r="A62" s="4">
        <v>55</v>
      </c>
      <c r="B62" s="4" t="s">
        <v>326</v>
      </c>
      <c r="C62" s="65">
        <v>0</v>
      </c>
      <c r="D62" s="65">
        <v>0</v>
      </c>
      <c r="E62" s="65">
        <v>0</v>
      </c>
      <c r="F62" s="65">
        <f t="shared" si="0"/>
        <v>0</v>
      </c>
      <c r="G62" s="65">
        <v>0</v>
      </c>
      <c r="H62" s="65">
        <v>0</v>
      </c>
      <c r="I62" s="65">
        <v>0</v>
      </c>
      <c r="J62" s="65">
        <v>0</v>
      </c>
      <c r="K62" s="4">
        <v>55</v>
      </c>
    </row>
    <row r="63" spans="1:11" x14ac:dyDescent="0.2">
      <c r="A63" s="4">
        <v>56</v>
      </c>
      <c r="B63" s="4" t="s">
        <v>327</v>
      </c>
      <c r="C63" s="65">
        <v>0</v>
      </c>
      <c r="D63" s="65">
        <v>0</v>
      </c>
      <c r="E63" s="65">
        <v>0</v>
      </c>
      <c r="F63" s="65">
        <f t="shared" si="0"/>
        <v>0</v>
      </c>
      <c r="G63" s="65">
        <v>0</v>
      </c>
      <c r="H63" s="65">
        <v>0</v>
      </c>
      <c r="I63" s="65">
        <v>0</v>
      </c>
      <c r="J63" s="65">
        <v>0</v>
      </c>
      <c r="K63" s="4">
        <v>56</v>
      </c>
    </row>
    <row r="64" spans="1:11" x14ac:dyDescent="0.2">
      <c r="A64" s="4">
        <v>57</v>
      </c>
      <c r="B64" s="4" t="s">
        <v>328</v>
      </c>
      <c r="C64" s="65">
        <v>102757</v>
      </c>
      <c r="D64" s="65">
        <v>0</v>
      </c>
      <c r="E64" s="65">
        <v>513011</v>
      </c>
      <c r="F64" s="65">
        <f t="shared" si="0"/>
        <v>615768</v>
      </c>
      <c r="G64" s="65">
        <v>180556</v>
      </c>
      <c r="H64" s="65">
        <v>0</v>
      </c>
      <c r="I64" s="65">
        <v>0</v>
      </c>
      <c r="J64" s="65">
        <v>2099</v>
      </c>
      <c r="K64" s="4">
        <v>57</v>
      </c>
    </row>
    <row r="65" spans="1:11" x14ac:dyDescent="0.2">
      <c r="A65" s="4">
        <v>58</v>
      </c>
      <c r="B65" s="4" t="s">
        <v>329</v>
      </c>
      <c r="C65" s="65">
        <v>62800</v>
      </c>
      <c r="D65" s="65">
        <v>170978</v>
      </c>
      <c r="E65" s="65">
        <v>995325</v>
      </c>
      <c r="F65" s="65">
        <f t="shared" si="0"/>
        <v>1229103</v>
      </c>
      <c r="G65" s="65">
        <v>240961</v>
      </c>
      <c r="H65" s="65">
        <v>89478</v>
      </c>
      <c r="I65" s="65">
        <v>0</v>
      </c>
      <c r="J65" s="65">
        <v>22473</v>
      </c>
      <c r="K65" s="4">
        <v>58</v>
      </c>
    </row>
    <row r="66" spans="1:11" x14ac:dyDescent="0.2">
      <c r="A66" s="4">
        <v>59</v>
      </c>
      <c r="B66" s="4" t="s">
        <v>330</v>
      </c>
      <c r="C66" s="65">
        <v>161474</v>
      </c>
      <c r="D66" s="65">
        <v>45000</v>
      </c>
      <c r="E66" s="65">
        <v>145000</v>
      </c>
      <c r="F66" s="65">
        <f t="shared" si="0"/>
        <v>351474</v>
      </c>
      <c r="G66" s="65">
        <v>4500</v>
      </c>
      <c r="H66" s="65">
        <v>0</v>
      </c>
      <c r="I66" s="65">
        <v>0</v>
      </c>
      <c r="J66" s="65">
        <v>14100</v>
      </c>
      <c r="K66" s="4">
        <v>59</v>
      </c>
    </row>
    <row r="67" spans="1:11" x14ac:dyDescent="0.2">
      <c r="A67" s="4">
        <v>60</v>
      </c>
      <c r="B67" s="4" t="s">
        <v>331</v>
      </c>
      <c r="C67" s="65">
        <v>1635468</v>
      </c>
      <c r="D67" s="65">
        <v>146500</v>
      </c>
      <c r="E67" s="65">
        <v>3725743</v>
      </c>
      <c r="F67" s="65">
        <f t="shared" si="0"/>
        <v>5507711</v>
      </c>
      <c r="G67" s="65">
        <v>855322</v>
      </c>
      <c r="H67" s="65">
        <v>0</v>
      </c>
      <c r="I67" s="65">
        <v>0</v>
      </c>
      <c r="J67" s="65">
        <v>717319</v>
      </c>
      <c r="K67" s="4">
        <v>60</v>
      </c>
    </row>
    <row r="68" spans="1:11" x14ac:dyDescent="0.2">
      <c r="A68" s="4">
        <v>61</v>
      </c>
      <c r="B68" s="4" t="s">
        <v>332</v>
      </c>
      <c r="C68" s="65">
        <v>373194</v>
      </c>
      <c r="D68" s="65">
        <v>9000</v>
      </c>
      <c r="E68" s="65">
        <v>382515</v>
      </c>
      <c r="F68" s="65">
        <f t="shared" si="0"/>
        <v>764709</v>
      </c>
      <c r="G68" s="65">
        <v>0</v>
      </c>
      <c r="H68" s="65">
        <v>0</v>
      </c>
      <c r="I68" s="65">
        <v>0</v>
      </c>
      <c r="J68" s="65">
        <v>50438</v>
      </c>
      <c r="K68" s="4">
        <v>61</v>
      </c>
    </row>
    <row r="69" spans="1:11" x14ac:dyDescent="0.2">
      <c r="A69" s="4">
        <v>62</v>
      </c>
      <c r="B69" s="4" t="s">
        <v>333</v>
      </c>
      <c r="C69" s="65">
        <v>636094</v>
      </c>
      <c r="D69" s="65">
        <v>17250</v>
      </c>
      <c r="E69" s="65">
        <v>228855</v>
      </c>
      <c r="F69" s="65">
        <f t="shared" si="0"/>
        <v>882199</v>
      </c>
      <c r="G69" s="65">
        <v>4500</v>
      </c>
      <c r="H69" s="65">
        <v>0</v>
      </c>
      <c r="I69" s="65">
        <v>0</v>
      </c>
      <c r="J69" s="65">
        <v>304619</v>
      </c>
      <c r="K69" s="4">
        <v>62</v>
      </c>
    </row>
    <row r="70" spans="1:11" x14ac:dyDescent="0.2">
      <c r="A70" s="4">
        <v>63</v>
      </c>
      <c r="B70" s="4" t="s">
        <v>334</v>
      </c>
      <c r="C70" s="65">
        <v>304690</v>
      </c>
      <c r="D70" s="65">
        <v>0</v>
      </c>
      <c r="E70" s="65">
        <v>269100</v>
      </c>
      <c r="F70" s="65">
        <f t="shared" si="0"/>
        <v>573790</v>
      </c>
      <c r="G70" s="65">
        <v>79745</v>
      </c>
      <c r="H70" s="65">
        <v>0</v>
      </c>
      <c r="I70" s="65">
        <v>114909</v>
      </c>
      <c r="J70" s="65">
        <v>68136</v>
      </c>
      <c r="K70" s="4">
        <v>63</v>
      </c>
    </row>
    <row r="71" spans="1:11" x14ac:dyDescent="0.2">
      <c r="A71" s="4">
        <v>64</v>
      </c>
      <c r="B71" s="4" t="s">
        <v>335</v>
      </c>
      <c r="C71" s="65">
        <v>0</v>
      </c>
      <c r="D71" s="65">
        <v>0</v>
      </c>
      <c r="E71" s="65">
        <v>0</v>
      </c>
      <c r="F71" s="65">
        <f t="shared" si="0"/>
        <v>0</v>
      </c>
      <c r="G71" s="65">
        <v>0</v>
      </c>
      <c r="H71" s="65">
        <v>0</v>
      </c>
      <c r="I71" s="65">
        <v>0</v>
      </c>
      <c r="J71" s="65">
        <v>0</v>
      </c>
      <c r="K71" s="4">
        <v>64</v>
      </c>
    </row>
    <row r="72" spans="1:11" x14ac:dyDescent="0.2">
      <c r="A72" s="4">
        <v>65</v>
      </c>
      <c r="B72" s="4" t="s">
        <v>336</v>
      </c>
      <c r="C72" s="65">
        <v>506744</v>
      </c>
      <c r="D72" s="65">
        <v>0</v>
      </c>
      <c r="E72" s="65">
        <v>284066</v>
      </c>
      <c r="F72" s="65">
        <f t="shared" ref="F72:F102" si="1">(C72+D72+E72)</f>
        <v>790810</v>
      </c>
      <c r="G72" s="65">
        <v>128242</v>
      </c>
      <c r="H72" s="65">
        <v>7500</v>
      </c>
      <c r="I72" s="65">
        <v>0</v>
      </c>
      <c r="J72" s="65">
        <v>0</v>
      </c>
      <c r="K72" s="4">
        <v>65</v>
      </c>
    </row>
    <row r="73" spans="1:11" x14ac:dyDescent="0.2">
      <c r="A73" s="4">
        <v>66</v>
      </c>
      <c r="B73" s="4" t="s">
        <v>337</v>
      </c>
      <c r="C73" s="65">
        <v>517684</v>
      </c>
      <c r="D73" s="65">
        <v>73730</v>
      </c>
      <c r="E73" s="65">
        <v>1645358</v>
      </c>
      <c r="F73" s="65">
        <f t="shared" si="1"/>
        <v>2236772</v>
      </c>
      <c r="G73" s="65">
        <v>251892</v>
      </c>
      <c r="H73" s="65">
        <v>0</v>
      </c>
      <c r="I73" s="65">
        <v>0</v>
      </c>
      <c r="J73" s="65">
        <v>65003</v>
      </c>
      <c r="K73" s="4">
        <v>66</v>
      </c>
    </row>
    <row r="74" spans="1:11" x14ac:dyDescent="0.2">
      <c r="A74" s="4">
        <v>67</v>
      </c>
      <c r="B74" s="4" t="s">
        <v>338</v>
      </c>
      <c r="C74" s="65">
        <v>125855</v>
      </c>
      <c r="D74" s="65">
        <v>0</v>
      </c>
      <c r="E74" s="65">
        <v>478896</v>
      </c>
      <c r="F74" s="65">
        <f t="shared" si="1"/>
        <v>604751</v>
      </c>
      <c r="G74" s="65">
        <v>90609</v>
      </c>
      <c r="H74" s="65">
        <v>0</v>
      </c>
      <c r="I74" s="65">
        <v>0</v>
      </c>
      <c r="J74" s="65">
        <v>51632</v>
      </c>
      <c r="K74" s="4">
        <v>67</v>
      </c>
    </row>
    <row r="75" spans="1:11" x14ac:dyDescent="0.2">
      <c r="A75" s="4">
        <v>68</v>
      </c>
      <c r="B75" s="4" t="s">
        <v>339</v>
      </c>
      <c r="C75" s="65">
        <v>266037</v>
      </c>
      <c r="D75" s="65">
        <v>0</v>
      </c>
      <c r="E75" s="65">
        <v>305568</v>
      </c>
      <c r="F75" s="65">
        <f t="shared" si="1"/>
        <v>571605</v>
      </c>
      <c r="G75" s="65">
        <v>4500</v>
      </c>
      <c r="H75" s="65">
        <v>0</v>
      </c>
      <c r="I75" s="65">
        <v>0</v>
      </c>
      <c r="J75" s="65">
        <v>31835</v>
      </c>
      <c r="K75" s="4">
        <v>68</v>
      </c>
    </row>
    <row r="76" spans="1:11" x14ac:dyDescent="0.2">
      <c r="A76" s="4">
        <v>69</v>
      </c>
      <c r="B76" s="4" t="s">
        <v>340</v>
      </c>
      <c r="C76" s="65">
        <v>658705</v>
      </c>
      <c r="D76" s="65">
        <v>0</v>
      </c>
      <c r="E76" s="65">
        <v>2500345</v>
      </c>
      <c r="F76" s="65">
        <f t="shared" si="1"/>
        <v>3159050</v>
      </c>
      <c r="G76" s="65">
        <v>420777</v>
      </c>
      <c r="H76" s="65">
        <v>0</v>
      </c>
      <c r="I76" s="65">
        <v>0</v>
      </c>
      <c r="J76" s="65">
        <v>73142</v>
      </c>
      <c r="K76" s="4">
        <v>69</v>
      </c>
    </row>
    <row r="77" spans="1:11" x14ac:dyDescent="0.2">
      <c r="A77" s="4">
        <v>70</v>
      </c>
      <c r="B77" s="4" t="s">
        <v>341</v>
      </c>
      <c r="C77" s="65">
        <v>1975237</v>
      </c>
      <c r="D77" s="65">
        <v>0</v>
      </c>
      <c r="E77" s="65">
        <v>801482</v>
      </c>
      <c r="F77" s="65">
        <f t="shared" si="1"/>
        <v>2776719</v>
      </c>
      <c r="G77" s="65">
        <v>206225</v>
      </c>
      <c r="H77" s="65">
        <v>15000</v>
      </c>
      <c r="I77" s="65">
        <v>0</v>
      </c>
      <c r="J77" s="65">
        <v>22781</v>
      </c>
      <c r="K77" s="4">
        <v>70</v>
      </c>
    </row>
    <row r="78" spans="1:11" x14ac:dyDescent="0.2">
      <c r="A78" s="4">
        <v>71</v>
      </c>
      <c r="B78" s="4" t="s">
        <v>342</v>
      </c>
      <c r="C78" s="65">
        <v>0</v>
      </c>
      <c r="D78" s="65">
        <v>0</v>
      </c>
      <c r="E78" s="65">
        <v>0</v>
      </c>
      <c r="F78" s="65">
        <f t="shared" si="1"/>
        <v>0</v>
      </c>
      <c r="G78" s="65">
        <v>0</v>
      </c>
      <c r="H78" s="65">
        <v>0</v>
      </c>
      <c r="I78" s="65">
        <v>0</v>
      </c>
      <c r="J78" s="65">
        <v>0</v>
      </c>
      <c r="K78" s="4">
        <v>71</v>
      </c>
    </row>
    <row r="79" spans="1:11" x14ac:dyDescent="0.2">
      <c r="A79" s="4">
        <v>72</v>
      </c>
      <c r="B79" s="4" t="s">
        <v>343</v>
      </c>
      <c r="C79" s="65">
        <v>1391207</v>
      </c>
      <c r="D79" s="65">
        <v>13569</v>
      </c>
      <c r="E79" s="65">
        <v>705867</v>
      </c>
      <c r="F79" s="65">
        <f t="shared" si="1"/>
        <v>2110643</v>
      </c>
      <c r="G79" s="65">
        <v>0</v>
      </c>
      <c r="H79" s="65">
        <v>0</v>
      </c>
      <c r="I79" s="65">
        <v>0</v>
      </c>
      <c r="J79" s="65">
        <v>27090</v>
      </c>
      <c r="K79" s="4">
        <v>72</v>
      </c>
    </row>
    <row r="80" spans="1:11" x14ac:dyDescent="0.2">
      <c r="A80" s="4">
        <v>73</v>
      </c>
      <c r="B80" s="4" t="s">
        <v>344</v>
      </c>
      <c r="C80" s="65">
        <v>57202000</v>
      </c>
      <c r="D80" s="65">
        <v>1256000</v>
      </c>
      <c r="E80" s="65">
        <v>23986000</v>
      </c>
      <c r="F80" s="65">
        <f t="shared" si="1"/>
        <v>82444000</v>
      </c>
      <c r="G80" s="65">
        <v>367000</v>
      </c>
      <c r="H80" s="65">
        <v>0</v>
      </c>
      <c r="I80" s="65">
        <v>0</v>
      </c>
      <c r="J80" s="65">
        <v>14761000</v>
      </c>
      <c r="K80" s="4">
        <v>73</v>
      </c>
    </row>
    <row r="81" spans="1:11" x14ac:dyDescent="0.2">
      <c r="A81" s="4">
        <v>74</v>
      </c>
      <c r="B81" s="4" t="s">
        <v>345</v>
      </c>
      <c r="C81" s="65">
        <v>0</v>
      </c>
      <c r="D81" s="65">
        <v>0</v>
      </c>
      <c r="E81" s="65">
        <v>0</v>
      </c>
      <c r="F81" s="65">
        <f t="shared" si="1"/>
        <v>0</v>
      </c>
      <c r="G81" s="65">
        <v>0</v>
      </c>
      <c r="H81" s="65">
        <v>0</v>
      </c>
      <c r="I81" s="65">
        <v>0</v>
      </c>
      <c r="J81" s="65">
        <v>0</v>
      </c>
      <c r="K81" s="4">
        <v>74</v>
      </c>
    </row>
    <row r="82" spans="1:11" x14ac:dyDescent="0.2">
      <c r="A82" s="4">
        <v>75</v>
      </c>
      <c r="B82" s="4" t="s">
        <v>346</v>
      </c>
      <c r="C82" s="65">
        <v>126740</v>
      </c>
      <c r="D82" s="65">
        <v>0</v>
      </c>
      <c r="E82" s="65">
        <v>446664</v>
      </c>
      <c r="F82" s="65">
        <f t="shared" si="1"/>
        <v>573404</v>
      </c>
      <c r="G82" s="65">
        <v>114709</v>
      </c>
      <c r="H82" s="65">
        <v>0</v>
      </c>
      <c r="I82" s="65">
        <v>0</v>
      </c>
      <c r="J82" s="65">
        <v>43692</v>
      </c>
      <c r="K82" s="4">
        <v>75</v>
      </c>
    </row>
    <row r="83" spans="1:11" x14ac:dyDescent="0.2">
      <c r="A83" s="4">
        <v>76</v>
      </c>
      <c r="B83" s="4" t="s">
        <v>264</v>
      </c>
      <c r="C83" s="65">
        <v>0</v>
      </c>
      <c r="D83" s="65">
        <v>0</v>
      </c>
      <c r="E83" s="65">
        <v>0</v>
      </c>
      <c r="F83" s="65">
        <f t="shared" si="1"/>
        <v>0</v>
      </c>
      <c r="G83" s="65">
        <v>0</v>
      </c>
      <c r="H83" s="65">
        <v>0</v>
      </c>
      <c r="I83" s="65">
        <v>0</v>
      </c>
      <c r="J83" s="65">
        <v>0</v>
      </c>
      <c r="K83" s="4">
        <v>76</v>
      </c>
    </row>
    <row r="84" spans="1:11" x14ac:dyDescent="0.2">
      <c r="A84" s="4">
        <v>77</v>
      </c>
      <c r="B84" s="4" t="s">
        <v>265</v>
      </c>
      <c r="C84" s="65">
        <v>15947669</v>
      </c>
      <c r="D84" s="65">
        <v>0</v>
      </c>
      <c r="E84" s="65">
        <v>5954911</v>
      </c>
      <c r="F84" s="65">
        <f t="shared" si="1"/>
        <v>21902580</v>
      </c>
      <c r="G84" s="65">
        <v>264709</v>
      </c>
      <c r="H84" s="65">
        <v>8161062</v>
      </c>
      <c r="I84" s="65">
        <v>0</v>
      </c>
      <c r="J84" s="65">
        <v>4864853</v>
      </c>
      <c r="K84" s="4">
        <v>77</v>
      </c>
    </row>
    <row r="85" spans="1:11" x14ac:dyDescent="0.2">
      <c r="A85" s="4">
        <v>78</v>
      </c>
      <c r="B85" s="4" t="s">
        <v>347</v>
      </c>
      <c r="C85" s="65">
        <v>1283424</v>
      </c>
      <c r="D85" s="65">
        <v>0</v>
      </c>
      <c r="E85" s="65">
        <v>1195748</v>
      </c>
      <c r="F85" s="65">
        <f t="shared" si="1"/>
        <v>2479172</v>
      </c>
      <c r="G85" s="65">
        <v>323211</v>
      </c>
      <c r="H85" s="65">
        <v>20586</v>
      </c>
      <c r="I85" s="65">
        <v>0</v>
      </c>
      <c r="J85" s="65">
        <v>201524</v>
      </c>
      <c r="K85" s="4">
        <v>78</v>
      </c>
    </row>
    <row r="86" spans="1:11" x14ac:dyDescent="0.2">
      <c r="A86" s="4">
        <v>79</v>
      </c>
      <c r="B86" s="4" t="s">
        <v>348</v>
      </c>
      <c r="C86" s="65">
        <v>2108077</v>
      </c>
      <c r="D86" s="65">
        <v>0</v>
      </c>
      <c r="E86" s="65">
        <v>1862874</v>
      </c>
      <c r="F86" s="65">
        <f t="shared" si="1"/>
        <v>3970951</v>
      </c>
      <c r="G86" s="65">
        <v>360994</v>
      </c>
      <c r="H86" s="65">
        <v>0</v>
      </c>
      <c r="I86" s="65">
        <v>0</v>
      </c>
      <c r="J86" s="65">
        <v>368966</v>
      </c>
      <c r="K86" s="4">
        <v>79</v>
      </c>
    </row>
    <row r="87" spans="1:11" x14ac:dyDescent="0.2">
      <c r="A87" s="4">
        <v>80</v>
      </c>
      <c r="B87" s="4" t="s">
        <v>349</v>
      </c>
      <c r="C87" s="65">
        <v>0</v>
      </c>
      <c r="D87" s="65">
        <v>0</v>
      </c>
      <c r="E87" s="65">
        <v>0</v>
      </c>
      <c r="F87" s="65">
        <f t="shared" si="1"/>
        <v>0</v>
      </c>
      <c r="G87" s="65">
        <v>0</v>
      </c>
      <c r="H87" s="65">
        <v>0</v>
      </c>
      <c r="I87" s="65">
        <v>0</v>
      </c>
      <c r="J87" s="65">
        <v>0</v>
      </c>
      <c r="K87" s="4">
        <v>80</v>
      </c>
    </row>
    <row r="88" spans="1:11" x14ac:dyDescent="0.2">
      <c r="A88" s="4">
        <v>81</v>
      </c>
      <c r="B88" s="4" t="s">
        <v>350</v>
      </c>
      <c r="C88" s="65">
        <v>440650</v>
      </c>
      <c r="D88" s="65">
        <v>0</v>
      </c>
      <c r="E88" s="65">
        <v>366562</v>
      </c>
      <c r="F88" s="65">
        <f t="shared" si="1"/>
        <v>807212</v>
      </c>
      <c r="G88" s="65">
        <v>80334</v>
      </c>
      <c r="H88" s="65">
        <v>0</v>
      </c>
      <c r="I88" s="65">
        <v>0</v>
      </c>
      <c r="J88" s="65">
        <v>144450</v>
      </c>
      <c r="K88" s="4">
        <v>81</v>
      </c>
    </row>
    <row r="89" spans="1:11" x14ac:dyDescent="0.2">
      <c r="A89" s="4">
        <v>82</v>
      </c>
      <c r="B89" s="4" t="s">
        <v>351</v>
      </c>
      <c r="C89" s="65">
        <v>2451034</v>
      </c>
      <c r="D89" s="65">
        <v>108360</v>
      </c>
      <c r="E89" s="65">
        <v>1392409</v>
      </c>
      <c r="F89" s="65">
        <f t="shared" si="1"/>
        <v>3951803</v>
      </c>
      <c r="G89" s="65">
        <v>418780</v>
      </c>
      <c r="H89" s="65">
        <v>0</v>
      </c>
      <c r="I89" s="65">
        <v>0</v>
      </c>
      <c r="J89" s="65">
        <v>1514650</v>
      </c>
      <c r="K89" s="4">
        <v>82</v>
      </c>
    </row>
    <row r="90" spans="1:11" x14ac:dyDescent="0.2">
      <c r="A90" s="4">
        <v>83</v>
      </c>
      <c r="B90" s="4" t="s">
        <v>352</v>
      </c>
      <c r="C90" s="65">
        <v>254775</v>
      </c>
      <c r="D90" s="65">
        <v>0</v>
      </c>
      <c r="E90" s="65">
        <v>1227344</v>
      </c>
      <c r="F90" s="65">
        <f t="shared" si="1"/>
        <v>1482119</v>
      </c>
      <c r="G90" s="65">
        <v>247338</v>
      </c>
      <c r="H90" s="65">
        <v>0</v>
      </c>
      <c r="I90" s="65">
        <v>0</v>
      </c>
      <c r="J90" s="65">
        <v>0</v>
      </c>
      <c r="K90" s="4">
        <v>83</v>
      </c>
    </row>
    <row r="91" spans="1:11" x14ac:dyDescent="0.2">
      <c r="A91" s="4">
        <v>84</v>
      </c>
      <c r="B91" s="4" t="s">
        <v>353</v>
      </c>
      <c r="C91" s="65">
        <v>0</v>
      </c>
      <c r="D91" s="65">
        <v>25696</v>
      </c>
      <c r="E91" s="65">
        <v>436969</v>
      </c>
      <c r="F91" s="65">
        <f t="shared" si="1"/>
        <v>462665</v>
      </c>
      <c r="G91" s="65">
        <v>128297</v>
      </c>
      <c r="H91" s="65">
        <v>6984</v>
      </c>
      <c r="I91" s="65">
        <v>0</v>
      </c>
      <c r="J91" s="65">
        <v>4417</v>
      </c>
      <c r="K91" s="4">
        <v>84</v>
      </c>
    </row>
    <row r="92" spans="1:11" x14ac:dyDescent="0.2">
      <c r="A92" s="4">
        <v>85</v>
      </c>
      <c r="B92" s="4" t="s">
        <v>354</v>
      </c>
      <c r="C92" s="65">
        <v>5842232</v>
      </c>
      <c r="D92" s="65">
        <v>141459</v>
      </c>
      <c r="E92" s="65">
        <v>4835067</v>
      </c>
      <c r="F92" s="65">
        <f t="shared" si="1"/>
        <v>10818758</v>
      </c>
      <c r="G92" s="65">
        <v>397355</v>
      </c>
      <c r="H92" s="65">
        <v>0</v>
      </c>
      <c r="I92" s="65">
        <v>0</v>
      </c>
      <c r="J92" s="65">
        <v>727433</v>
      </c>
      <c r="K92" s="4">
        <v>85</v>
      </c>
    </row>
    <row r="93" spans="1:11" x14ac:dyDescent="0.2">
      <c r="A93" s="4">
        <v>86</v>
      </c>
      <c r="B93" s="4" t="s">
        <v>355</v>
      </c>
      <c r="C93" s="65">
        <v>11596618</v>
      </c>
      <c r="D93" s="65">
        <v>248858</v>
      </c>
      <c r="E93" s="65">
        <v>5791619</v>
      </c>
      <c r="F93" s="65">
        <f t="shared" si="1"/>
        <v>17637095</v>
      </c>
      <c r="G93" s="65">
        <v>248450</v>
      </c>
      <c r="H93" s="65">
        <v>0</v>
      </c>
      <c r="I93" s="65">
        <v>0</v>
      </c>
      <c r="J93" s="65">
        <v>1741770</v>
      </c>
      <c r="K93" s="4">
        <v>86</v>
      </c>
    </row>
    <row r="94" spans="1:11" x14ac:dyDescent="0.2">
      <c r="A94" s="4">
        <v>87</v>
      </c>
      <c r="B94" s="4" t="s">
        <v>356</v>
      </c>
      <c r="C94" s="65">
        <v>500271</v>
      </c>
      <c r="D94" s="65">
        <v>0</v>
      </c>
      <c r="E94" s="65">
        <v>233019</v>
      </c>
      <c r="F94" s="65">
        <f t="shared" si="1"/>
        <v>733290</v>
      </c>
      <c r="G94" s="65">
        <v>65868</v>
      </c>
      <c r="H94" s="65">
        <v>3716</v>
      </c>
      <c r="I94" s="65">
        <v>0</v>
      </c>
      <c r="J94" s="65">
        <v>28549</v>
      </c>
      <c r="K94" s="4">
        <v>87</v>
      </c>
    </row>
    <row r="95" spans="1:11" x14ac:dyDescent="0.2">
      <c r="A95" s="4">
        <v>88</v>
      </c>
      <c r="B95" s="4" t="s">
        <v>357</v>
      </c>
      <c r="C95" s="65">
        <v>0</v>
      </c>
      <c r="D95" s="65">
        <v>0</v>
      </c>
      <c r="E95" s="65">
        <v>0</v>
      </c>
      <c r="F95" s="65">
        <f t="shared" si="1"/>
        <v>0</v>
      </c>
      <c r="G95" s="65">
        <v>0</v>
      </c>
      <c r="H95" s="65">
        <v>0</v>
      </c>
      <c r="I95" s="65">
        <v>0</v>
      </c>
      <c r="J95" s="65">
        <v>0</v>
      </c>
      <c r="K95" s="4">
        <v>88</v>
      </c>
    </row>
    <row r="96" spans="1:11" x14ac:dyDescent="0.2">
      <c r="A96" s="4">
        <v>89</v>
      </c>
      <c r="B96" s="4" t="s">
        <v>358</v>
      </c>
      <c r="C96" s="65">
        <v>0</v>
      </c>
      <c r="D96" s="65">
        <v>0</v>
      </c>
      <c r="E96" s="65">
        <v>0</v>
      </c>
      <c r="F96" s="65">
        <f t="shared" si="1"/>
        <v>0</v>
      </c>
      <c r="G96" s="65">
        <v>0</v>
      </c>
      <c r="H96" s="65">
        <v>0</v>
      </c>
      <c r="I96" s="65">
        <v>0</v>
      </c>
      <c r="J96" s="65">
        <v>0</v>
      </c>
      <c r="K96" s="4">
        <v>89</v>
      </c>
    </row>
    <row r="97" spans="1:11" x14ac:dyDescent="0.2">
      <c r="A97" s="4">
        <v>90</v>
      </c>
      <c r="B97" s="4" t="s">
        <v>359</v>
      </c>
      <c r="C97" s="68">
        <v>0</v>
      </c>
      <c r="D97" s="68">
        <v>0</v>
      </c>
      <c r="E97" s="68">
        <v>0</v>
      </c>
      <c r="F97" s="65">
        <f t="shared" si="1"/>
        <v>0</v>
      </c>
      <c r="G97" s="68">
        <v>0</v>
      </c>
      <c r="H97" s="68">
        <v>0</v>
      </c>
      <c r="I97" s="68">
        <v>0</v>
      </c>
      <c r="J97" s="68">
        <v>0</v>
      </c>
      <c r="K97" s="4">
        <v>90</v>
      </c>
    </row>
    <row r="98" spans="1:11" x14ac:dyDescent="0.2">
      <c r="A98" s="4">
        <v>91</v>
      </c>
      <c r="B98" s="4" t="s">
        <v>360</v>
      </c>
      <c r="C98" s="65">
        <v>794803</v>
      </c>
      <c r="D98" s="65">
        <v>135552</v>
      </c>
      <c r="E98" s="65">
        <v>1970664</v>
      </c>
      <c r="F98" s="65">
        <f t="shared" si="1"/>
        <v>2901019</v>
      </c>
      <c r="G98" s="65">
        <v>255361</v>
      </c>
      <c r="H98" s="65">
        <v>0</v>
      </c>
      <c r="I98" s="65">
        <v>0</v>
      </c>
      <c r="J98" s="65">
        <v>376049</v>
      </c>
      <c r="K98" s="4">
        <v>91</v>
      </c>
    </row>
    <row r="99" spans="1:11" x14ac:dyDescent="0.2">
      <c r="A99" s="4">
        <v>92</v>
      </c>
      <c r="B99" s="4" t="s">
        <v>361</v>
      </c>
      <c r="C99" s="65">
        <v>139621</v>
      </c>
      <c r="D99" s="65">
        <v>40000</v>
      </c>
      <c r="E99" s="65">
        <v>611107</v>
      </c>
      <c r="F99" s="65">
        <f t="shared" si="1"/>
        <v>790728</v>
      </c>
      <c r="G99" s="65">
        <v>617152</v>
      </c>
      <c r="H99" s="65">
        <v>0</v>
      </c>
      <c r="I99" s="65">
        <v>0</v>
      </c>
      <c r="J99" s="65">
        <v>0</v>
      </c>
      <c r="K99" s="4">
        <v>92</v>
      </c>
    </row>
    <row r="100" spans="1:11" x14ac:dyDescent="0.2">
      <c r="A100" s="4">
        <v>93</v>
      </c>
      <c r="B100" s="4" t="s">
        <v>362</v>
      </c>
      <c r="C100" s="65">
        <v>45000</v>
      </c>
      <c r="D100" s="65">
        <v>84118</v>
      </c>
      <c r="E100" s="65">
        <v>1494872</v>
      </c>
      <c r="F100" s="65">
        <f t="shared" si="1"/>
        <v>1623990</v>
      </c>
      <c r="G100" s="65">
        <v>328374</v>
      </c>
      <c r="H100" s="65">
        <v>0</v>
      </c>
      <c r="I100" s="65">
        <v>0</v>
      </c>
      <c r="J100" s="65">
        <v>23386</v>
      </c>
      <c r="K100" s="4">
        <v>93</v>
      </c>
    </row>
    <row r="101" spans="1:11" x14ac:dyDescent="0.2">
      <c r="A101" s="4">
        <v>94</v>
      </c>
      <c r="B101" s="4" t="s">
        <v>363</v>
      </c>
      <c r="C101" s="65">
        <v>768712</v>
      </c>
      <c r="D101" s="65">
        <v>0</v>
      </c>
      <c r="E101" s="65">
        <v>449860</v>
      </c>
      <c r="F101" s="65">
        <f t="shared" si="1"/>
        <v>1218572</v>
      </c>
      <c r="G101" s="65">
        <v>0</v>
      </c>
      <c r="H101" s="65">
        <v>0</v>
      </c>
      <c r="I101" s="65">
        <v>0</v>
      </c>
      <c r="J101" s="65">
        <v>99063</v>
      </c>
      <c r="K101" s="4">
        <v>94</v>
      </c>
    </row>
    <row r="102" spans="1:11" x14ac:dyDescent="0.2">
      <c r="A102" s="17">
        <v>95</v>
      </c>
      <c r="B102" s="4" t="s">
        <v>364</v>
      </c>
      <c r="C102" s="66">
        <v>2966602</v>
      </c>
      <c r="D102" s="66">
        <v>164000</v>
      </c>
      <c r="E102" s="66">
        <v>4935278</v>
      </c>
      <c r="F102" s="66">
        <f t="shared" si="1"/>
        <v>8065880</v>
      </c>
      <c r="G102" s="66">
        <v>312384</v>
      </c>
      <c r="H102" s="66">
        <v>0</v>
      </c>
      <c r="I102" s="66">
        <v>22752</v>
      </c>
      <c r="J102" s="66">
        <v>914956</v>
      </c>
      <c r="K102" s="17">
        <v>95</v>
      </c>
    </row>
    <row r="103" spans="1:11" x14ac:dyDescent="0.2">
      <c r="A103" s="17">
        <f>A102</f>
        <v>95</v>
      </c>
      <c r="B103" s="9" t="s">
        <v>21</v>
      </c>
      <c r="C103" s="67">
        <f t="shared" ref="C103:J103" si="2">SUM(C8:C102)</f>
        <v>530609494</v>
      </c>
      <c r="D103" s="67">
        <f t="shared" si="2"/>
        <v>20077599</v>
      </c>
      <c r="E103" s="67">
        <f t="shared" si="2"/>
        <v>255595480</v>
      </c>
      <c r="F103" s="67">
        <f t="shared" si="2"/>
        <v>806282573</v>
      </c>
      <c r="G103" s="67">
        <f t="shared" si="2"/>
        <v>16058907</v>
      </c>
      <c r="H103" s="67">
        <f t="shared" si="2"/>
        <v>9465911</v>
      </c>
      <c r="I103" s="67">
        <f t="shared" si="2"/>
        <v>3603278</v>
      </c>
      <c r="J103" s="67">
        <f t="shared" si="2"/>
        <v>152783934</v>
      </c>
      <c r="K103" s="17">
        <f>K102</f>
        <v>95</v>
      </c>
    </row>
  </sheetData>
  <hyperlinks>
    <hyperlink ref="A5" location="'Table of Contents'!A1" display="Back to TOC" xr:uid="{F6CD94DC-D30E-4865-ACD4-1F71CB0E701C}"/>
  </hyperlinks>
  <printOptions gridLines="1"/>
  <pageMargins left="0.38" right="0.36" top="0.52" bottom="0.49" header="0.41" footer="0.5"/>
  <pageSetup paperSize="5" scale="9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85D2-2CF9-44E6-BBE0-7D4AB97A5308}">
  <sheetPr>
    <pageSetUpPr fitToPage="1"/>
  </sheetPr>
  <dimension ref="A1:K45"/>
  <sheetViews>
    <sheetView zoomScale="110" zoomScaleNormal="110" workbookViewId="0"/>
  </sheetViews>
  <sheetFormatPr defaultRowHeight="12.75" x14ac:dyDescent="0.2"/>
  <cols>
    <col min="1" max="1" width="4.85546875" style="4" customWidth="1"/>
    <col min="2" max="2" width="14.7109375" style="4" customWidth="1"/>
    <col min="3" max="3" width="15.140625" style="4" customWidth="1"/>
    <col min="4" max="4" width="13.28515625" style="4" customWidth="1"/>
    <col min="5" max="5" width="12" style="4" bestFit="1" customWidth="1"/>
    <col min="6" max="6" width="12.140625" style="4" bestFit="1" customWidth="1"/>
    <col min="7" max="7" width="15.140625" style="4" customWidth="1"/>
    <col min="8" max="8" width="13.5703125" style="4" customWidth="1"/>
    <col min="9" max="9" width="11.42578125" style="4" customWidth="1"/>
    <col min="10" max="10" width="12.140625" style="4" bestFit="1" customWidth="1"/>
    <col min="11" max="11" width="3.7109375" style="4" bestFit="1" customWidth="1"/>
    <col min="12" max="256" width="9.140625" style="4"/>
    <col min="257" max="257" width="4" style="4" bestFit="1" customWidth="1"/>
    <col min="258" max="258" width="13" style="4" bestFit="1" customWidth="1"/>
    <col min="259" max="259" width="15.140625" style="4" customWidth="1"/>
    <col min="260" max="260" width="13.28515625" style="4" customWidth="1"/>
    <col min="261" max="261" width="12" style="4" bestFit="1" customWidth="1"/>
    <col min="262" max="262" width="12.140625" style="4" bestFit="1" customWidth="1"/>
    <col min="263" max="263" width="15.140625" style="4" customWidth="1"/>
    <col min="264" max="264" width="13.5703125" style="4" customWidth="1"/>
    <col min="265" max="265" width="11.42578125" style="4" customWidth="1"/>
    <col min="266" max="266" width="12.140625" style="4" bestFit="1" customWidth="1"/>
    <col min="267" max="267" width="3.7109375" style="4" bestFit="1" customWidth="1"/>
    <col min="268" max="512" width="9.140625" style="4"/>
    <col min="513" max="513" width="4" style="4" bestFit="1" customWidth="1"/>
    <col min="514" max="514" width="13" style="4" bestFit="1" customWidth="1"/>
    <col min="515" max="515" width="15.140625" style="4" customWidth="1"/>
    <col min="516" max="516" width="13.28515625" style="4" customWidth="1"/>
    <col min="517" max="517" width="12" style="4" bestFit="1" customWidth="1"/>
    <col min="518" max="518" width="12.140625" style="4" bestFit="1" customWidth="1"/>
    <col min="519" max="519" width="15.140625" style="4" customWidth="1"/>
    <col min="520" max="520" width="13.5703125" style="4" customWidth="1"/>
    <col min="521" max="521" width="11.42578125" style="4" customWidth="1"/>
    <col min="522" max="522" width="12.140625" style="4" bestFit="1" customWidth="1"/>
    <col min="523" max="523" width="3.7109375" style="4" bestFit="1" customWidth="1"/>
    <col min="524" max="768" width="9.140625" style="4"/>
    <col min="769" max="769" width="4" style="4" bestFit="1" customWidth="1"/>
    <col min="770" max="770" width="13" style="4" bestFit="1" customWidth="1"/>
    <col min="771" max="771" width="15.140625" style="4" customWidth="1"/>
    <col min="772" max="772" width="13.28515625" style="4" customWidth="1"/>
    <col min="773" max="773" width="12" style="4" bestFit="1" customWidth="1"/>
    <col min="774" max="774" width="12.140625" style="4" bestFit="1" customWidth="1"/>
    <col min="775" max="775" width="15.140625" style="4" customWidth="1"/>
    <col min="776" max="776" width="13.5703125" style="4" customWidth="1"/>
    <col min="777" max="777" width="11.42578125" style="4" customWidth="1"/>
    <col min="778" max="778" width="12.140625" style="4" bestFit="1" customWidth="1"/>
    <col min="779" max="779" width="3.7109375" style="4" bestFit="1" customWidth="1"/>
    <col min="780" max="1024" width="9.140625" style="4"/>
    <col min="1025" max="1025" width="4" style="4" bestFit="1" customWidth="1"/>
    <col min="1026" max="1026" width="13" style="4" bestFit="1" customWidth="1"/>
    <col min="1027" max="1027" width="15.140625" style="4" customWidth="1"/>
    <col min="1028" max="1028" width="13.28515625" style="4" customWidth="1"/>
    <col min="1029" max="1029" width="12" style="4" bestFit="1" customWidth="1"/>
    <col min="1030" max="1030" width="12.140625" style="4" bestFit="1" customWidth="1"/>
    <col min="1031" max="1031" width="15.140625" style="4" customWidth="1"/>
    <col min="1032" max="1032" width="13.5703125" style="4" customWidth="1"/>
    <col min="1033" max="1033" width="11.42578125" style="4" customWidth="1"/>
    <col min="1034" max="1034" width="12.140625" style="4" bestFit="1" customWidth="1"/>
    <col min="1035" max="1035" width="3.7109375" style="4" bestFit="1" customWidth="1"/>
    <col min="1036" max="1280" width="9.140625" style="4"/>
    <col min="1281" max="1281" width="4" style="4" bestFit="1" customWidth="1"/>
    <col min="1282" max="1282" width="13" style="4" bestFit="1" customWidth="1"/>
    <col min="1283" max="1283" width="15.140625" style="4" customWidth="1"/>
    <col min="1284" max="1284" width="13.28515625" style="4" customWidth="1"/>
    <col min="1285" max="1285" width="12" style="4" bestFit="1" customWidth="1"/>
    <col min="1286" max="1286" width="12.140625" style="4" bestFit="1" customWidth="1"/>
    <col min="1287" max="1287" width="15.140625" style="4" customWidth="1"/>
    <col min="1288" max="1288" width="13.5703125" style="4" customWidth="1"/>
    <col min="1289" max="1289" width="11.42578125" style="4" customWidth="1"/>
    <col min="1290" max="1290" width="12.140625" style="4" bestFit="1" customWidth="1"/>
    <col min="1291" max="1291" width="3.7109375" style="4" bestFit="1" customWidth="1"/>
    <col min="1292" max="1536" width="9.140625" style="4"/>
    <col min="1537" max="1537" width="4" style="4" bestFit="1" customWidth="1"/>
    <col min="1538" max="1538" width="13" style="4" bestFit="1" customWidth="1"/>
    <col min="1539" max="1539" width="15.140625" style="4" customWidth="1"/>
    <col min="1540" max="1540" width="13.28515625" style="4" customWidth="1"/>
    <col min="1541" max="1541" width="12" style="4" bestFit="1" customWidth="1"/>
    <col min="1542" max="1542" width="12.140625" style="4" bestFit="1" customWidth="1"/>
    <col min="1543" max="1543" width="15.140625" style="4" customWidth="1"/>
    <col min="1544" max="1544" width="13.5703125" style="4" customWidth="1"/>
    <col min="1545" max="1545" width="11.42578125" style="4" customWidth="1"/>
    <col min="1546" max="1546" width="12.140625" style="4" bestFit="1" customWidth="1"/>
    <col min="1547" max="1547" width="3.7109375" style="4" bestFit="1" customWidth="1"/>
    <col min="1548" max="1792" width="9.140625" style="4"/>
    <col min="1793" max="1793" width="4" style="4" bestFit="1" customWidth="1"/>
    <col min="1794" max="1794" width="13" style="4" bestFit="1" customWidth="1"/>
    <col min="1795" max="1795" width="15.140625" style="4" customWidth="1"/>
    <col min="1796" max="1796" width="13.28515625" style="4" customWidth="1"/>
    <col min="1797" max="1797" width="12" style="4" bestFit="1" customWidth="1"/>
    <col min="1798" max="1798" width="12.140625" style="4" bestFit="1" customWidth="1"/>
    <col min="1799" max="1799" width="15.140625" style="4" customWidth="1"/>
    <col min="1800" max="1800" width="13.5703125" style="4" customWidth="1"/>
    <col min="1801" max="1801" width="11.42578125" style="4" customWidth="1"/>
    <col min="1802" max="1802" width="12.140625" style="4" bestFit="1" customWidth="1"/>
    <col min="1803" max="1803" width="3.7109375" style="4" bestFit="1" customWidth="1"/>
    <col min="1804" max="2048" width="9.140625" style="4"/>
    <col min="2049" max="2049" width="4" style="4" bestFit="1" customWidth="1"/>
    <col min="2050" max="2050" width="13" style="4" bestFit="1" customWidth="1"/>
    <col min="2051" max="2051" width="15.140625" style="4" customWidth="1"/>
    <col min="2052" max="2052" width="13.28515625" style="4" customWidth="1"/>
    <col min="2053" max="2053" width="12" style="4" bestFit="1" customWidth="1"/>
    <col min="2054" max="2054" width="12.140625" style="4" bestFit="1" customWidth="1"/>
    <col min="2055" max="2055" width="15.140625" style="4" customWidth="1"/>
    <col min="2056" max="2056" width="13.5703125" style="4" customWidth="1"/>
    <col min="2057" max="2057" width="11.42578125" style="4" customWidth="1"/>
    <col min="2058" max="2058" width="12.140625" style="4" bestFit="1" customWidth="1"/>
    <col min="2059" max="2059" width="3.7109375" style="4" bestFit="1" customWidth="1"/>
    <col min="2060" max="2304" width="9.140625" style="4"/>
    <col min="2305" max="2305" width="4" style="4" bestFit="1" customWidth="1"/>
    <col min="2306" max="2306" width="13" style="4" bestFit="1" customWidth="1"/>
    <col min="2307" max="2307" width="15.140625" style="4" customWidth="1"/>
    <col min="2308" max="2308" width="13.28515625" style="4" customWidth="1"/>
    <col min="2309" max="2309" width="12" style="4" bestFit="1" customWidth="1"/>
    <col min="2310" max="2310" width="12.140625" style="4" bestFit="1" customWidth="1"/>
    <col min="2311" max="2311" width="15.140625" style="4" customWidth="1"/>
    <col min="2312" max="2312" width="13.5703125" style="4" customWidth="1"/>
    <col min="2313" max="2313" width="11.42578125" style="4" customWidth="1"/>
    <col min="2314" max="2314" width="12.140625" style="4" bestFit="1" customWidth="1"/>
    <col min="2315" max="2315" width="3.7109375" style="4" bestFit="1" customWidth="1"/>
    <col min="2316" max="2560" width="9.140625" style="4"/>
    <col min="2561" max="2561" width="4" style="4" bestFit="1" customWidth="1"/>
    <col min="2562" max="2562" width="13" style="4" bestFit="1" customWidth="1"/>
    <col min="2563" max="2563" width="15.140625" style="4" customWidth="1"/>
    <col min="2564" max="2564" width="13.28515625" style="4" customWidth="1"/>
    <col min="2565" max="2565" width="12" style="4" bestFit="1" customWidth="1"/>
    <col min="2566" max="2566" width="12.140625" style="4" bestFit="1" customWidth="1"/>
    <col min="2567" max="2567" width="15.140625" style="4" customWidth="1"/>
    <col min="2568" max="2568" width="13.5703125" style="4" customWidth="1"/>
    <col min="2569" max="2569" width="11.42578125" style="4" customWidth="1"/>
    <col min="2570" max="2570" width="12.140625" style="4" bestFit="1" customWidth="1"/>
    <col min="2571" max="2571" width="3.7109375" style="4" bestFit="1" customWidth="1"/>
    <col min="2572" max="2816" width="9.140625" style="4"/>
    <col min="2817" max="2817" width="4" style="4" bestFit="1" customWidth="1"/>
    <col min="2818" max="2818" width="13" style="4" bestFit="1" customWidth="1"/>
    <col min="2819" max="2819" width="15.140625" style="4" customWidth="1"/>
    <col min="2820" max="2820" width="13.28515625" style="4" customWidth="1"/>
    <col min="2821" max="2821" width="12" style="4" bestFit="1" customWidth="1"/>
    <col min="2822" max="2822" width="12.140625" style="4" bestFit="1" customWidth="1"/>
    <col min="2823" max="2823" width="15.140625" style="4" customWidth="1"/>
    <col min="2824" max="2824" width="13.5703125" style="4" customWidth="1"/>
    <col min="2825" max="2825" width="11.42578125" style="4" customWidth="1"/>
    <col min="2826" max="2826" width="12.140625" style="4" bestFit="1" customWidth="1"/>
    <col min="2827" max="2827" width="3.7109375" style="4" bestFit="1" customWidth="1"/>
    <col min="2828" max="3072" width="9.140625" style="4"/>
    <col min="3073" max="3073" width="4" style="4" bestFit="1" customWidth="1"/>
    <col min="3074" max="3074" width="13" style="4" bestFit="1" customWidth="1"/>
    <col min="3075" max="3075" width="15.140625" style="4" customWidth="1"/>
    <col min="3076" max="3076" width="13.28515625" style="4" customWidth="1"/>
    <col min="3077" max="3077" width="12" style="4" bestFit="1" customWidth="1"/>
    <col min="3078" max="3078" width="12.140625" style="4" bestFit="1" customWidth="1"/>
    <col min="3079" max="3079" width="15.140625" style="4" customWidth="1"/>
    <col min="3080" max="3080" width="13.5703125" style="4" customWidth="1"/>
    <col min="3081" max="3081" width="11.42578125" style="4" customWidth="1"/>
    <col min="3082" max="3082" width="12.140625" style="4" bestFit="1" customWidth="1"/>
    <col min="3083" max="3083" width="3.7109375" style="4" bestFit="1" customWidth="1"/>
    <col min="3084" max="3328" width="9.140625" style="4"/>
    <col min="3329" max="3329" width="4" style="4" bestFit="1" customWidth="1"/>
    <col min="3330" max="3330" width="13" style="4" bestFit="1" customWidth="1"/>
    <col min="3331" max="3331" width="15.140625" style="4" customWidth="1"/>
    <col min="3332" max="3332" width="13.28515625" style="4" customWidth="1"/>
    <col min="3333" max="3333" width="12" style="4" bestFit="1" customWidth="1"/>
    <col min="3334" max="3334" width="12.140625" style="4" bestFit="1" customWidth="1"/>
    <col min="3335" max="3335" width="15.140625" style="4" customWidth="1"/>
    <col min="3336" max="3336" width="13.5703125" style="4" customWidth="1"/>
    <col min="3337" max="3337" width="11.42578125" style="4" customWidth="1"/>
    <col min="3338" max="3338" width="12.140625" style="4" bestFit="1" customWidth="1"/>
    <col min="3339" max="3339" width="3.7109375" style="4" bestFit="1" customWidth="1"/>
    <col min="3340" max="3584" width="9.140625" style="4"/>
    <col min="3585" max="3585" width="4" style="4" bestFit="1" customWidth="1"/>
    <col min="3586" max="3586" width="13" style="4" bestFit="1" customWidth="1"/>
    <col min="3587" max="3587" width="15.140625" style="4" customWidth="1"/>
    <col min="3588" max="3588" width="13.28515625" style="4" customWidth="1"/>
    <col min="3589" max="3589" width="12" style="4" bestFit="1" customWidth="1"/>
    <col min="3590" max="3590" width="12.140625" style="4" bestFit="1" customWidth="1"/>
    <col min="3591" max="3591" width="15.140625" style="4" customWidth="1"/>
    <col min="3592" max="3592" width="13.5703125" style="4" customWidth="1"/>
    <col min="3593" max="3593" width="11.42578125" style="4" customWidth="1"/>
    <col min="3594" max="3594" width="12.140625" style="4" bestFit="1" customWidth="1"/>
    <col min="3595" max="3595" width="3.7109375" style="4" bestFit="1" customWidth="1"/>
    <col min="3596" max="3840" width="9.140625" style="4"/>
    <col min="3841" max="3841" width="4" style="4" bestFit="1" customWidth="1"/>
    <col min="3842" max="3842" width="13" style="4" bestFit="1" customWidth="1"/>
    <col min="3843" max="3843" width="15.140625" style="4" customWidth="1"/>
    <col min="3844" max="3844" width="13.28515625" style="4" customWidth="1"/>
    <col min="3845" max="3845" width="12" style="4" bestFit="1" customWidth="1"/>
    <col min="3846" max="3846" width="12.140625" style="4" bestFit="1" customWidth="1"/>
    <col min="3847" max="3847" width="15.140625" style="4" customWidth="1"/>
    <col min="3848" max="3848" width="13.5703125" style="4" customWidth="1"/>
    <col min="3849" max="3849" width="11.42578125" style="4" customWidth="1"/>
    <col min="3850" max="3850" width="12.140625" style="4" bestFit="1" customWidth="1"/>
    <col min="3851" max="3851" width="3.7109375" style="4" bestFit="1" customWidth="1"/>
    <col min="3852" max="4096" width="9.140625" style="4"/>
    <col min="4097" max="4097" width="4" style="4" bestFit="1" customWidth="1"/>
    <col min="4098" max="4098" width="13" style="4" bestFit="1" customWidth="1"/>
    <col min="4099" max="4099" width="15.140625" style="4" customWidth="1"/>
    <col min="4100" max="4100" width="13.28515625" style="4" customWidth="1"/>
    <col min="4101" max="4101" width="12" style="4" bestFit="1" customWidth="1"/>
    <col min="4102" max="4102" width="12.140625" style="4" bestFit="1" customWidth="1"/>
    <col min="4103" max="4103" width="15.140625" style="4" customWidth="1"/>
    <col min="4104" max="4104" width="13.5703125" style="4" customWidth="1"/>
    <col min="4105" max="4105" width="11.42578125" style="4" customWidth="1"/>
    <col min="4106" max="4106" width="12.140625" style="4" bestFit="1" customWidth="1"/>
    <col min="4107" max="4107" width="3.7109375" style="4" bestFit="1" customWidth="1"/>
    <col min="4108" max="4352" width="9.140625" style="4"/>
    <col min="4353" max="4353" width="4" style="4" bestFit="1" customWidth="1"/>
    <col min="4354" max="4354" width="13" style="4" bestFit="1" customWidth="1"/>
    <col min="4355" max="4355" width="15.140625" style="4" customWidth="1"/>
    <col min="4356" max="4356" width="13.28515625" style="4" customWidth="1"/>
    <col min="4357" max="4357" width="12" style="4" bestFit="1" customWidth="1"/>
    <col min="4358" max="4358" width="12.140625" style="4" bestFit="1" customWidth="1"/>
    <col min="4359" max="4359" width="15.140625" style="4" customWidth="1"/>
    <col min="4360" max="4360" width="13.5703125" style="4" customWidth="1"/>
    <col min="4361" max="4361" width="11.42578125" style="4" customWidth="1"/>
    <col min="4362" max="4362" width="12.140625" style="4" bestFit="1" customWidth="1"/>
    <col min="4363" max="4363" width="3.7109375" style="4" bestFit="1" customWidth="1"/>
    <col min="4364" max="4608" width="9.140625" style="4"/>
    <col min="4609" max="4609" width="4" style="4" bestFit="1" customWidth="1"/>
    <col min="4610" max="4610" width="13" style="4" bestFit="1" customWidth="1"/>
    <col min="4611" max="4611" width="15.140625" style="4" customWidth="1"/>
    <col min="4612" max="4612" width="13.28515625" style="4" customWidth="1"/>
    <col min="4613" max="4613" width="12" style="4" bestFit="1" customWidth="1"/>
    <col min="4614" max="4614" width="12.140625" style="4" bestFit="1" customWidth="1"/>
    <col min="4615" max="4615" width="15.140625" style="4" customWidth="1"/>
    <col min="4616" max="4616" width="13.5703125" style="4" customWidth="1"/>
    <col min="4617" max="4617" width="11.42578125" style="4" customWidth="1"/>
    <col min="4618" max="4618" width="12.140625" style="4" bestFit="1" customWidth="1"/>
    <col min="4619" max="4619" width="3.7109375" style="4" bestFit="1" customWidth="1"/>
    <col min="4620" max="4864" width="9.140625" style="4"/>
    <col min="4865" max="4865" width="4" style="4" bestFit="1" customWidth="1"/>
    <col min="4866" max="4866" width="13" style="4" bestFit="1" customWidth="1"/>
    <col min="4867" max="4867" width="15.140625" style="4" customWidth="1"/>
    <col min="4868" max="4868" width="13.28515625" style="4" customWidth="1"/>
    <col min="4869" max="4869" width="12" style="4" bestFit="1" customWidth="1"/>
    <col min="4870" max="4870" width="12.140625" style="4" bestFit="1" customWidth="1"/>
    <col min="4871" max="4871" width="15.140625" style="4" customWidth="1"/>
    <col min="4872" max="4872" width="13.5703125" style="4" customWidth="1"/>
    <col min="4873" max="4873" width="11.42578125" style="4" customWidth="1"/>
    <col min="4874" max="4874" width="12.140625" style="4" bestFit="1" customWidth="1"/>
    <col min="4875" max="4875" width="3.7109375" style="4" bestFit="1" customWidth="1"/>
    <col min="4876" max="5120" width="9.140625" style="4"/>
    <col min="5121" max="5121" width="4" style="4" bestFit="1" customWidth="1"/>
    <col min="5122" max="5122" width="13" style="4" bestFit="1" customWidth="1"/>
    <col min="5123" max="5123" width="15.140625" style="4" customWidth="1"/>
    <col min="5124" max="5124" width="13.28515625" style="4" customWidth="1"/>
    <col min="5125" max="5125" width="12" style="4" bestFit="1" customWidth="1"/>
    <col min="5126" max="5126" width="12.140625" style="4" bestFit="1" customWidth="1"/>
    <col min="5127" max="5127" width="15.140625" style="4" customWidth="1"/>
    <col min="5128" max="5128" width="13.5703125" style="4" customWidth="1"/>
    <col min="5129" max="5129" width="11.42578125" style="4" customWidth="1"/>
    <col min="5130" max="5130" width="12.140625" style="4" bestFit="1" customWidth="1"/>
    <col min="5131" max="5131" width="3.7109375" style="4" bestFit="1" customWidth="1"/>
    <col min="5132" max="5376" width="9.140625" style="4"/>
    <col min="5377" max="5377" width="4" style="4" bestFit="1" customWidth="1"/>
    <col min="5378" max="5378" width="13" style="4" bestFit="1" customWidth="1"/>
    <col min="5379" max="5379" width="15.140625" style="4" customWidth="1"/>
    <col min="5380" max="5380" width="13.28515625" style="4" customWidth="1"/>
    <col min="5381" max="5381" width="12" style="4" bestFit="1" customWidth="1"/>
    <col min="5382" max="5382" width="12.140625" style="4" bestFit="1" customWidth="1"/>
    <col min="5383" max="5383" width="15.140625" style="4" customWidth="1"/>
    <col min="5384" max="5384" width="13.5703125" style="4" customWidth="1"/>
    <col min="5385" max="5385" width="11.42578125" style="4" customWidth="1"/>
    <col min="5386" max="5386" width="12.140625" style="4" bestFit="1" customWidth="1"/>
    <col min="5387" max="5387" width="3.7109375" style="4" bestFit="1" customWidth="1"/>
    <col min="5388" max="5632" width="9.140625" style="4"/>
    <col min="5633" max="5633" width="4" style="4" bestFit="1" customWidth="1"/>
    <col min="5634" max="5634" width="13" style="4" bestFit="1" customWidth="1"/>
    <col min="5635" max="5635" width="15.140625" style="4" customWidth="1"/>
    <col min="5636" max="5636" width="13.28515625" style="4" customWidth="1"/>
    <col min="5637" max="5637" width="12" style="4" bestFit="1" customWidth="1"/>
    <col min="5638" max="5638" width="12.140625" style="4" bestFit="1" customWidth="1"/>
    <col min="5639" max="5639" width="15.140625" style="4" customWidth="1"/>
    <col min="5640" max="5640" width="13.5703125" style="4" customWidth="1"/>
    <col min="5641" max="5641" width="11.42578125" style="4" customWidth="1"/>
    <col min="5642" max="5642" width="12.140625" style="4" bestFit="1" customWidth="1"/>
    <col min="5643" max="5643" width="3.7109375" style="4" bestFit="1" customWidth="1"/>
    <col min="5644" max="5888" width="9.140625" style="4"/>
    <col min="5889" max="5889" width="4" style="4" bestFit="1" customWidth="1"/>
    <col min="5890" max="5890" width="13" style="4" bestFit="1" customWidth="1"/>
    <col min="5891" max="5891" width="15.140625" style="4" customWidth="1"/>
    <col min="5892" max="5892" width="13.28515625" style="4" customWidth="1"/>
    <col min="5893" max="5893" width="12" style="4" bestFit="1" customWidth="1"/>
    <col min="5894" max="5894" width="12.140625" style="4" bestFit="1" customWidth="1"/>
    <col min="5895" max="5895" width="15.140625" style="4" customWidth="1"/>
    <col min="5896" max="5896" width="13.5703125" style="4" customWidth="1"/>
    <col min="5897" max="5897" width="11.42578125" style="4" customWidth="1"/>
    <col min="5898" max="5898" width="12.140625" style="4" bestFit="1" customWidth="1"/>
    <col min="5899" max="5899" width="3.7109375" style="4" bestFit="1" customWidth="1"/>
    <col min="5900" max="6144" width="9.140625" style="4"/>
    <col min="6145" max="6145" width="4" style="4" bestFit="1" customWidth="1"/>
    <col min="6146" max="6146" width="13" style="4" bestFit="1" customWidth="1"/>
    <col min="6147" max="6147" width="15.140625" style="4" customWidth="1"/>
    <col min="6148" max="6148" width="13.28515625" style="4" customWidth="1"/>
    <col min="6149" max="6149" width="12" style="4" bestFit="1" customWidth="1"/>
    <col min="6150" max="6150" width="12.140625" style="4" bestFit="1" customWidth="1"/>
    <col min="6151" max="6151" width="15.140625" style="4" customWidth="1"/>
    <col min="6152" max="6152" width="13.5703125" style="4" customWidth="1"/>
    <col min="6153" max="6153" width="11.42578125" style="4" customWidth="1"/>
    <col min="6154" max="6154" width="12.140625" style="4" bestFit="1" customWidth="1"/>
    <col min="6155" max="6155" width="3.7109375" style="4" bestFit="1" customWidth="1"/>
    <col min="6156" max="6400" width="9.140625" style="4"/>
    <col min="6401" max="6401" width="4" style="4" bestFit="1" customWidth="1"/>
    <col min="6402" max="6402" width="13" style="4" bestFit="1" customWidth="1"/>
    <col min="6403" max="6403" width="15.140625" style="4" customWidth="1"/>
    <col min="6404" max="6404" width="13.28515625" style="4" customWidth="1"/>
    <col min="6405" max="6405" width="12" style="4" bestFit="1" customWidth="1"/>
    <col min="6406" max="6406" width="12.140625" style="4" bestFit="1" customWidth="1"/>
    <col min="6407" max="6407" width="15.140625" style="4" customWidth="1"/>
    <col min="6408" max="6408" width="13.5703125" style="4" customWidth="1"/>
    <col min="6409" max="6409" width="11.42578125" style="4" customWidth="1"/>
    <col min="6410" max="6410" width="12.140625" style="4" bestFit="1" customWidth="1"/>
    <col min="6411" max="6411" width="3.7109375" style="4" bestFit="1" customWidth="1"/>
    <col min="6412" max="6656" width="9.140625" style="4"/>
    <col min="6657" max="6657" width="4" style="4" bestFit="1" customWidth="1"/>
    <col min="6658" max="6658" width="13" style="4" bestFit="1" customWidth="1"/>
    <col min="6659" max="6659" width="15.140625" style="4" customWidth="1"/>
    <col min="6660" max="6660" width="13.28515625" style="4" customWidth="1"/>
    <col min="6661" max="6661" width="12" style="4" bestFit="1" customWidth="1"/>
    <col min="6662" max="6662" width="12.140625" style="4" bestFit="1" customWidth="1"/>
    <col min="6663" max="6663" width="15.140625" style="4" customWidth="1"/>
    <col min="6664" max="6664" width="13.5703125" style="4" customWidth="1"/>
    <col min="6665" max="6665" width="11.42578125" style="4" customWidth="1"/>
    <col min="6666" max="6666" width="12.140625" style="4" bestFit="1" customWidth="1"/>
    <col min="6667" max="6667" width="3.7109375" style="4" bestFit="1" customWidth="1"/>
    <col min="6668" max="6912" width="9.140625" style="4"/>
    <col min="6913" max="6913" width="4" style="4" bestFit="1" customWidth="1"/>
    <col min="6914" max="6914" width="13" style="4" bestFit="1" customWidth="1"/>
    <col min="6915" max="6915" width="15.140625" style="4" customWidth="1"/>
    <col min="6916" max="6916" width="13.28515625" style="4" customWidth="1"/>
    <col min="6917" max="6917" width="12" style="4" bestFit="1" customWidth="1"/>
    <col min="6918" max="6918" width="12.140625" style="4" bestFit="1" customWidth="1"/>
    <col min="6919" max="6919" width="15.140625" style="4" customWidth="1"/>
    <col min="6920" max="6920" width="13.5703125" style="4" customWidth="1"/>
    <col min="6921" max="6921" width="11.42578125" style="4" customWidth="1"/>
    <col min="6922" max="6922" width="12.140625" style="4" bestFit="1" customWidth="1"/>
    <col min="6923" max="6923" width="3.7109375" style="4" bestFit="1" customWidth="1"/>
    <col min="6924" max="7168" width="9.140625" style="4"/>
    <col min="7169" max="7169" width="4" style="4" bestFit="1" customWidth="1"/>
    <col min="7170" max="7170" width="13" style="4" bestFit="1" customWidth="1"/>
    <col min="7171" max="7171" width="15.140625" style="4" customWidth="1"/>
    <col min="7172" max="7172" width="13.28515625" style="4" customWidth="1"/>
    <col min="7173" max="7173" width="12" style="4" bestFit="1" customWidth="1"/>
    <col min="7174" max="7174" width="12.140625" style="4" bestFit="1" customWidth="1"/>
    <col min="7175" max="7175" width="15.140625" style="4" customWidth="1"/>
    <col min="7176" max="7176" width="13.5703125" style="4" customWidth="1"/>
    <col min="7177" max="7177" width="11.42578125" style="4" customWidth="1"/>
    <col min="7178" max="7178" width="12.140625" style="4" bestFit="1" customWidth="1"/>
    <col min="7179" max="7179" width="3.7109375" style="4" bestFit="1" customWidth="1"/>
    <col min="7180" max="7424" width="9.140625" style="4"/>
    <col min="7425" max="7425" width="4" style="4" bestFit="1" customWidth="1"/>
    <col min="7426" max="7426" width="13" style="4" bestFit="1" customWidth="1"/>
    <col min="7427" max="7427" width="15.140625" style="4" customWidth="1"/>
    <col min="7428" max="7428" width="13.28515625" style="4" customWidth="1"/>
    <col min="7429" max="7429" width="12" style="4" bestFit="1" customWidth="1"/>
    <col min="7430" max="7430" width="12.140625" style="4" bestFit="1" customWidth="1"/>
    <col min="7431" max="7431" width="15.140625" style="4" customWidth="1"/>
    <col min="7432" max="7432" width="13.5703125" style="4" customWidth="1"/>
    <col min="7433" max="7433" width="11.42578125" style="4" customWidth="1"/>
    <col min="7434" max="7434" width="12.140625" style="4" bestFit="1" customWidth="1"/>
    <col min="7435" max="7435" width="3.7109375" style="4" bestFit="1" customWidth="1"/>
    <col min="7436" max="7680" width="9.140625" style="4"/>
    <col min="7681" max="7681" width="4" style="4" bestFit="1" customWidth="1"/>
    <col min="7682" max="7682" width="13" style="4" bestFit="1" customWidth="1"/>
    <col min="7683" max="7683" width="15.140625" style="4" customWidth="1"/>
    <col min="7684" max="7684" width="13.28515625" style="4" customWidth="1"/>
    <col min="7685" max="7685" width="12" style="4" bestFit="1" customWidth="1"/>
    <col min="7686" max="7686" width="12.140625" style="4" bestFit="1" customWidth="1"/>
    <col min="7687" max="7687" width="15.140625" style="4" customWidth="1"/>
    <col min="7688" max="7688" width="13.5703125" style="4" customWidth="1"/>
    <col min="7689" max="7689" width="11.42578125" style="4" customWidth="1"/>
    <col min="7690" max="7690" width="12.140625" style="4" bestFit="1" customWidth="1"/>
    <col min="7691" max="7691" width="3.7109375" style="4" bestFit="1" customWidth="1"/>
    <col min="7692" max="7936" width="9.140625" style="4"/>
    <col min="7937" max="7937" width="4" style="4" bestFit="1" customWidth="1"/>
    <col min="7938" max="7938" width="13" style="4" bestFit="1" customWidth="1"/>
    <col min="7939" max="7939" width="15.140625" style="4" customWidth="1"/>
    <col min="7940" max="7940" width="13.28515625" style="4" customWidth="1"/>
    <col min="7941" max="7941" width="12" style="4" bestFit="1" customWidth="1"/>
    <col min="7942" max="7942" width="12.140625" style="4" bestFit="1" customWidth="1"/>
    <col min="7943" max="7943" width="15.140625" style="4" customWidth="1"/>
    <col min="7944" max="7944" width="13.5703125" style="4" customWidth="1"/>
    <col min="7945" max="7945" width="11.42578125" style="4" customWidth="1"/>
    <col min="7946" max="7946" width="12.140625" style="4" bestFit="1" customWidth="1"/>
    <col min="7947" max="7947" width="3.7109375" style="4" bestFit="1" customWidth="1"/>
    <col min="7948" max="8192" width="9.140625" style="4"/>
    <col min="8193" max="8193" width="4" style="4" bestFit="1" customWidth="1"/>
    <col min="8194" max="8194" width="13" style="4" bestFit="1" customWidth="1"/>
    <col min="8195" max="8195" width="15.140625" style="4" customWidth="1"/>
    <col min="8196" max="8196" width="13.28515625" style="4" customWidth="1"/>
    <col min="8197" max="8197" width="12" style="4" bestFit="1" customWidth="1"/>
    <col min="8198" max="8198" width="12.140625" style="4" bestFit="1" customWidth="1"/>
    <col min="8199" max="8199" width="15.140625" style="4" customWidth="1"/>
    <col min="8200" max="8200" width="13.5703125" style="4" customWidth="1"/>
    <col min="8201" max="8201" width="11.42578125" style="4" customWidth="1"/>
    <col min="8202" max="8202" width="12.140625" style="4" bestFit="1" customWidth="1"/>
    <col min="8203" max="8203" width="3.7109375" style="4" bestFit="1" customWidth="1"/>
    <col min="8204" max="8448" width="9.140625" style="4"/>
    <col min="8449" max="8449" width="4" style="4" bestFit="1" customWidth="1"/>
    <col min="8450" max="8450" width="13" style="4" bestFit="1" customWidth="1"/>
    <col min="8451" max="8451" width="15.140625" style="4" customWidth="1"/>
    <col min="8452" max="8452" width="13.28515625" style="4" customWidth="1"/>
    <col min="8453" max="8453" width="12" style="4" bestFit="1" customWidth="1"/>
    <col min="8454" max="8454" width="12.140625" style="4" bestFit="1" customWidth="1"/>
    <col min="8455" max="8455" width="15.140625" style="4" customWidth="1"/>
    <col min="8456" max="8456" width="13.5703125" style="4" customWidth="1"/>
    <col min="8457" max="8457" width="11.42578125" style="4" customWidth="1"/>
    <col min="8458" max="8458" width="12.140625" style="4" bestFit="1" customWidth="1"/>
    <col min="8459" max="8459" width="3.7109375" style="4" bestFit="1" customWidth="1"/>
    <col min="8460" max="8704" width="9.140625" style="4"/>
    <col min="8705" max="8705" width="4" style="4" bestFit="1" customWidth="1"/>
    <col min="8706" max="8706" width="13" style="4" bestFit="1" customWidth="1"/>
    <col min="8707" max="8707" width="15.140625" style="4" customWidth="1"/>
    <col min="8708" max="8708" width="13.28515625" style="4" customWidth="1"/>
    <col min="8709" max="8709" width="12" style="4" bestFit="1" customWidth="1"/>
    <col min="8710" max="8710" width="12.140625" style="4" bestFit="1" customWidth="1"/>
    <col min="8711" max="8711" width="15.140625" style="4" customWidth="1"/>
    <col min="8712" max="8712" width="13.5703125" style="4" customWidth="1"/>
    <col min="8713" max="8713" width="11.42578125" style="4" customWidth="1"/>
    <col min="8714" max="8714" width="12.140625" style="4" bestFit="1" customWidth="1"/>
    <col min="8715" max="8715" width="3.7109375" style="4" bestFit="1" customWidth="1"/>
    <col min="8716" max="8960" width="9.140625" style="4"/>
    <col min="8961" max="8961" width="4" style="4" bestFit="1" customWidth="1"/>
    <col min="8962" max="8962" width="13" style="4" bestFit="1" customWidth="1"/>
    <col min="8963" max="8963" width="15.140625" style="4" customWidth="1"/>
    <col min="8964" max="8964" width="13.28515625" style="4" customWidth="1"/>
    <col min="8965" max="8965" width="12" style="4" bestFit="1" customWidth="1"/>
    <col min="8966" max="8966" width="12.140625" style="4" bestFit="1" customWidth="1"/>
    <col min="8967" max="8967" width="15.140625" style="4" customWidth="1"/>
    <col min="8968" max="8968" width="13.5703125" style="4" customWidth="1"/>
    <col min="8969" max="8969" width="11.42578125" style="4" customWidth="1"/>
    <col min="8970" max="8970" width="12.140625" style="4" bestFit="1" customWidth="1"/>
    <col min="8971" max="8971" width="3.7109375" style="4" bestFit="1" customWidth="1"/>
    <col min="8972" max="9216" width="9.140625" style="4"/>
    <col min="9217" max="9217" width="4" style="4" bestFit="1" customWidth="1"/>
    <col min="9218" max="9218" width="13" style="4" bestFit="1" customWidth="1"/>
    <col min="9219" max="9219" width="15.140625" style="4" customWidth="1"/>
    <col min="9220" max="9220" width="13.28515625" style="4" customWidth="1"/>
    <col min="9221" max="9221" width="12" style="4" bestFit="1" customWidth="1"/>
    <col min="9222" max="9222" width="12.140625" style="4" bestFit="1" customWidth="1"/>
    <col min="9223" max="9223" width="15.140625" style="4" customWidth="1"/>
    <col min="9224" max="9224" width="13.5703125" style="4" customWidth="1"/>
    <col min="9225" max="9225" width="11.42578125" style="4" customWidth="1"/>
    <col min="9226" max="9226" width="12.140625" style="4" bestFit="1" customWidth="1"/>
    <col min="9227" max="9227" width="3.7109375" style="4" bestFit="1" customWidth="1"/>
    <col min="9228" max="9472" width="9.140625" style="4"/>
    <col min="9473" max="9473" width="4" style="4" bestFit="1" customWidth="1"/>
    <col min="9474" max="9474" width="13" style="4" bestFit="1" customWidth="1"/>
    <col min="9475" max="9475" width="15.140625" style="4" customWidth="1"/>
    <col min="9476" max="9476" width="13.28515625" style="4" customWidth="1"/>
    <col min="9477" max="9477" width="12" style="4" bestFit="1" customWidth="1"/>
    <col min="9478" max="9478" width="12.140625" style="4" bestFit="1" customWidth="1"/>
    <col min="9479" max="9479" width="15.140625" style="4" customWidth="1"/>
    <col min="9480" max="9480" width="13.5703125" style="4" customWidth="1"/>
    <col min="9481" max="9481" width="11.42578125" style="4" customWidth="1"/>
    <col min="9482" max="9482" width="12.140625" style="4" bestFit="1" customWidth="1"/>
    <col min="9483" max="9483" width="3.7109375" style="4" bestFit="1" customWidth="1"/>
    <col min="9484" max="9728" width="9.140625" style="4"/>
    <col min="9729" max="9729" width="4" style="4" bestFit="1" customWidth="1"/>
    <col min="9730" max="9730" width="13" style="4" bestFit="1" customWidth="1"/>
    <col min="9731" max="9731" width="15.140625" style="4" customWidth="1"/>
    <col min="9732" max="9732" width="13.28515625" style="4" customWidth="1"/>
    <col min="9733" max="9733" width="12" style="4" bestFit="1" customWidth="1"/>
    <col min="9734" max="9734" width="12.140625" style="4" bestFit="1" customWidth="1"/>
    <col min="9735" max="9735" width="15.140625" style="4" customWidth="1"/>
    <col min="9736" max="9736" width="13.5703125" style="4" customWidth="1"/>
    <col min="9737" max="9737" width="11.42578125" style="4" customWidth="1"/>
    <col min="9738" max="9738" width="12.140625" style="4" bestFit="1" customWidth="1"/>
    <col min="9739" max="9739" width="3.7109375" style="4" bestFit="1" customWidth="1"/>
    <col min="9740" max="9984" width="9.140625" style="4"/>
    <col min="9985" max="9985" width="4" style="4" bestFit="1" customWidth="1"/>
    <col min="9986" max="9986" width="13" style="4" bestFit="1" customWidth="1"/>
    <col min="9987" max="9987" width="15.140625" style="4" customWidth="1"/>
    <col min="9988" max="9988" width="13.28515625" style="4" customWidth="1"/>
    <col min="9989" max="9989" width="12" style="4" bestFit="1" customWidth="1"/>
    <col min="9990" max="9990" width="12.140625" style="4" bestFit="1" customWidth="1"/>
    <col min="9991" max="9991" width="15.140625" style="4" customWidth="1"/>
    <col min="9992" max="9992" width="13.5703125" style="4" customWidth="1"/>
    <col min="9993" max="9993" width="11.42578125" style="4" customWidth="1"/>
    <col min="9994" max="9994" width="12.140625" style="4" bestFit="1" customWidth="1"/>
    <col min="9995" max="9995" width="3.7109375" style="4" bestFit="1" customWidth="1"/>
    <col min="9996" max="10240" width="9.140625" style="4"/>
    <col min="10241" max="10241" width="4" style="4" bestFit="1" customWidth="1"/>
    <col min="10242" max="10242" width="13" style="4" bestFit="1" customWidth="1"/>
    <col min="10243" max="10243" width="15.140625" style="4" customWidth="1"/>
    <col min="10244" max="10244" width="13.28515625" style="4" customWidth="1"/>
    <col min="10245" max="10245" width="12" style="4" bestFit="1" customWidth="1"/>
    <col min="10246" max="10246" width="12.140625" style="4" bestFit="1" customWidth="1"/>
    <col min="10247" max="10247" width="15.140625" style="4" customWidth="1"/>
    <col min="10248" max="10248" width="13.5703125" style="4" customWidth="1"/>
    <col min="10249" max="10249" width="11.42578125" style="4" customWidth="1"/>
    <col min="10250" max="10250" width="12.140625" style="4" bestFit="1" customWidth="1"/>
    <col min="10251" max="10251" width="3.7109375" style="4" bestFit="1" customWidth="1"/>
    <col min="10252" max="10496" width="9.140625" style="4"/>
    <col min="10497" max="10497" width="4" style="4" bestFit="1" customWidth="1"/>
    <col min="10498" max="10498" width="13" style="4" bestFit="1" customWidth="1"/>
    <col min="10499" max="10499" width="15.140625" style="4" customWidth="1"/>
    <col min="10500" max="10500" width="13.28515625" style="4" customWidth="1"/>
    <col min="10501" max="10501" width="12" style="4" bestFit="1" customWidth="1"/>
    <col min="10502" max="10502" width="12.140625" style="4" bestFit="1" customWidth="1"/>
    <col min="10503" max="10503" width="15.140625" style="4" customWidth="1"/>
    <col min="10504" max="10504" width="13.5703125" style="4" customWidth="1"/>
    <col min="10505" max="10505" width="11.42578125" style="4" customWidth="1"/>
    <col min="10506" max="10506" width="12.140625" style="4" bestFit="1" customWidth="1"/>
    <col min="10507" max="10507" width="3.7109375" style="4" bestFit="1" customWidth="1"/>
    <col min="10508" max="10752" width="9.140625" style="4"/>
    <col min="10753" max="10753" width="4" style="4" bestFit="1" customWidth="1"/>
    <col min="10754" max="10754" width="13" style="4" bestFit="1" customWidth="1"/>
    <col min="10755" max="10755" width="15.140625" style="4" customWidth="1"/>
    <col min="10756" max="10756" width="13.28515625" style="4" customWidth="1"/>
    <col min="10757" max="10757" width="12" style="4" bestFit="1" customWidth="1"/>
    <col min="10758" max="10758" width="12.140625" style="4" bestFit="1" customWidth="1"/>
    <col min="10759" max="10759" width="15.140625" style="4" customWidth="1"/>
    <col min="10760" max="10760" width="13.5703125" style="4" customWidth="1"/>
    <col min="10761" max="10761" width="11.42578125" style="4" customWidth="1"/>
    <col min="10762" max="10762" width="12.140625" style="4" bestFit="1" customWidth="1"/>
    <col min="10763" max="10763" width="3.7109375" style="4" bestFit="1" customWidth="1"/>
    <col min="10764" max="11008" width="9.140625" style="4"/>
    <col min="11009" max="11009" width="4" style="4" bestFit="1" customWidth="1"/>
    <col min="11010" max="11010" width="13" style="4" bestFit="1" customWidth="1"/>
    <col min="11011" max="11011" width="15.140625" style="4" customWidth="1"/>
    <col min="11012" max="11012" width="13.28515625" style="4" customWidth="1"/>
    <col min="11013" max="11013" width="12" style="4" bestFit="1" customWidth="1"/>
    <col min="11014" max="11014" width="12.140625" style="4" bestFit="1" customWidth="1"/>
    <col min="11015" max="11015" width="15.140625" style="4" customWidth="1"/>
    <col min="11016" max="11016" width="13.5703125" style="4" customWidth="1"/>
    <col min="11017" max="11017" width="11.42578125" style="4" customWidth="1"/>
    <col min="11018" max="11018" width="12.140625" style="4" bestFit="1" customWidth="1"/>
    <col min="11019" max="11019" width="3.7109375" style="4" bestFit="1" customWidth="1"/>
    <col min="11020" max="11264" width="9.140625" style="4"/>
    <col min="11265" max="11265" width="4" style="4" bestFit="1" customWidth="1"/>
    <col min="11266" max="11266" width="13" style="4" bestFit="1" customWidth="1"/>
    <col min="11267" max="11267" width="15.140625" style="4" customWidth="1"/>
    <col min="11268" max="11268" width="13.28515625" style="4" customWidth="1"/>
    <col min="11269" max="11269" width="12" style="4" bestFit="1" customWidth="1"/>
    <col min="11270" max="11270" width="12.140625" style="4" bestFit="1" customWidth="1"/>
    <col min="11271" max="11271" width="15.140625" style="4" customWidth="1"/>
    <col min="11272" max="11272" width="13.5703125" style="4" customWidth="1"/>
    <col min="11273" max="11273" width="11.42578125" style="4" customWidth="1"/>
    <col min="11274" max="11274" width="12.140625" style="4" bestFit="1" customWidth="1"/>
    <col min="11275" max="11275" width="3.7109375" style="4" bestFit="1" customWidth="1"/>
    <col min="11276" max="11520" width="9.140625" style="4"/>
    <col min="11521" max="11521" width="4" style="4" bestFit="1" customWidth="1"/>
    <col min="11522" max="11522" width="13" style="4" bestFit="1" customWidth="1"/>
    <col min="11523" max="11523" width="15.140625" style="4" customWidth="1"/>
    <col min="11524" max="11524" width="13.28515625" style="4" customWidth="1"/>
    <col min="11525" max="11525" width="12" style="4" bestFit="1" customWidth="1"/>
    <col min="11526" max="11526" width="12.140625" style="4" bestFit="1" customWidth="1"/>
    <col min="11527" max="11527" width="15.140625" style="4" customWidth="1"/>
    <col min="11528" max="11528" width="13.5703125" style="4" customWidth="1"/>
    <col min="11529" max="11529" width="11.42578125" style="4" customWidth="1"/>
    <col min="11530" max="11530" width="12.140625" style="4" bestFit="1" customWidth="1"/>
    <col min="11531" max="11531" width="3.7109375" style="4" bestFit="1" customWidth="1"/>
    <col min="11532" max="11776" width="9.140625" style="4"/>
    <col min="11777" max="11777" width="4" style="4" bestFit="1" customWidth="1"/>
    <col min="11778" max="11778" width="13" style="4" bestFit="1" customWidth="1"/>
    <col min="11779" max="11779" width="15.140625" style="4" customWidth="1"/>
    <col min="11780" max="11780" width="13.28515625" style="4" customWidth="1"/>
    <col min="11781" max="11781" width="12" style="4" bestFit="1" customWidth="1"/>
    <col min="11782" max="11782" width="12.140625" style="4" bestFit="1" customWidth="1"/>
    <col min="11783" max="11783" width="15.140625" style="4" customWidth="1"/>
    <col min="11784" max="11784" width="13.5703125" style="4" customWidth="1"/>
    <col min="11785" max="11785" width="11.42578125" style="4" customWidth="1"/>
    <col min="11786" max="11786" width="12.140625" style="4" bestFit="1" customWidth="1"/>
    <col min="11787" max="11787" width="3.7109375" style="4" bestFit="1" customWidth="1"/>
    <col min="11788" max="12032" width="9.140625" style="4"/>
    <col min="12033" max="12033" width="4" style="4" bestFit="1" customWidth="1"/>
    <col min="12034" max="12034" width="13" style="4" bestFit="1" customWidth="1"/>
    <col min="12035" max="12035" width="15.140625" style="4" customWidth="1"/>
    <col min="12036" max="12036" width="13.28515625" style="4" customWidth="1"/>
    <col min="12037" max="12037" width="12" style="4" bestFit="1" customWidth="1"/>
    <col min="12038" max="12038" width="12.140625" style="4" bestFit="1" customWidth="1"/>
    <col min="12039" max="12039" width="15.140625" style="4" customWidth="1"/>
    <col min="12040" max="12040" width="13.5703125" style="4" customWidth="1"/>
    <col min="12041" max="12041" width="11.42578125" style="4" customWidth="1"/>
    <col min="12042" max="12042" width="12.140625" style="4" bestFit="1" customWidth="1"/>
    <col min="12043" max="12043" width="3.7109375" style="4" bestFit="1" customWidth="1"/>
    <col min="12044" max="12288" width="9.140625" style="4"/>
    <col min="12289" max="12289" width="4" style="4" bestFit="1" customWidth="1"/>
    <col min="12290" max="12290" width="13" style="4" bestFit="1" customWidth="1"/>
    <col min="12291" max="12291" width="15.140625" style="4" customWidth="1"/>
    <col min="12292" max="12292" width="13.28515625" style="4" customWidth="1"/>
    <col min="12293" max="12293" width="12" style="4" bestFit="1" customWidth="1"/>
    <col min="12294" max="12294" width="12.140625" style="4" bestFit="1" customWidth="1"/>
    <col min="12295" max="12295" width="15.140625" style="4" customWidth="1"/>
    <col min="12296" max="12296" width="13.5703125" style="4" customWidth="1"/>
    <col min="12297" max="12297" width="11.42578125" style="4" customWidth="1"/>
    <col min="12298" max="12298" width="12.140625" style="4" bestFit="1" customWidth="1"/>
    <col min="12299" max="12299" width="3.7109375" style="4" bestFit="1" customWidth="1"/>
    <col min="12300" max="12544" width="9.140625" style="4"/>
    <col min="12545" max="12545" width="4" style="4" bestFit="1" customWidth="1"/>
    <col min="12546" max="12546" width="13" style="4" bestFit="1" customWidth="1"/>
    <col min="12547" max="12547" width="15.140625" style="4" customWidth="1"/>
    <col min="12548" max="12548" width="13.28515625" style="4" customWidth="1"/>
    <col min="12549" max="12549" width="12" style="4" bestFit="1" customWidth="1"/>
    <col min="12550" max="12550" width="12.140625" style="4" bestFit="1" customWidth="1"/>
    <col min="12551" max="12551" width="15.140625" style="4" customWidth="1"/>
    <col min="12552" max="12552" width="13.5703125" style="4" customWidth="1"/>
    <col min="12553" max="12553" width="11.42578125" style="4" customWidth="1"/>
    <col min="12554" max="12554" width="12.140625" style="4" bestFit="1" customWidth="1"/>
    <col min="12555" max="12555" width="3.7109375" style="4" bestFit="1" customWidth="1"/>
    <col min="12556" max="12800" width="9.140625" style="4"/>
    <col min="12801" max="12801" width="4" style="4" bestFit="1" customWidth="1"/>
    <col min="12802" max="12802" width="13" style="4" bestFit="1" customWidth="1"/>
    <col min="12803" max="12803" width="15.140625" style="4" customWidth="1"/>
    <col min="12804" max="12804" width="13.28515625" style="4" customWidth="1"/>
    <col min="12805" max="12805" width="12" style="4" bestFit="1" customWidth="1"/>
    <col min="12806" max="12806" width="12.140625" style="4" bestFit="1" customWidth="1"/>
    <col min="12807" max="12807" width="15.140625" style="4" customWidth="1"/>
    <col min="12808" max="12808" width="13.5703125" style="4" customWidth="1"/>
    <col min="12809" max="12809" width="11.42578125" style="4" customWidth="1"/>
    <col min="12810" max="12810" width="12.140625" style="4" bestFit="1" customWidth="1"/>
    <col min="12811" max="12811" width="3.7109375" style="4" bestFit="1" customWidth="1"/>
    <col min="12812" max="13056" width="9.140625" style="4"/>
    <col min="13057" max="13057" width="4" style="4" bestFit="1" customWidth="1"/>
    <col min="13058" max="13058" width="13" style="4" bestFit="1" customWidth="1"/>
    <col min="13059" max="13059" width="15.140625" style="4" customWidth="1"/>
    <col min="13060" max="13060" width="13.28515625" style="4" customWidth="1"/>
    <col min="13061" max="13061" width="12" style="4" bestFit="1" customWidth="1"/>
    <col min="13062" max="13062" width="12.140625" style="4" bestFit="1" customWidth="1"/>
    <col min="13063" max="13063" width="15.140625" style="4" customWidth="1"/>
    <col min="13064" max="13064" width="13.5703125" style="4" customWidth="1"/>
    <col min="13065" max="13065" width="11.42578125" style="4" customWidth="1"/>
    <col min="13066" max="13066" width="12.140625" style="4" bestFit="1" customWidth="1"/>
    <col min="13067" max="13067" width="3.7109375" style="4" bestFit="1" customWidth="1"/>
    <col min="13068" max="13312" width="9.140625" style="4"/>
    <col min="13313" max="13313" width="4" style="4" bestFit="1" customWidth="1"/>
    <col min="13314" max="13314" width="13" style="4" bestFit="1" customWidth="1"/>
    <col min="13315" max="13315" width="15.140625" style="4" customWidth="1"/>
    <col min="13316" max="13316" width="13.28515625" style="4" customWidth="1"/>
    <col min="13317" max="13317" width="12" style="4" bestFit="1" customWidth="1"/>
    <col min="13318" max="13318" width="12.140625" style="4" bestFit="1" customWidth="1"/>
    <col min="13319" max="13319" width="15.140625" style="4" customWidth="1"/>
    <col min="13320" max="13320" width="13.5703125" style="4" customWidth="1"/>
    <col min="13321" max="13321" width="11.42578125" style="4" customWidth="1"/>
    <col min="13322" max="13322" width="12.140625" style="4" bestFit="1" customWidth="1"/>
    <col min="13323" max="13323" width="3.7109375" style="4" bestFit="1" customWidth="1"/>
    <col min="13324" max="13568" width="9.140625" style="4"/>
    <col min="13569" max="13569" width="4" style="4" bestFit="1" customWidth="1"/>
    <col min="13570" max="13570" width="13" style="4" bestFit="1" customWidth="1"/>
    <col min="13571" max="13571" width="15.140625" style="4" customWidth="1"/>
    <col min="13572" max="13572" width="13.28515625" style="4" customWidth="1"/>
    <col min="13573" max="13573" width="12" style="4" bestFit="1" customWidth="1"/>
    <col min="13574" max="13574" width="12.140625" style="4" bestFit="1" customWidth="1"/>
    <col min="13575" max="13575" width="15.140625" style="4" customWidth="1"/>
    <col min="13576" max="13576" width="13.5703125" style="4" customWidth="1"/>
    <col min="13577" max="13577" width="11.42578125" style="4" customWidth="1"/>
    <col min="13578" max="13578" width="12.140625" style="4" bestFit="1" customWidth="1"/>
    <col min="13579" max="13579" width="3.7109375" style="4" bestFit="1" customWidth="1"/>
    <col min="13580" max="13824" width="9.140625" style="4"/>
    <col min="13825" max="13825" width="4" style="4" bestFit="1" customWidth="1"/>
    <col min="13826" max="13826" width="13" style="4" bestFit="1" customWidth="1"/>
    <col min="13827" max="13827" width="15.140625" style="4" customWidth="1"/>
    <col min="13828" max="13828" width="13.28515625" style="4" customWidth="1"/>
    <col min="13829" max="13829" width="12" style="4" bestFit="1" customWidth="1"/>
    <col min="13830" max="13830" width="12.140625" style="4" bestFit="1" customWidth="1"/>
    <col min="13831" max="13831" width="15.140625" style="4" customWidth="1"/>
    <col min="13832" max="13832" width="13.5703125" style="4" customWidth="1"/>
    <col min="13833" max="13833" width="11.42578125" style="4" customWidth="1"/>
    <col min="13834" max="13834" width="12.140625" style="4" bestFit="1" customWidth="1"/>
    <col min="13835" max="13835" width="3.7109375" style="4" bestFit="1" customWidth="1"/>
    <col min="13836" max="14080" width="9.140625" style="4"/>
    <col min="14081" max="14081" width="4" style="4" bestFit="1" customWidth="1"/>
    <col min="14082" max="14082" width="13" style="4" bestFit="1" customWidth="1"/>
    <col min="14083" max="14083" width="15.140625" style="4" customWidth="1"/>
    <col min="14084" max="14084" width="13.28515625" style="4" customWidth="1"/>
    <col min="14085" max="14085" width="12" style="4" bestFit="1" customWidth="1"/>
    <col min="14086" max="14086" width="12.140625" style="4" bestFit="1" customWidth="1"/>
    <col min="14087" max="14087" width="15.140625" style="4" customWidth="1"/>
    <col min="14088" max="14088" width="13.5703125" style="4" customWidth="1"/>
    <col min="14089" max="14089" width="11.42578125" style="4" customWidth="1"/>
    <col min="14090" max="14090" width="12.140625" style="4" bestFit="1" customWidth="1"/>
    <col min="14091" max="14091" width="3.7109375" style="4" bestFit="1" customWidth="1"/>
    <col min="14092" max="14336" width="9.140625" style="4"/>
    <col min="14337" max="14337" width="4" style="4" bestFit="1" customWidth="1"/>
    <col min="14338" max="14338" width="13" style="4" bestFit="1" customWidth="1"/>
    <col min="14339" max="14339" width="15.140625" style="4" customWidth="1"/>
    <col min="14340" max="14340" width="13.28515625" style="4" customWidth="1"/>
    <col min="14341" max="14341" width="12" style="4" bestFit="1" customWidth="1"/>
    <col min="14342" max="14342" width="12.140625" style="4" bestFit="1" customWidth="1"/>
    <col min="14343" max="14343" width="15.140625" style="4" customWidth="1"/>
    <col min="14344" max="14344" width="13.5703125" style="4" customWidth="1"/>
    <col min="14345" max="14345" width="11.42578125" style="4" customWidth="1"/>
    <col min="14346" max="14346" width="12.140625" style="4" bestFit="1" customWidth="1"/>
    <col min="14347" max="14347" width="3.7109375" style="4" bestFit="1" customWidth="1"/>
    <col min="14348" max="14592" width="9.140625" style="4"/>
    <col min="14593" max="14593" width="4" style="4" bestFit="1" customWidth="1"/>
    <col min="14594" max="14594" width="13" style="4" bestFit="1" customWidth="1"/>
    <col min="14595" max="14595" width="15.140625" style="4" customWidth="1"/>
    <col min="14596" max="14596" width="13.28515625" style="4" customWidth="1"/>
    <col min="14597" max="14597" width="12" style="4" bestFit="1" customWidth="1"/>
    <col min="14598" max="14598" width="12.140625" style="4" bestFit="1" customWidth="1"/>
    <col min="14599" max="14599" width="15.140625" style="4" customWidth="1"/>
    <col min="14600" max="14600" width="13.5703125" style="4" customWidth="1"/>
    <col min="14601" max="14601" width="11.42578125" style="4" customWidth="1"/>
    <col min="14602" max="14602" width="12.140625" style="4" bestFit="1" customWidth="1"/>
    <col min="14603" max="14603" width="3.7109375" style="4" bestFit="1" customWidth="1"/>
    <col min="14604" max="14848" width="9.140625" style="4"/>
    <col min="14849" max="14849" width="4" style="4" bestFit="1" customWidth="1"/>
    <col min="14850" max="14850" width="13" style="4" bestFit="1" customWidth="1"/>
    <col min="14851" max="14851" width="15.140625" style="4" customWidth="1"/>
    <col min="14852" max="14852" width="13.28515625" style="4" customWidth="1"/>
    <col min="14853" max="14853" width="12" style="4" bestFit="1" customWidth="1"/>
    <col min="14854" max="14854" width="12.140625" style="4" bestFit="1" customWidth="1"/>
    <col min="14855" max="14855" width="15.140625" style="4" customWidth="1"/>
    <col min="14856" max="14856" width="13.5703125" style="4" customWidth="1"/>
    <col min="14857" max="14857" width="11.42578125" style="4" customWidth="1"/>
    <col min="14858" max="14858" width="12.140625" style="4" bestFit="1" customWidth="1"/>
    <col min="14859" max="14859" width="3.7109375" style="4" bestFit="1" customWidth="1"/>
    <col min="14860" max="15104" width="9.140625" style="4"/>
    <col min="15105" max="15105" width="4" style="4" bestFit="1" customWidth="1"/>
    <col min="15106" max="15106" width="13" style="4" bestFit="1" customWidth="1"/>
    <col min="15107" max="15107" width="15.140625" style="4" customWidth="1"/>
    <col min="15108" max="15108" width="13.28515625" style="4" customWidth="1"/>
    <col min="15109" max="15109" width="12" style="4" bestFit="1" customWidth="1"/>
    <col min="15110" max="15110" width="12.140625" style="4" bestFit="1" customWidth="1"/>
    <col min="15111" max="15111" width="15.140625" style="4" customWidth="1"/>
    <col min="15112" max="15112" width="13.5703125" style="4" customWidth="1"/>
    <col min="15113" max="15113" width="11.42578125" style="4" customWidth="1"/>
    <col min="15114" max="15114" width="12.140625" style="4" bestFit="1" customWidth="1"/>
    <col min="15115" max="15115" width="3.7109375" style="4" bestFit="1" customWidth="1"/>
    <col min="15116" max="15360" width="9.140625" style="4"/>
    <col min="15361" max="15361" width="4" style="4" bestFit="1" customWidth="1"/>
    <col min="15362" max="15362" width="13" style="4" bestFit="1" customWidth="1"/>
    <col min="15363" max="15363" width="15.140625" style="4" customWidth="1"/>
    <col min="15364" max="15364" width="13.28515625" style="4" customWidth="1"/>
    <col min="15365" max="15365" width="12" style="4" bestFit="1" customWidth="1"/>
    <col min="15366" max="15366" width="12.140625" style="4" bestFit="1" customWidth="1"/>
    <col min="15367" max="15367" width="15.140625" style="4" customWidth="1"/>
    <col min="15368" max="15368" width="13.5703125" style="4" customWidth="1"/>
    <col min="15369" max="15369" width="11.42578125" style="4" customWidth="1"/>
    <col min="15370" max="15370" width="12.140625" style="4" bestFit="1" customWidth="1"/>
    <col min="15371" max="15371" width="3.7109375" style="4" bestFit="1" customWidth="1"/>
    <col min="15372" max="15616" width="9.140625" style="4"/>
    <col min="15617" max="15617" width="4" style="4" bestFit="1" customWidth="1"/>
    <col min="15618" max="15618" width="13" style="4" bestFit="1" customWidth="1"/>
    <col min="15619" max="15619" width="15.140625" style="4" customWidth="1"/>
    <col min="15620" max="15620" width="13.28515625" style="4" customWidth="1"/>
    <col min="15621" max="15621" width="12" style="4" bestFit="1" customWidth="1"/>
    <col min="15622" max="15622" width="12.140625" style="4" bestFit="1" customWidth="1"/>
    <col min="15623" max="15623" width="15.140625" style="4" customWidth="1"/>
    <col min="15624" max="15624" width="13.5703125" style="4" customWidth="1"/>
    <col min="15625" max="15625" width="11.42578125" style="4" customWidth="1"/>
    <col min="15626" max="15626" width="12.140625" style="4" bestFit="1" customWidth="1"/>
    <col min="15627" max="15627" width="3.7109375" style="4" bestFit="1" customWidth="1"/>
    <col min="15628" max="15872" width="9.140625" style="4"/>
    <col min="15873" max="15873" width="4" style="4" bestFit="1" customWidth="1"/>
    <col min="15874" max="15874" width="13" style="4" bestFit="1" customWidth="1"/>
    <col min="15875" max="15875" width="15.140625" style="4" customWidth="1"/>
    <col min="15876" max="15876" width="13.28515625" style="4" customWidth="1"/>
    <col min="15877" max="15877" width="12" style="4" bestFit="1" customWidth="1"/>
    <col min="15878" max="15878" width="12.140625" style="4" bestFit="1" customWidth="1"/>
    <col min="15879" max="15879" width="15.140625" style="4" customWidth="1"/>
    <col min="15880" max="15880" width="13.5703125" style="4" customWidth="1"/>
    <col min="15881" max="15881" width="11.42578125" style="4" customWidth="1"/>
    <col min="15882" max="15882" width="12.140625" style="4" bestFit="1" customWidth="1"/>
    <col min="15883" max="15883" width="3.7109375" style="4" bestFit="1" customWidth="1"/>
    <col min="15884" max="16128" width="9.140625" style="4"/>
    <col min="16129" max="16129" width="4" style="4" bestFit="1" customWidth="1"/>
    <col min="16130" max="16130" width="13" style="4" bestFit="1" customWidth="1"/>
    <col min="16131" max="16131" width="15.140625" style="4" customWidth="1"/>
    <col min="16132" max="16132" width="13.28515625" style="4" customWidth="1"/>
    <col min="16133" max="16133" width="12" style="4" bestFit="1" customWidth="1"/>
    <col min="16134" max="16134" width="12.140625" style="4" bestFit="1" customWidth="1"/>
    <col min="16135" max="16135" width="15.140625" style="4" customWidth="1"/>
    <col min="16136" max="16136" width="13.5703125" style="4" customWidth="1"/>
    <col min="16137" max="16137" width="11.42578125" style="4" customWidth="1"/>
    <col min="16138" max="16138" width="12.140625" style="4" bestFit="1" customWidth="1"/>
    <col min="16139" max="16139" width="3.7109375" style="4" bestFit="1" customWidth="1"/>
    <col min="16140" max="16384" width="9.140625" style="4"/>
  </cols>
  <sheetData>
    <row r="1" spans="1:11" x14ac:dyDescent="0.2">
      <c r="A1" s="4" t="s">
        <v>1</v>
      </c>
      <c r="F1" s="5"/>
      <c r="G1" s="50"/>
      <c r="K1" s="5"/>
    </row>
    <row r="2" spans="1:11" ht="12" customHeight="1" x14ac:dyDescent="0.2">
      <c r="A2" s="4" t="s">
        <v>189</v>
      </c>
      <c r="C2" s="4" t="s">
        <v>150</v>
      </c>
      <c r="F2" s="5"/>
      <c r="G2" s="50"/>
      <c r="K2" s="5"/>
    </row>
    <row r="3" spans="1:11" ht="12" customHeight="1" x14ac:dyDescent="0.2">
      <c r="A3" s="6" t="str">
        <f>'Exhibit A - City'!A3</f>
        <v>FOR THE YEAR ENDED JUNE 30, 2025</v>
      </c>
      <c r="F3" s="5"/>
      <c r="G3" s="6"/>
    </row>
    <row r="4" spans="1:11" ht="15.75" x14ac:dyDescent="0.25">
      <c r="A4" s="82" t="s">
        <v>273</v>
      </c>
      <c r="F4" s="5"/>
      <c r="G4" s="6"/>
    </row>
    <row r="5" spans="1:11" ht="10.5" customHeight="1" x14ac:dyDescent="0.2">
      <c r="A5" s="100" t="s">
        <v>452</v>
      </c>
    </row>
    <row r="6" spans="1:11" ht="10.5" customHeight="1" x14ac:dyDescent="0.2">
      <c r="A6" s="9"/>
      <c r="B6" s="9"/>
      <c r="C6" s="9"/>
      <c r="D6" s="9"/>
      <c r="E6" s="9"/>
      <c r="F6" s="9"/>
      <c r="G6" s="11" t="s">
        <v>46</v>
      </c>
      <c r="H6" s="8"/>
      <c r="I6" s="8"/>
      <c r="J6" s="8"/>
      <c r="K6" s="9"/>
    </row>
    <row r="7" spans="1:11" s="55" customFormat="1" ht="25.5" x14ac:dyDescent="0.2">
      <c r="A7" s="53" t="s">
        <v>8</v>
      </c>
      <c r="B7" s="53" t="s">
        <v>9</v>
      </c>
      <c r="C7" s="13" t="s">
        <v>83</v>
      </c>
      <c r="D7" s="13" t="s">
        <v>84</v>
      </c>
      <c r="E7" s="13" t="s">
        <v>85</v>
      </c>
      <c r="F7" s="53" t="s">
        <v>21</v>
      </c>
      <c r="G7" s="13" t="s">
        <v>57</v>
      </c>
      <c r="H7" s="13" t="s">
        <v>11</v>
      </c>
      <c r="I7" s="13" t="s">
        <v>12</v>
      </c>
      <c r="J7" s="13" t="s">
        <v>58</v>
      </c>
      <c r="K7" s="53" t="s">
        <v>8</v>
      </c>
    </row>
    <row r="8" spans="1:11" x14ac:dyDescent="0.2">
      <c r="A8" s="4">
        <v>1</v>
      </c>
      <c r="B8" s="4" t="s">
        <v>365</v>
      </c>
      <c r="C8" s="64">
        <v>4977410</v>
      </c>
      <c r="D8" s="64">
        <v>42486</v>
      </c>
      <c r="E8" s="64">
        <v>0</v>
      </c>
      <c r="F8" s="64">
        <f t="shared" ref="F8:F44" si="0">(C8+D8+E8)</f>
        <v>5019896</v>
      </c>
      <c r="G8" s="64">
        <v>4500</v>
      </c>
      <c r="H8" s="64">
        <v>0</v>
      </c>
      <c r="I8" s="64">
        <v>0</v>
      </c>
      <c r="J8" s="64">
        <v>623408</v>
      </c>
      <c r="K8" s="4">
        <v>1</v>
      </c>
    </row>
    <row r="9" spans="1:11" x14ac:dyDescent="0.2">
      <c r="A9" s="4">
        <v>2</v>
      </c>
      <c r="B9" s="4" t="s">
        <v>366</v>
      </c>
      <c r="C9" s="65">
        <v>396067</v>
      </c>
      <c r="D9" s="65">
        <v>0</v>
      </c>
      <c r="E9" s="65">
        <v>0</v>
      </c>
      <c r="F9" s="65">
        <f t="shared" si="0"/>
        <v>396067</v>
      </c>
      <c r="G9" s="65">
        <v>4050</v>
      </c>
      <c r="H9" s="65">
        <v>234348</v>
      </c>
      <c r="I9" s="65">
        <v>0</v>
      </c>
      <c r="J9" s="65">
        <v>172373</v>
      </c>
      <c r="K9" s="4">
        <v>2</v>
      </c>
    </row>
    <row r="10" spans="1:11" x14ac:dyDescent="0.2">
      <c r="A10" s="4">
        <v>3</v>
      </c>
      <c r="B10" s="4" t="s">
        <v>283</v>
      </c>
      <c r="C10" s="65">
        <v>27540</v>
      </c>
      <c r="D10" s="65">
        <v>0</v>
      </c>
      <c r="E10" s="65">
        <v>0</v>
      </c>
      <c r="F10" s="65">
        <f t="shared" si="0"/>
        <v>27540</v>
      </c>
      <c r="G10" s="65">
        <v>0</v>
      </c>
      <c r="H10" s="65">
        <v>0</v>
      </c>
      <c r="I10" s="65">
        <v>0</v>
      </c>
      <c r="J10" s="65">
        <v>0</v>
      </c>
      <c r="K10" s="4">
        <v>3</v>
      </c>
    </row>
    <row r="11" spans="1:11" x14ac:dyDescent="0.2">
      <c r="A11" s="4">
        <v>4</v>
      </c>
      <c r="B11" s="4" t="s">
        <v>367</v>
      </c>
      <c r="C11" s="65">
        <v>0</v>
      </c>
      <c r="D11" s="65">
        <v>0</v>
      </c>
      <c r="E11" s="65">
        <v>0</v>
      </c>
      <c r="F11" s="65">
        <f t="shared" si="0"/>
        <v>0</v>
      </c>
      <c r="G11" s="65">
        <v>0</v>
      </c>
      <c r="H11" s="65">
        <v>0</v>
      </c>
      <c r="I11" s="65">
        <v>0</v>
      </c>
      <c r="J11" s="65">
        <v>0</v>
      </c>
      <c r="K11" s="4">
        <v>4</v>
      </c>
    </row>
    <row r="12" spans="1:11" x14ac:dyDescent="0.2">
      <c r="A12" s="4">
        <v>5</v>
      </c>
      <c r="B12" s="4" t="s">
        <v>368</v>
      </c>
      <c r="C12" s="65">
        <v>0</v>
      </c>
      <c r="D12" s="65">
        <v>0</v>
      </c>
      <c r="E12" s="65">
        <v>0</v>
      </c>
      <c r="F12" s="65">
        <f t="shared" si="0"/>
        <v>0</v>
      </c>
      <c r="G12" s="65">
        <v>0</v>
      </c>
      <c r="H12" s="65">
        <v>0</v>
      </c>
      <c r="I12" s="65">
        <v>0</v>
      </c>
      <c r="J12" s="65">
        <v>0</v>
      </c>
      <c r="K12" s="4">
        <v>5</v>
      </c>
    </row>
    <row r="13" spans="1:11" x14ac:dyDescent="0.2">
      <c r="A13" s="4">
        <v>6</v>
      </c>
      <c r="B13" s="4" t="s">
        <v>369</v>
      </c>
      <c r="C13" s="65">
        <v>0</v>
      </c>
      <c r="D13" s="65">
        <v>0</v>
      </c>
      <c r="E13" s="65">
        <v>0</v>
      </c>
      <c r="F13" s="65">
        <f t="shared" si="0"/>
        <v>0</v>
      </c>
      <c r="G13" s="65">
        <v>0</v>
      </c>
      <c r="H13" s="65">
        <v>0</v>
      </c>
      <c r="I13" s="65">
        <v>0</v>
      </c>
      <c r="J13" s="65">
        <v>0</v>
      </c>
      <c r="K13" s="4">
        <v>6</v>
      </c>
    </row>
    <row r="14" spans="1:11" x14ac:dyDescent="0.2">
      <c r="A14" s="4">
        <v>7</v>
      </c>
      <c r="B14" s="4" t="s">
        <v>370</v>
      </c>
      <c r="C14" s="65">
        <v>3051881</v>
      </c>
      <c r="D14" s="65">
        <v>0</v>
      </c>
      <c r="E14" s="65">
        <v>0</v>
      </c>
      <c r="F14" s="65">
        <f t="shared" si="0"/>
        <v>3051881</v>
      </c>
      <c r="G14" s="65">
        <v>0</v>
      </c>
      <c r="H14" s="65">
        <v>0</v>
      </c>
      <c r="I14" s="65">
        <v>0</v>
      </c>
      <c r="J14" s="65">
        <v>1658357</v>
      </c>
      <c r="K14" s="4">
        <v>7</v>
      </c>
    </row>
    <row r="15" spans="1:11" x14ac:dyDescent="0.2">
      <c r="A15" s="4">
        <v>8</v>
      </c>
      <c r="B15" s="4" t="s">
        <v>371</v>
      </c>
      <c r="C15" s="65">
        <v>946566</v>
      </c>
      <c r="D15" s="65">
        <v>375526</v>
      </c>
      <c r="E15" s="65">
        <v>0</v>
      </c>
      <c r="F15" s="65">
        <f t="shared" si="0"/>
        <v>1322092</v>
      </c>
      <c r="G15" s="65">
        <v>0</v>
      </c>
      <c r="H15" s="65">
        <v>142622</v>
      </c>
      <c r="I15" s="65">
        <v>0</v>
      </c>
      <c r="J15" s="65">
        <v>334293</v>
      </c>
      <c r="K15" s="4">
        <v>8</v>
      </c>
    </row>
    <row r="16" spans="1:11" x14ac:dyDescent="0.2">
      <c r="A16" s="4">
        <v>9</v>
      </c>
      <c r="B16" s="4" t="s">
        <v>372</v>
      </c>
      <c r="C16" s="65">
        <v>0</v>
      </c>
      <c r="D16" s="65">
        <v>0</v>
      </c>
      <c r="E16" s="65">
        <v>0</v>
      </c>
      <c r="F16" s="65">
        <f t="shared" si="0"/>
        <v>0</v>
      </c>
      <c r="G16" s="65">
        <v>0</v>
      </c>
      <c r="H16" s="65">
        <v>0</v>
      </c>
      <c r="I16" s="65">
        <v>0</v>
      </c>
      <c r="J16" s="65">
        <v>0</v>
      </c>
      <c r="K16" s="4">
        <v>9</v>
      </c>
    </row>
    <row r="17" spans="1:11" x14ac:dyDescent="0.2">
      <c r="A17" s="4">
        <v>10</v>
      </c>
      <c r="B17" s="4" t="s">
        <v>373</v>
      </c>
      <c r="C17" s="65">
        <v>0</v>
      </c>
      <c r="D17" s="65">
        <v>0</v>
      </c>
      <c r="E17" s="65">
        <v>0</v>
      </c>
      <c r="F17" s="65">
        <f t="shared" si="0"/>
        <v>0</v>
      </c>
      <c r="G17" s="65">
        <v>0</v>
      </c>
      <c r="H17" s="65">
        <v>0</v>
      </c>
      <c r="I17" s="65">
        <v>0</v>
      </c>
      <c r="J17" s="65">
        <v>0</v>
      </c>
      <c r="K17" s="4">
        <v>10</v>
      </c>
    </row>
    <row r="18" spans="1:11" x14ac:dyDescent="0.2">
      <c r="A18" s="4">
        <v>11</v>
      </c>
      <c r="B18" s="4" t="s">
        <v>374</v>
      </c>
      <c r="C18" s="65">
        <v>0</v>
      </c>
      <c r="D18" s="65">
        <v>0</v>
      </c>
      <c r="E18" s="65">
        <v>0</v>
      </c>
      <c r="F18" s="65">
        <f t="shared" si="0"/>
        <v>0</v>
      </c>
      <c r="G18" s="65">
        <v>0</v>
      </c>
      <c r="H18" s="65">
        <v>0</v>
      </c>
      <c r="I18" s="65">
        <v>0</v>
      </c>
      <c r="J18" s="65">
        <v>0</v>
      </c>
      <c r="K18" s="4">
        <v>11</v>
      </c>
    </row>
    <row r="19" spans="1:11" x14ac:dyDescent="0.2">
      <c r="A19" s="4">
        <v>12</v>
      </c>
      <c r="B19" s="4" t="s">
        <v>375</v>
      </c>
      <c r="C19" s="65">
        <v>102081</v>
      </c>
      <c r="D19" s="65">
        <v>2000</v>
      </c>
      <c r="E19" s="65">
        <v>5000</v>
      </c>
      <c r="F19" s="65">
        <f t="shared" si="0"/>
        <v>109081</v>
      </c>
      <c r="G19" s="65">
        <v>0</v>
      </c>
      <c r="H19" s="65">
        <v>0</v>
      </c>
      <c r="I19" s="65">
        <v>0</v>
      </c>
      <c r="J19" s="65">
        <v>0</v>
      </c>
      <c r="K19" s="4">
        <v>12</v>
      </c>
    </row>
    <row r="20" spans="1:11" x14ac:dyDescent="0.2">
      <c r="A20" s="4">
        <v>13</v>
      </c>
      <c r="B20" s="4" t="s">
        <v>297</v>
      </c>
      <c r="C20" s="65">
        <v>2509509</v>
      </c>
      <c r="D20" s="65">
        <v>0</v>
      </c>
      <c r="E20" s="65">
        <v>0</v>
      </c>
      <c r="F20" s="65">
        <f t="shared" si="0"/>
        <v>2509509</v>
      </c>
      <c r="G20" s="65">
        <v>4500</v>
      </c>
      <c r="H20" s="65">
        <v>20000</v>
      </c>
      <c r="I20" s="65">
        <v>0</v>
      </c>
      <c r="J20" s="65">
        <v>139517</v>
      </c>
      <c r="K20" s="4">
        <v>13</v>
      </c>
    </row>
    <row r="21" spans="1:11" x14ac:dyDescent="0.2">
      <c r="A21" s="4">
        <v>14</v>
      </c>
      <c r="B21" s="4" t="s">
        <v>376</v>
      </c>
      <c r="C21" s="65">
        <v>0</v>
      </c>
      <c r="D21" s="65">
        <v>0</v>
      </c>
      <c r="E21" s="65">
        <v>0</v>
      </c>
      <c r="F21" s="65">
        <f t="shared" si="0"/>
        <v>0</v>
      </c>
      <c r="G21" s="65">
        <v>18597</v>
      </c>
      <c r="H21" s="65">
        <v>0</v>
      </c>
      <c r="I21" s="65">
        <v>0</v>
      </c>
      <c r="J21" s="65">
        <v>0</v>
      </c>
      <c r="K21" s="4">
        <v>14</v>
      </c>
    </row>
    <row r="22" spans="1:11" x14ac:dyDescent="0.2">
      <c r="A22" s="4">
        <v>15</v>
      </c>
      <c r="B22" s="4" t="s">
        <v>377</v>
      </c>
      <c r="C22" s="65">
        <v>585494</v>
      </c>
      <c r="D22" s="65">
        <v>0</v>
      </c>
      <c r="E22" s="65">
        <v>130560</v>
      </c>
      <c r="F22" s="65">
        <f t="shared" si="0"/>
        <v>716054</v>
      </c>
      <c r="G22" s="65">
        <v>105307</v>
      </c>
      <c r="H22" s="65">
        <v>0</v>
      </c>
      <c r="I22" s="65">
        <v>0</v>
      </c>
      <c r="J22" s="65">
        <v>0</v>
      </c>
      <c r="K22" s="4">
        <v>15</v>
      </c>
    </row>
    <row r="23" spans="1:11" x14ac:dyDescent="0.2">
      <c r="A23" s="4">
        <v>16</v>
      </c>
      <c r="B23" s="4" t="s">
        <v>378</v>
      </c>
      <c r="C23" s="65">
        <v>0</v>
      </c>
      <c r="D23" s="65">
        <v>0</v>
      </c>
      <c r="E23" s="65">
        <v>0</v>
      </c>
      <c r="F23" s="65">
        <f t="shared" si="0"/>
        <v>0</v>
      </c>
      <c r="G23" s="65">
        <v>0</v>
      </c>
      <c r="H23" s="65">
        <v>0</v>
      </c>
      <c r="I23" s="65">
        <v>0</v>
      </c>
      <c r="J23" s="65">
        <v>21029</v>
      </c>
      <c r="K23" s="4">
        <v>16</v>
      </c>
    </row>
    <row r="24" spans="1:11" x14ac:dyDescent="0.2">
      <c r="A24" s="4">
        <v>17</v>
      </c>
      <c r="B24" s="4" t="s">
        <v>379</v>
      </c>
      <c r="C24" s="65">
        <v>7024924</v>
      </c>
      <c r="D24" s="65">
        <v>0</v>
      </c>
      <c r="E24" s="65">
        <v>0</v>
      </c>
      <c r="F24" s="65">
        <f t="shared" si="0"/>
        <v>7024924</v>
      </c>
      <c r="G24" s="65">
        <v>18615</v>
      </c>
      <c r="H24" s="65">
        <v>0</v>
      </c>
      <c r="I24" s="65">
        <v>0</v>
      </c>
      <c r="J24" s="65">
        <v>4513352</v>
      </c>
      <c r="K24" s="4">
        <v>17</v>
      </c>
    </row>
    <row r="25" spans="1:11" x14ac:dyDescent="0.2">
      <c r="A25" s="4">
        <v>18</v>
      </c>
      <c r="B25" s="4" t="s">
        <v>380</v>
      </c>
      <c r="C25" s="65">
        <v>9992243</v>
      </c>
      <c r="D25" s="65">
        <v>0</v>
      </c>
      <c r="E25" s="65">
        <v>736879</v>
      </c>
      <c r="F25" s="65">
        <f t="shared" si="0"/>
        <v>10729122</v>
      </c>
      <c r="G25" s="65">
        <v>4500</v>
      </c>
      <c r="H25" s="65">
        <v>0</v>
      </c>
      <c r="I25" s="65">
        <v>0</v>
      </c>
      <c r="J25" s="65">
        <v>5973368</v>
      </c>
      <c r="K25" s="4">
        <v>18</v>
      </c>
    </row>
    <row r="26" spans="1:11" x14ac:dyDescent="0.2">
      <c r="A26" s="4">
        <v>19</v>
      </c>
      <c r="B26" s="4" t="s">
        <v>381</v>
      </c>
      <c r="C26" s="65">
        <v>1366545</v>
      </c>
      <c r="D26" s="65">
        <v>0</v>
      </c>
      <c r="E26" s="65">
        <v>0</v>
      </c>
      <c r="F26" s="65">
        <f t="shared" si="0"/>
        <v>1366545</v>
      </c>
      <c r="G26" s="65">
        <v>4500</v>
      </c>
      <c r="H26" s="65">
        <v>0</v>
      </c>
      <c r="I26" s="65">
        <v>0</v>
      </c>
      <c r="J26" s="65">
        <v>36624</v>
      </c>
      <c r="K26" s="4">
        <v>19</v>
      </c>
    </row>
    <row r="27" spans="1:11" x14ac:dyDescent="0.2">
      <c r="A27" s="4">
        <v>20</v>
      </c>
      <c r="B27" s="4" t="s">
        <v>382</v>
      </c>
      <c r="C27" s="65">
        <v>931554</v>
      </c>
      <c r="D27" s="65">
        <v>0</v>
      </c>
      <c r="E27" s="65">
        <v>0</v>
      </c>
      <c r="F27" s="65">
        <f t="shared" si="0"/>
        <v>931554</v>
      </c>
      <c r="G27" s="65">
        <v>0</v>
      </c>
      <c r="H27" s="65">
        <v>0</v>
      </c>
      <c r="I27" s="65">
        <v>0</v>
      </c>
      <c r="J27" s="65">
        <v>81080</v>
      </c>
      <c r="K27" s="4">
        <v>20</v>
      </c>
    </row>
    <row r="28" spans="1:11" x14ac:dyDescent="0.2">
      <c r="A28" s="4">
        <v>21</v>
      </c>
      <c r="B28" s="4" t="s">
        <v>337</v>
      </c>
      <c r="C28" s="65">
        <v>26777</v>
      </c>
      <c r="D28" s="65">
        <v>0</v>
      </c>
      <c r="E28" s="65">
        <v>0</v>
      </c>
      <c r="F28" s="65">
        <f t="shared" si="0"/>
        <v>26777</v>
      </c>
      <c r="G28" s="65">
        <v>4500</v>
      </c>
      <c r="H28" s="65">
        <v>0</v>
      </c>
      <c r="I28" s="65">
        <v>0</v>
      </c>
      <c r="J28" s="65">
        <v>0</v>
      </c>
      <c r="K28" s="4">
        <v>21</v>
      </c>
    </row>
    <row r="29" spans="1:11" x14ac:dyDescent="0.2">
      <c r="A29" s="4">
        <v>22</v>
      </c>
      <c r="B29" s="4" t="s">
        <v>345</v>
      </c>
      <c r="C29" s="65">
        <v>227235</v>
      </c>
      <c r="D29" s="65">
        <v>33270</v>
      </c>
      <c r="E29" s="65">
        <v>0</v>
      </c>
      <c r="F29" s="65">
        <f t="shared" si="0"/>
        <v>260505</v>
      </c>
      <c r="G29" s="65">
        <v>4500</v>
      </c>
      <c r="H29" s="65">
        <v>0</v>
      </c>
      <c r="I29" s="65">
        <v>0</v>
      </c>
      <c r="J29" s="65">
        <v>21824</v>
      </c>
      <c r="K29" s="4">
        <v>22</v>
      </c>
    </row>
    <row r="30" spans="1:11" x14ac:dyDescent="0.2">
      <c r="A30" s="4">
        <v>23</v>
      </c>
      <c r="B30" s="6" t="s">
        <v>383</v>
      </c>
      <c r="C30" s="65">
        <v>597629</v>
      </c>
      <c r="D30" s="65">
        <v>16546</v>
      </c>
      <c r="E30" s="65">
        <v>0</v>
      </c>
      <c r="F30" s="65">
        <f t="shared" si="0"/>
        <v>614175</v>
      </c>
      <c r="G30" s="65">
        <v>4500</v>
      </c>
      <c r="H30" s="65">
        <v>0</v>
      </c>
      <c r="I30" s="65">
        <v>0</v>
      </c>
      <c r="J30" s="65">
        <v>0</v>
      </c>
      <c r="K30" s="4">
        <v>23</v>
      </c>
    </row>
    <row r="31" spans="1:11" x14ac:dyDescent="0.2">
      <c r="A31" s="4">
        <v>24</v>
      </c>
      <c r="B31" s="4" t="s">
        <v>384</v>
      </c>
      <c r="C31" s="65">
        <v>0</v>
      </c>
      <c r="D31" s="65">
        <v>0</v>
      </c>
      <c r="E31" s="65">
        <v>0</v>
      </c>
      <c r="F31" s="65">
        <f t="shared" si="0"/>
        <v>0</v>
      </c>
      <c r="G31" s="65">
        <v>0</v>
      </c>
      <c r="H31" s="65">
        <v>0</v>
      </c>
      <c r="I31" s="65">
        <v>0</v>
      </c>
      <c r="J31" s="65">
        <v>0</v>
      </c>
      <c r="K31" s="4">
        <v>24</v>
      </c>
    </row>
    <row r="32" spans="1:11" x14ac:dyDescent="0.2">
      <c r="A32" s="4">
        <v>25</v>
      </c>
      <c r="B32" s="4" t="s">
        <v>385</v>
      </c>
      <c r="C32" s="65">
        <v>159154</v>
      </c>
      <c r="D32" s="65">
        <v>2209081</v>
      </c>
      <c r="E32" s="65">
        <v>0</v>
      </c>
      <c r="F32" s="65">
        <f t="shared" si="0"/>
        <v>2368235</v>
      </c>
      <c r="G32" s="65">
        <v>0</v>
      </c>
      <c r="H32" s="65">
        <v>0</v>
      </c>
      <c r="I32" s="65">
        <v>0</v>
      </c>
      <c r="J32" s="65">
        <v>1668518</v>
      </c>
      <c r="K32" s="4">
        <v>25</v>
      </c>
    </row>
    <row r="33" spans="1:11" x14ac:dyDescent="0.2">
      <c r="A33" s="4">
        <v>26</v>
      </c>
      <c r="B33" s="4" t="s">
        <v>386</v>
      </c>
      <c r="C33" s="65">
        <v>1621945</v>
      </c>
      <c r="D33" s="65">
        <v>9000</v>
      </c>
      <c r="E33" s="65">
        <v>4539</v>
      </c>
      <c r="F33" s="65">
        <f t="shared" si="0"/>
        <v>1635484</v>
      </c>
      <c r="G33" s="65">
        <v>4500</v>
      </c>
      <c r="H33" s="65">
        <v>417845</v>
      </c>
      <c r="I33" s="65">
        <v>0</v>
      </c>
      <c r="J33" s="65">
        <v>0</v>
      </c>
      <c r="K33" s="4">
        <v>26</v>
      </c>
    </row>
    <row r="34" spans="1:11" x14ac:dyDescent="0.2">
      <c r="A34" s="4">
        <v>27</v>
      </c>
      <c r="B34" s="4" t="s">
        <v>387</v>
      </c>
      <c r="C34" s="65">
        <v>689303</v>
      </c>
      <c r="D34" s="65">
        <v>122572</v>
      </c>
      <c r="E34" s="65">
        <v>167480</v>
      </c>
      <c r="F34" s="65">
        <f t="shared" si="0"/>
        <v>979355</v>
      </c>
      <c r="G34" s="65">
        <v>0</v>
      </c>
      <c r="H34" s="65">
        <v>0</v>
      </c>
      <c r="I34" s="65">
        <v>0</v>
      </c>
      <c r="J34" s="65">
        <v>18976</v>
      </c>
      <c r="K34" s="4">
        <v>27</v>
      </c>
    </row>
    <row r="35" spans="1:11" x14ac:dyDescent="0.2">
      <c r="A35" s="4">
        <v>28</v>
      </c>
      <c r="B35" s="4" t="s">
        <v>388</v>
      </c>
      <c r="C35" s="65">
        <v>1653810</v>
      </c>
      <c r="D35" s="65">
        <v>0</v>
      </c>
      <c r="E35" s="65">
        <v>39399</v>
      </c>
      <c r="F35" s="65">
        <f t="shared" si="0"/>
        <v>1693209</v>
      </c>
      <c r="G35" s="65">
        <v>0</v>
      </c>
      <c r="H35" s="65">
        <v>0</v>
      </c>
      <c r="I35" s="65">
        <v>0</v>
      </c>
      <c r="J35" s="65">
        <v>0</v>
      </c>
      <c r="K35" s="4">
        <v>28</v>
      </c>
    </row>
    <row r="36" spans="1:11" x14ac:dyDescent="0.2">
      <c r="A36" s="4">
        <v>29</v>
      </c>
      <c r="B36" s="4" t="s">
        <v>389</v>
      </c>
      <c r="C36" s="65">
        <v>600475</v>
      </c>
      <c r="D36" s="65">
        <v>15000</v>
      </c>
      <c r="E36" s="65">
        <v>24000</v>
      </c>
      <c r="F36" s="65">
        <f t="shared" si="0"/>
        <v>639475</v>
      </c>
      <c r="G36" s="65">
        <v>0</v>
      </c>
      <c r="H36" s="65">
        <v>0</v>
      </c>
      <c r="I36" s="65">
        <v>351820</v>
      </c>
      <c r="J36" s="65">
        <v>69896</v>
      </c>
      <c r="K36" s="4">
        <v>29</v>
      </c>
    </row>
    <row r="37" spans="1:11" x14ac:dyDescent="0.2">
      <c r="A37" s="4">
        <v>30</v>
      </c>
      <c r="B37" s="4" t="s">
        <v>358</v>
      </c>
      <c r="C37" s="65">
        <v>398622</v>
      </c>
      <c r="D37" s="65">
        <v>0</v>
      </c>
      <c r="E37" s="65">
        <v>0</v>
      </c>
      <c r="F37" s="65">
        <f t="shared" si="0"/>
        <v>398622</v>
      </c>
      <c r="G37" s="65">
        <v>4263</v>
      </c>
      <c r="H37" s="65">
        <v>0</v>
      </c>
      <c r="I37" s="65">
        <v>0</v>
      </c>
      <c r="J37" s="65">
        <v>89215</v>
      </c>
      <c r="K37" s="4">
        <v>30</v>
      </c>
    </row>
    <row r="38" spans="1:11" x14ac:dyDescent="0.2">
      <c r="A38" s="4">
        <v>31</v>
      </c>
      <c r="B38" s="4" t="s">
        <v>390</v>
      </c>
      <c r="C38" s="65">
        <v>5801276</v>
      </c>
      <c r="D38" s="65">
        <v>40890</v>
      </c>
      <c r="E38" s="65">
        <v>0</v>
      </c>
      <c r="F38" s="65">
        <f t="shared" si="0"/>
        <v>5842166</v>
      </c>
      <c r="G38" s="65">
        <v>0</v>
      </c>
      <c r="H38" s="65">
        <v>203852</v>
      </c>
      <c r="I38" s="65">
        <v>0</v>
      </c>
      <c r="J38" s="65">
        <v>1421152</v>
      </c>
      <c r="K38" s="4">
        <v>31</v>
      </c>
    </row>
    <row r="39" spans="1:11" x14ac:dyDescent="0.2">
      <c r="A39" s="4">
        <v>32</v>
      </c>
      <c r="B39" s="4" t="s">
        <v>391</v>
      </c>
      <c r="C39" s="65">
        <v>0</v>
      </c>
      <c r="D39" s="65">
        <v>0</v>
      </c>
      <c r="E39" s="65">
        <v>0</v>
      </c>
      <c r="F39" s="65">
        <f t="shared" si="0"/>
        <v>0</v>
      </c>
      <c r="G39" s="65">
        <v>0</v>
      </c>
      <c r="H39" s="65">
        <v>0</v>
      </c>
      <c r="I39" s="65">
        <v>0</v>
      </c>
      <c r="J39" s="65">
        <v>0</v>
      </c>
      <c r="K39" s="4">
        <v>32</v>
      </c>
    </row>
    <row r="40" spans="1:11" x14ac:dyDescent="0.2">
      <c r="A40" s="4">
        <v>33</v>
      </c>
      <c r="B40" s="4" t="s">
        <v>392</v>
      </c>
      <c r="C40" s="65">
        <v>3323072</v>
      </c>
      <c r="D40" s="65">
        <v>87388</v>
      </c>
      <c r="E40" s="65">
        <v>0</v>
      </c>
      <c r="F40" s="65">
        <f t="shared" si="0"/>
        <v>3410460</v>
      </c>
      <c r="G40" s="65">
        <v>0</v>
      </c>
      <c r="H40" s="65">
        <v>4500</v>
      </c>
      <c r="I40" s="65">
        <v>0</v>
      </c>
      <c r="J40" s="65">
        <v>1111345</v>
      </c>
      <c r="K40" s="4">
        <v>33</v>
      </c>
    </row>
    <row r="41" spans="1:11" x14ac:dyDescent="0.2">
      <c r="A41" s="4">
        <v>34</v>
      </c>
      <c r="B41" s="4" t="s">
        <v>393</v>
      </c>
      <c r="C41" s="65">
        <v>0</v>
      </c>
      <c r="D41" s="65">
        <v>0</v>
      </c>
      <c r="E41" s="65">
        <v>0</v>
      </c>
      <c r="F41" s="65">
        <f t="shared" si="0"/>
        <v>0</v>
      </c>
      <c r="G41" s="65">
        <v>0</v>
      </c>
      <c r="H41" s="65">
        <v>0</v>
      </c>
      <c r="I41" s="65">
        <v>0</v>
      </c>
      <c r="J41" s="65">
        <v>0</v>
      </c>
      <c r="K41" s="4">
        <v>34</v>
      </c>
    </row>
    <row r="42" spans="1:11" x14ac:dyDescent="0.2">
      <c r="A42" s="4">
        <v>35</v>
      </c>
      <c r="B42" s="4" t="s">
        <v>362</v>
      </c>
      <c r="C42" s="65">
        <v>507464</v>
      </c>
      <c r="D42" s="65">
        <v>20400</v>
      </c>
      <c r="E42" s="65">
        <v>9500</v>
      </c>
      <c r="F42" s="65">
        <f>(C42+D42+E42)</f>
        <v>537364</v>
      </c>
      <c r="G42" s="65">
        <v>3774</v>
      </c>
      <c r="H42" s="65">
        <v>105011</v>
      </c>
      <c r="I42" s="65">
        <v>0</v>
      </c>
      <c r="J42" s="65">
        <v>81149</v>
      </c>
      <c r="K42" s="4">
        <v>35</v>
      </c>
    </row>
    <row r="43" spans="1:11" x14ac:dyDescent="0.2">
      <c r="A43" s="4">
        <v>36</v>
      </c>
      <c r="B43" s="4" t="s">
        <v>394</v>
      </c>
      <c r="C43" s="65">
        <v>725834</v>
      </c>
      <c r="D43" s="65">
        <v>0</v>
      </c>
      <c r="E43" s="65">
        <v>0</v>
      </c>
      <c r="F43" s="65">
        <f>(C43+D43+E43)</f>
        <v>725834</v>
      </c>
      <c r="G43" s="65">
        <v>0</v>
      </c>
      <c r="H43" s="65">
        <v>0</v>
      </c>
      <c r="I43" s="65">
        <v>85618</v>
      </c>
      <c r="J43" s="65">
        <v>133147</v>
      </c>
      <c r="K43" s="4">
        <v>36</v>
      </c>
    </row>
    <row r="44" spans="1:11" x14ac:dyDescent="0.2">
      <c r="A44" s="4">
        <v>37</v>
      </c>
      <c r="B44" s="4" t="s">
        <v>395</v>
      </c>
      <c r="C44" s="66">
        <v>0</v>
      </c>
      <c r="D44" s="66">
        <v>0</v>
      </c>
      <c r="E44" s="66">
        <v>0</v>
      </c>
      <c r="F44" s="66">
        <f t="shared" si="0"/>
        <v>0</v>
      </c>
      <c r="G44" s="66">
        <v>0</v>
      </c>
      <c r="H44" s="66">
        <v>0</v>
      </c>
      <c r="I44" s="66">
        <v>0</v>
      </c>
      <c r="J44" s="66">
        <v>0</v>
      </c>
      <c r="K44" s="4">
        <v>37</v>
      </c>
    </row>
    <row r="45" spans="1:11" x14ac:dyDescent="0.2">
      <c r="A45" s="17">
        <f>A44</f>
        <v>37</v>
      </c>
      <c r="B45" s="9" t="s">
        <v>21</v>
      </c>
      <c r="C45" s="67">
        <f t="shared" ref="C45:J45" si="1">SUM(C8:C44)</f>
        <v>48244410</v>
      </c>
      <c r="D45" s="67">
        <f t="shared" si="1"/>
        <v>2974159</v>
      </c>
      <c r="E45" s="67">
        <f t="shared" si="1"/>
        <v>1117357</v>
      </c>
      <c r="F45" s="67">
        <f t="shared" si="1"/>
        <v>52335926</v>
      </c>
      <c r="G45" s="67">
        <f t="shared" si="1"/>
        <v>190606</v>
      </c>
      <c r="H45" s="67">
        <f t="shared" si="1"/>
        <v>1128178</v>
      </c>
      <c r="I45" s="67">
        <f t="shared" si="1"/>
        <v>437438</v>
      </c>
      <c r="J45" s="67">
        <f t="shared" si="1"/>
        <v>18168623</v>
      </c>
      <c r="K45" s="17">
        <f>K44</f>
        <v>37</v>
      </c>
    </row>
  </sheetData>
  <hyperlinks>
    <hyperlink ref="A5" location="'Table of Contents'!A1" display="Back to TOC" xr:uid="{2D6EF5AC-3973-4025-AAF7-873E1F50C313}"/>
  </hyperlinks>
  <printOptions gridLines="1"/>
  <pageMargins left="0.75" right="0.75" top="0.5" bottom="0.5" header="0.5" footer="0.5"/>
  <pageSetup paperSize="5" scale="94" fitToWidth="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1295-4A02-4C6E-8191-8F84ABEEC433}">
  <sheetPr transitionEvaluation="1">
    <pageSetUpPr fitToPage="1"/>
  </sheetPr>
  <dimension ref="A1:K196"/>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9.28515625" style="4" bestFit="1" customWidth="1"/>
    <col min="4" max="4" width="16.42578125" style="4" customWidth="1"/>
    <col min="5" max="5" width="18.5703125" style="4" customWidth="1"/>
    <col min="6" max="6" width="13.140625" style="4" bestFit="1" customWidth="1"/>
    <col min="7" max="7" width="14.28515625" style="4" customWidth="1"/>
    <col min="8" max="8" width="11.7109375" style="4" customWidth="1"/>
    <col min="9" max="9" width="12.140625" style="4" bestFit="1" customWidth="1"/>
    <col min="10" max="10" width="13.140625" style="4" bestFit="1" customWidth="1"/>
    <col min="11" max="11" width="3.5703125" style="4" bestFit="1" customWidth="1"/>
    <col min="12" max="256" width="12.7109375" style="4"/>
    <col min="257" max="257" width="4.28515625" style="4" bestFit="1" customWidth="1"/>
    <col min="258" max="258" width="14.140625" style="4" bestFit="1" customWidth="1"/>
    <col min="259" max="259" width="19.28515625" style="4" bestFit="1" customWidth="1"/>
    <col min="260" max="260" width="16.42578125" style="4" customWidth="1"/>
    <col min="261" max="261" width="18.5703125" style="4" customWidth="1"/>
    <col min="262" max="262" width="13.140625" style="4" bestFit="1" customWidth="1"/>
    <col min="263" max="263" width="14.28515625" style="4" customWidth="1"/>
    <col min="264" max="264" width="11.7109375" style="4" customWidth="1"/>
    <col min="265" max="265" width="12.140625" style="4" bestFit="1" customWidth="1"/>
    <col min="266" max="266" width="13.140625" style="4" bestFit="1" customWidth="1"/>
    <col min="267" max="267" width="3.5703125" style="4" bestFit="1" customWidth="1"/>
    <col min="268" max="512" width="12.7109375" style="4"/>
    <col min="513" max="513" width="4.28515625" style="4" bestFit="1" customWidth="1"/>
    <col min="514" max="514" width="14.140625" style="4" bestFit="1" customWidth="1"/>
    <col min="515" max="515" width="19.28515625" style="4" bestFit="1" customWidth="1"/>
    <col min="516" max="516" width="16.42578125" style="4" customWidth="1"/>
    <col min="517" max="517" width="18.5703125" style="4" customWidth="1"/>
    <col min="518" max="518" width="13.140625" style="4" bestFit="1" customWidth="1"/>
    <col min="519" max="519" width="14.28515625" style="4" customWidth="1"/>
    <col min="520" max="520" width="11.7109375" style="4" customWidth="1"/>
    <col min="521" max="521" width="12.140625" style="4" bestFit="1" customWidth="1"/>
    <col min="522" max="522" width="13.140625" style="4" bestFit="1" customWidth="1"/>
    <col min="523" max="523" width="3.5703125" style="4" bestFit="1" customWidth="1"/>
    <col min="524" max="768" width="12.7109375" style="4"/>
    <col min="769" max="769" width="4.28515625" style="4" bestFit="1" customWidth="1"/>
    <col min="770" max="770" width="14.140625" style="4" bestFit="1" customWidth="1"/>
    <col min="771" max="771" width="19.28515625" style="4" bestFit="1" customWidth="1"/>
    <col min="772" max="772" width="16.42578125" style="4" customWidth="1"/>
    <col min="773" max="773" width="18.5703125" style="4" customWidth="1"/>
    <col min="774" max="774" width="13.140625" style="4" bestFit="1" customWidth="1"/>
    <col min="775" max="775" width="14.28515625" style="4" customWidth="1"/>
    <col min="776" max="776" width="11.7109375" style="4" customWidth="1"/>
    <col min="777" max="777" width="12.140625" style="4" bestFit="1" customWidth="1"/>
    <col min="778" max="778" width="13.140625" style="4" bestFit="1" customWidth="1"/>
    <col min="779" max="779" width="3.5703125" style="4" bestFit="1" customWidth="1"/>
    <col min="780" max="1024" width="12.7109375" style="4"/>
    <col min="1025" max="1025" width="4.28515625" style="4" bestFit="1" customWidth="1"/>
    <col min="1026" max="1026" width="14.140625" style="4" bestFit="1" customWidth="1"/>
    <col min="1027" max="1027" width="19.28515625" style="4" bestFit="1" customWidth="1"/>
    <col min="1028" max="1028" width="16.42578125" style="4" customWidth="1"/>
    <col min="1029" max="1029" width="18.5703125" style="4" customWidth="1"/>
    <col min="1030" max="1030" width="13.140625" style="4" bestFit="1" customWidth="1"/>
    <col min="1031" max="1031" width="14.28515625" style="4" customWidth="1"/>
    <col min="1032" max="1032" width="11.7109375" style="4" customWidth="1"/>
    <col min="1033" max="1033" width="12.140625" style="4" bestFit="1" customWidth="1"/>
    <col min="1034" max="1034" width="13.140625" style="4" bestFit="1" customWidth="1"/>
    <col min="1035" max="1035" width="3.5703125" style="4" bestFit="1" customWidth="1"/>
    <col min="1036" max="1280" width="12.7109375" style="4"/>
    <col min="1281" max="1281" width="4.28515625" style="4" bestFit="1" customWidth="1"/>
    <col min="1282" max="1282" width="14.140625" style="4" bestFit="1" customWidth="1"/>
    <col min="1283" max="1283" width="19.28515625" style="4" bestFit="1" customWidth="1"/>
    <col min="1284" max="1284" width="16.42578125" style="4" customWidth="1"/>
    <col min="1285" max="1285" width="18.5703125" style="4" customWidth="1"/>
    <col min="1286" max="1286" width="13.140625" style="4" bestFit="1" customWidth="1"/>
    <col min="1287" max="1287" width="14.28515625" style="4" customWidth="1"/>
    <col min="1288" max="1288" width="11.7109375" style="4" customWidth="1"/>
    <col min="1289" max="1289" width="12.140625" style="4" bestFit="1" customWidth="1"/>
    <col min="1290" max="1290" width="13.140625" style="4" bestFit="1" customWidth="1"/>
    <col min="1291" max="1291" width="3.5703125" style="4" bestFit="1" customWidth="1"/>
    <col min="1292" max="1536" width="12.7109375" style="4"/>
    <col min="1537" max="1537" width="4.28515625" style="4" bestFit="1" customWidth="1"/>
    <col min="1538" max="1538" width="14.140625" style="4" bestFit="1" customWidth="1"/>
    <col min="1539" max="1539" width="19.28515625" style="4" bestFit="1" customWidth="1"/>
    <col min="1540" max="1540" width="16.42578125" style="4" customWidth="1"/>
    <col min="1541" max="1541" width="18.5703125" style="4" customWidth="1"/>
    <col min="1542" max="1542" width="13.140625" style="4" bestFit="1" customWidth="1"/>
    <col min="1543" max="1543" width="14.28515625" style="4" customWidth="1"/>
    <col min="1544" max="1544" width="11.7109375" style="4" customWidth="1"/>
    <col min="1545" max="1545" width="12.140625" style="4" bestFit="1" customWidth="1"/>
    <col min="1546" max="1546" width="13.140625" style="4" bestFit="1" customWidth="1"/>
    <col min="1547" max="1547" width="3.5703125" style="4" bestFit="1" customWidth="1"/>
    <col min="1548" max="1792" width="12.7109375" style="4"/>
    <col min="1793" max="1793" width="4.28515625" style="4" bestFit="1" customWidth="1"/>
    <col min="1794" max="1794" width="14.140625" style="4" bestFit="1" customWidth="1"/>
    <col min="1795" max="1795" width="19.28515625" style="4" bestFit="1" customWidth="1"/>
    <col min="1796" max="1796" width="16.42578125" style="4" customWidth="1"/>
    <col min="1797" max="1797" width="18.5703125" style="4" customWidth="1"/>
    <col min="1798" max="1798" width="13.140625" style="4" bestFit="1" customWidth="1"/>
    <col min="1799" max="1799" width="14.28515625" style="4" customWidth="1"/>
    <col min="1800" max="1800" width="11.7109375" style="4" customWidth="1"/>
    <col min="1801" max="1801" width="12.140625" style="4" bestFit="1" customWidth="1"/>
    <col min="1802" max="1802" width="13.140625" style="4" bestFit="1" customWidth="1"/>
    <col min="1803" max="1803" width="3.5703125" style="4" bestFit="1" customWidth="1"/>
    <col min="1804" max="2048" width="12.7109375" style="4"/>
    <col min="2049" max="2049" width="4.28515625" style="4" bestFit="1" customWidth="1"/>
    <col min="2050" max="2050" width="14.140625" style="4" bestFit="1" customWidth="1"/>
    <col min="2051" max="2051" width="19.28515625" style="4" bestFit="1" customWidth="1"/>
    <col min="2052" max="2052" width="16.42578125" style="4" customWidth="1"/>
    <col min="2053" max="2053" width="18.5703125" style="4" customWidth="1"/>
    <col min="2054" max="2054" width="13.140625" style="4" bestFit="1" customWidth="1"/>
    <col min="2055" max="2055" width="14.28515625" style="4" customWidth="1"/>
    <col min="2056" max="2056" width="11.7109375" style="4" customWidth="1"/>
    <col min="2057" max="2057" width="12.140625" style="4" bestFit="1" customWidth="1"/>
    <col min="2058" max="2058" width="13.140625" style="4" bestFit="1" customWidth="1"/>
    <col min="2059" max="2059" width="3.5703125" style="4" bestFit="1" customWidth="1"/>
    <col min="2060" max="2304" width="12.7109375" style="4"/>
    <col min="2305" max="2305" width="4.28515625" style="4" bestFit="1" customWidth="1"/>
    <col min="2306" max="2306" width="14.140625" style="4" bestFit="1" customWidth="1"/>
    <col min="2307" max="2307" width="19.28515625" style="4" bestFit="1" customWidth="1"/>
    <col min="2308" max="2308" width="16.42578125" style="4" customWidth="1"/>
    <col min="2309" max="2309" width="18.5703125" style="4" customWidth="1"/>
    <col min="2310" max="2310" width="13.140625" style="4" bestFit="1" customWidth="1"/>
    <col min="2311" max="2311" width="14.28515625" style="4" customWidth="1"/>
    <col min="2312" max="2312" width="11.7109375" style="4" customWidth="1"/>
    <col min="2313" max="2313" width="12.140625" style="4" bestFit="1" customWidth="1"/>
    <col min="2314" max="2314" width="13.140625" style="4" bestFit="1" customWidth="1"/>
    <col min="2315" max="2315" width="3.5703125" style="4" bestFit="1" customWidth="1"/>
    <col min="2316" max="2560" width="12.7109375" style="4"/>
    <col min="2561" max="2561" width="4.28515625" style="4" bestFit="1" customWidth="1"/>
    <col min="2562" max="2562" width="14.140625" style="4" bestFit="1" customWidth="1"/>
    <col min="2563" max="2563" width="19.28515625" style="4" bestFit="1" customWidth="1"/>
    <col min="2564" max="2564" width="16.42578125" style="4" customWidth="1"/>
    <col min="2565" max="2565" width="18.5703125" style="4" customWidth="1"/>
    <col min="2566" max="2566" width="13.140625" style="4" bestFit="1" customWidth="1"/>
    <col min="2567" max="2567" width="14.28515625" style="4" customWidth="1"/>
    <col min="2568" max="2568" width="11.7109375" style="4" customWidth="1"/>
    <col min="2569" max="2569" width="12.140625" style="4" bestFit="1" customWidth="1"/>
    <col min="2570" max="2570" width="13.140625" style="4" bestFit="1" customWidth="1"/>
    <col min="2571" max="2571" width="3.5703125" style="4" bestFit="1" customWidth="1"/>
    <col min="2572" max="2816" width="12.7109375" style="4"/>
    <col min="2817" max="2817" width="4.28515625" style="4" bestFit="1" customWidth="1"/>
    <col min="2818" max="2818" width="14.140625" style="4" bestFit="1" customWidth="1"/>
    <col min="2819" max="2819" width="19.28515625" style="4" bestFit="1" customWidth="1"/>
    <col min="2820" max="2820" width="16.42578125" style="4" customWidth="1"/>
    <col min="2821" max="2821" width="18.5703125" style="4" customWidth="1"/>
    <col min="2822" max="2822" width="13.140625" style="4" bestFit="1" customWidth="1"/>
    <col min="2823" max="2823" width="14.28515625" style="4" customWidth="1"/>
    <col min="2824" max="2824" width="11.7109375" style="4" customWidth="1"/>
    <col min="2825" max="2825" width="12.140625" style="4" bestFit="1" customWidth="1"/>
    <col min="2826" max="2826" width="13.140625" style="4" bestFit="1" customWidth="1"/>
    <col min="2827" max="2827" width="3.5703125" style="4" bestFit="1" customWidth="1"/>
    <col min="2828" max="3072" width="12.7109375" style="4"/>
    <col min="3073" max="3073" width="4.28515625" style="4" bestFit="1" customWidth="1"/>
    <col min="3074" max="3074" width="14.140625" style="4" bestFit="1" customWidth="1"/>
    <col min="3075" max="3075" width="19.28515625" style="4" bestFit="1" customWidth="1"/>
    <col min="3076" max="3076" width="16.42578125" style="4" customWidth="1"/>
    <col min="3077" max="3077" width="18.5703125" style="4" customWidth="1"/>
    <col min="3078" max="3078" width="13.140625" style="4" bestFit="1" customWidth="1"/>
    <col min="3079" max="3079" width="14.28515625" style="4" customWidth="1"/>
    <col min="3080" max="3080" width="11.7109375" style="4" customWidth="1"/>
    <col min="3081" max="3081" width="12.140625" style="4" bestFit="1" customWidth="1"/>
    <col min="3082" max="3082" width="13.140625" style="4" bestFit="1" customWidth="1"/>
    <col min="3083" max="3083" width="3.5703125" style="4" bestFit="1" customWidth="1"/>
    <col min="3084" max="3328" width="12.7109375" style="4"/>
    <col min="3329" max="3329" width="4.28515625" style="4" bestFit="1" customWidth="1"/>
    <col min="3330" max="3330" width="14.140625" style="4" bestFit="1" customWidth="1"/>
    <col min="3331" max="3331" width="19.28515625" style="4" bestFit="1" customWidth="1"/>
    <col min="3332" max="3332" width="16.42578125" style="4" customWidth="1"/>
    <col min="3333" max="3333" width="18.5703125" style="4" customWidth="1"/>
    <col min="3334" max="3334" width="13.140625" style="4" bestFit="1" customWidth="1"/>
    <col min="3335" max="3335" width="14.28515625" style="4" customWidth="1"/>
    <col min="3336" max="3336" width="11.7109375" style="4" customWidth="1"/>
    <col min="3337" max="3337" width="12.140625" style="4" bestFit="1" customWidth="1"/>
    <col min="3338" max="3338" width="13.140625" style="4" bestFit="1" customWidth="1"/>
    <col min="3339" max="3339" width="3.5703125" style="4" bestFit="1" customWidth="1"/>
    <col min="3340" max="3584" width="12.7109375" style="4"/>
    <col min="3585" max="3585" width="4.28515625" style="4" bestFit="1" customWidth="1"/>
    <col min="3586" max="3586" width="14.140625" style="4" bestFit="1" customWidth="1"/>
    <col min="3587" max="3587" width="19.28515625" style="4" bestFit="1" customWidth="1"/>
    <col min="3588" max="3588" width="16.42578125" style="4" customWidth="1"/>
    <col min="3589" max="3589" width="18.5703125" style="4" customWidth="1"/>
    <col min="3590" max="3590" width="13.140625" style="4" bestFit="1" customWidth="1"/>
    <col min="3591" max="3591" width="14.28515625" style="4" customWidth="1"/>
    <col min="3592" max="3592" width="11.7109375" style="4" customWidth="1"/>
    <col min="3593" max="3593" width="12.140625" style="4" bestFit="1" customWidth="1"/>
    <col min="3594" max="3594" width="13.140625" style="4" bestFit="1" customWidth="1"/>
    <col min="3595" max="3595" width="3.5703125" style="4" bestFit="1" customWidth="1"/>
    <col min="3596" max="3840" width="12.7109375" style="4"/>
    <col min="3841" max="3841" width="4.28515625" style="4" bestFit="1" customWidth="1"/>
    <col min="3842" max="3842" width="14.140625" style="4" bestFit="1" customWidth="1"/>
    <col min="3843" max="3843" width="19.28515625" style="4" bestFit="1" customWidth="1"/>
    <col min="3844" max="3844" width="16.42578125" style="4" customWidth="1"/>
    <col min="3845" max="3845" width="18.5703125" style="4" customWidth="1"/>
    <col min="3846" max="3846" width="13.140625" style="4" bestFit="1" customWidth="1"/>
    <col min="3847" max="3847" width="14.28515625" style="4" customWidth="1"/>
    <col min="3848" max="3848" width="11.7109375" style="4" customWidth="1"/>
    <col min="3849" max="3849" width="12.140625" style="4" bestFit="1" customWidth="1"/>
    <col min="3850" max="3850" width="13.140625" style="4" bestFit="1" customWidth="1"/>
    <col min="3851" max="3851" width="3.5703125" style="4" bestFit="1" customWidth="1"/>
    <col min="3852" max="4096" width="12.7109375" style="4"/>
    <col min="4097" max="4097" width="4.28515625" style="4" bestFit="1" customWidth="1"/>
    <col min="4098" max="4098" width="14.140625" style="4" bestFit="1" customWidth="1"/>
    <col min="4099" max="4099" width="19.28515625" style="4" bestFit="1" customWidth="1"/>
    <col min="4100" max="4100" width="16.42578125" style="4" customWidth="1"/>
    <col min="4101" max="4101" width="18.5703125" style="4" customWidth="1"/>
    <col min="4102" max="4102" width="13.140625" style="4" bestFit="1" customWidth="1"/>
    <col min="4103" max="4103" width="14.28515625" style="4" customWidth="1"/>
    <col min="4104" max="4104" width="11.7109375" style="4" customWidth="1"/>
    <col min="4105" max="4105" width="12.140625" style="4" bestFit="1" customWidth="1"/>
    <col min="4106" max="4106" width="13.140625" style="4" bestFit="1" customWidth="1"/>
    <col min="4107" max="4107" width="3.5703125" style="4" bestFit="1" customWidth="1"/>
    <col min="4108" max="4352" width="12.7109375" style="4"/>
    <col min="4353" max="4353" width="4.28515625" style="4" bestFit="1" customWidth="1"/>
    <col min="4354" max="4354" width="14.140625" style="4" bestFit="1" customWidth="1"/>
    <col min="4355" max="4355" width="19.28515625" style="4" bestFit="1" customWidth="1"/>
    <col min="4356" max="4356" width="16.42578125" style="4" customWidth="1"/>
    <col min="4357" max="4357" width="18.5703125" style="4" customWidth="1"/>
    <col min="4358" max="4358" width="13.140625" style="4" bestFit="1" customWidth="1"/>
    <col min="4359" max="4359" width="14.28515625" style="4" customWidth="1"/>
    <col min="4360" max="4360" width="11.7109375" style="4" customWidth="1"/>
    <col min="4361" max="4361" width="12.140625" style="4" bestFit="1" customWidth="1"/>
    <col min="4362" max="4362" width="13.140625" style="4" bestFit="1" customWidth="1"/>
    <col min="4363" max="4363" width="3.5703125" style="4" bestFit="1" customWidth="1"/>
    <col min="4364" max="4608" width="12.7109375" style="4"/>
    <col min="4609" max="4609" width="4.28515625" style="4" bestFit="1" customWidth="1"/>
    <col min="4610" max="4610" width="14.140625" style="4" bestFit="1" customWidth="1"/>
    <col min="4611" max="4611" width="19.28515625" style="4" bestFit="1" customWidth="1"/>
    <col min="4612" max="4612" width="16.42578125" style="4" customWidth="1"/>
    <col min="4613" max="4613" width="18.5703125" style="4" customWidth="1"/>
    <col min="4614" max="4614" width="13.140625" style="4" bestFit="1" customWidth="1"/>
    <col min="4615" max="4615" width="14.28515625" style="4" customWidth="1"/>
    <col min="4616" max="4616" width="11.7109375" style="4" customWidth="1"/>
    <col min="4617" max="4617" width="12.140625" style="4" bestFit="1" customWidth="1"/>
    <col min="4618" max="4618" width="13.140625" style="4" bestFit="1" customWidth="1"/>
    <col min="4619" max="4619" width="3.5703125" style="4" bestFit="1" customWidth="1"/>
    <col min="4620" max="4864" width="12.7109375" style="4"/>
    <col min="4865" max="4865" width="4.28515625" style="4" bestFit="1" customWidth="1"/>
    <col min="4866" max="4866" width="14.140625" style="4" bestFit="1" customWidth="1"/>
    <col min="4867" max="4867" width="19.28515625" style="4" bestFit="1" customWidth="1"/>
    <col min="4868" max="4868" width="16.42578125" style="4" customWidth="1"/>
    <col min="4869" max="4869" width="18.5703125" style="4" customWidth="1"/>
    <col min="4870" max="4870" width="13.140625" style="4" bestFit="1" customWidth="1"/>
    <col min="4871" max="4871" width="14.28515625" style="4" customWidth="1"/>
    <col min="4872" max="4872" width="11.7109375" style="4" customWidth="1"/>
    <col min="4873" max="4873" width="12.140625" style="4" bestFit="1" customWidth="1"/>
    <col min="4874" max="4874" width="13.140625" style="4" bestFit="1" customWidth="1"/>
    <col min="4875" max="4875" width="3.5703125" style="4" bestFit="1" customWidth="1"/>
    <col min="4876" max="5120" width="12.7109375" style="4"/>
    <col min="5121" max="5121" width="4.28515625" style="4" bestFit="1" customWidth="1"/>
    <col min="5122" max="5122" width="14.140625" style="4" bestFit="1" customWidth="1"/>
    <col min="5123" max="5123" width="19.28515625" style="4" bestFit="1" customWidth="1"/>
    <col min="5124" max="5124" width="16.42578125" style="4" customWidth="1"/>
    <col min="5125" max="5125" width="18.5703125" style="4" customWidth="1"/>
    <col min="5126" max="5126" width="13.140625" style="4" bestFit="1" customWidth="1"/>
    <col min="5127" max="5127" width="14.28515625" style="4" customWidth="1"/>
    <col min="5128" max="5128" width="11.7109375" style="4" customWidth="1"/>
    <col min="5129" max="5129" width="12.140625" style="4" bestFit="1" customWidth="1"/>
    <col min="5130" max="5130" width="13.140625" style="4" bestFit="1" customWidth="1"/>
    <col min="5131" max="5131" width="3.5703125" style="4" bestFit="1" customWidth="1"/>
    <col min="5132" max="5376" width="12.7109375" style="4"/>
    <col min="5377" max="5377" width="4.28515625" style="4" bestFit="1" customWidth="1"/>
    <col min="5378" max="5378" width="14.140625" style="4" bestFit="1" customWidth="1"/>
    <col min="5379" max="5379" width="19.28515625" style="4" bestFit="1" customWidth="1"/>
    <col min="5380" max="5380" width="16.42578125" style="4" customWidth="1"/>
    <col min="5381" max="5381" width="18.5703125" style="4" customWidth="1"/>
    <col min="5382" max="5382" width="13.140625" style="4" bestFit="1" customWidth="1"/>
    <col min="5383" max="5383" width="14.28515625" style="4" customWidth="1"/>
    <col min="5384" max="5384" width="11.7109375" style="4" customWidth="1"/>
    <col min="5385" max="5385" width="12.140625" style="4" bestFit="1" customWidth="1"/>
    <col min="5386" max="5386" width="13.140625" style="4" bestFit="1" customWidth="1"/>
    <col min="5387" max="5387" width="3.5703125" style="4" bestFit="1" customWidth="1"/>
    <col min="5388" max="5632" width="12.7109375" style="4"/>
    <col min="5633" max="5633" width="4.28515625" style="4" bestFit="1" customWidth="1"/>
    <col min="5634" max="5634" width="14.140625" style="4" bestFit="1" customWidth="1"/>
    <col min="5635" max="5635" width="19.28515625" style="4" bestFit="1" customWidth="1"/>
    <col min="5636" max="5636" width="16.42578125" style="4" customWidth="1"/>
    <col min="5637" max="5637" width="18.5703125" style="4" customWidth="1"/>
    <col min="5638" max="5638" width="13.140625" style="4" bestFit="1" customWidth="1"/>
    <col min="5639" max="5639" width="14.28515625" style="4" customWidth="1"/>
    <col min="5640" max="5640" width="11.7109375" style="4" customWidth="1"/>
    <col min="5641" max="5641" width="12.140625" style="4" bestFit="1" customWidth="1"/>
    <col min="5642" max="5642" width="13.140625" style="4" bestFit="1" customWidth="1"/>
    <col min="5643" max="5643" width="3.5703125" style="4" bestFit="1" customWidth="1"/>
    <col min="5644" max="5888" width="12.7109375" style="4"/>
    <col min="5889" max="5889" width="4.28515625" style="4" bestFit="1" customWidth="1"/>
    <col min="5890" max="5890" width="14.140625" style="4" bestFit="1" customWidth="1"/>
    <col min="5891" max="5891" width="19.28515625" style="4" bestFit="1" customWidth="1"/>
    <col min="5892" max="5892" width="16.42578125" style="4" customWidth="1"/>
    <col min="5893" max="5893" width="18.5703125" style="4" customWidth="1"/>
    <col min="5894" max="5894" width="13.140625" style="4" bestFit="1" customWidth="1"/>
    <col min="5895" max="5895" width="14.28515625" style="4" customWidth="1"/>
    <col min="5896" max="5896" width="11.7109375" style="4" customWidth="1"/>
    <col min="5897" max="5897" width="12.140625" style="4" bestFit="1" customWidth="1"/>
    <col min="5898" max="5898" width="13.140625" style="4" bestFit="1" customWidth="1"/>
    <col min="5899" max="5899" width="3.5703125" style="4" bestFit="1" customWidth="1"/>
    <col min="5900" max="6144" width="12.7109375" style="4"/>
    <col min="6145" max="6145" width="4.28515625" style="4" bestFit="1" customWidth="1"/>
    <col min="6146" max="6146" width="14.140625" style="4" bestFit="1" customWidth="1"/>
    <col min="6147" max="6147" width="19.28515625" style="4" bestFit="1" customWidth="1"/>
    <col min="6148" max="6148" width="16.42578125" style="4" customWidth="1"/>
    <col min="6149" max="6149" width="18.5703125" style="4" customWidth="1"/>
    <col min="6150" max="6150" width="13.140625" style="4" bestFit="1" customWidth="1"/>
    <col min="6151" max="6151" width="14.28515625" style="4" customWidth="1"/>
    <col min="6152" max="6152" width="11.7109375" style="4" customWidth="1"/>
    <col min="6153" max="6153" width="12.140625" style="4" bestFit="1" customWidth="1"/>
    <col min="6154" max="6154" width="13.140625" style="4" bestFit="1" customWidth="1"/>
    <col min="6155" max="6155" width="3.5703125" style="4" bestFit="1" customWidth="1"/>
    <col min="6156" max="6400" width="12.7109375" style="4"/>
    <col min="6401" max="6401" width="4.28515625" style="4" bestFit="1" customWidth="1"/>
    <col min="6402" max="6402" width="14.140625" style="4" bestFit="1" customWidth="1"/>
    <col min="6403" max="6403" width="19.28515625" style="4" bestFit="1" customWidth="1"/>
    <col min="6404" max="6404" width="16.42578125" style="4" customWidth="1"/>
    <col min="6405" max="6405" width="18.5703125" style="4" customWidth="1"/>
    <col min="6406" max="6406" width="13.140625" style="4" bestFit="1" customWidth="1"/>
    <col min="6407" max="6407" width="14.28515625" style="4" customWidth="1"/>
    <col min="6408" max="6408" width="11.7109375" style="4" customWidth="1"/>
    <col min="6409" max="6409" width="12.140625" style="4" bestFit="1" customWidth="1"/>
    <col min="6410" max="6410" width="13.140625" style="4" bestFit="1" customWidth="1"/>
    <col min="6411" max="6411" width="3.5703125" style="4" bestFit="1" customWidth="1"/>
    <col min="6412" max="6656" width="12.7109375" style="4"/>
    <col min="6657" max="6657" width="4.28515625" style="4" bestFit="1" customWidth="1"/>
    <col min="6658" max="6658" width="14.140625" style="4" bestFit="1" customWidth="1"/>
    <col min="6659" max="6659" width="19.28515625" style="4" bestFit="1" customWidth="1"/>
    <col min="6660" max="6660" width="16.42578125" style="4" customWidth="1"/>
    <col min="6661" max="6661" width="18.5703125" style="4" customWidth="1"/>
    <col min="6662" max="6662" width="13.140625" style="4" bestFit="1" customWidth="1"/>
    <col min="6663" max="6663" width="14.28515625" style="4" customWidth="1"/>
    <col min="6664" max="6664" width="11.7109375" style="4" customWidth="1"/>
    <col min="6665" max="6665" width="12.140625" style="4" bestFit="1" customWidth="1"/>
    <col min="6666" max="6666" width="13.140625" style="4" bestFit="1" customWidth="1"/>
    <col min="6667" max="6667" width="3.5703125" style="4" bestFit="1" customWidth="1"/>
    <col min="6668" max="6912" width="12.7109375" style="4"/>
    <col min="6913" max="6913" width="4.28515625" style="4" bestFit="1" customWidth="1"/>
    <col min="6914" max="6914" width="14.140625" style="4" bestFit="1" customWidth="1"/>
    <col min="6915" max="6915" width="19.28515625" style="4" bestFit="1" customWidth="1"/>
    <col min="6916" max="6916" width="16.42578125" style="4" customWidth="1"/>
    <col min="6917" max="6917" width="18.5703125" style="4" customWidth="1"/>
    <col min="6918" max="6918" width="13.140625" style="4" bestFit="1" customWidth="1"/>
    <col min="6919" max="6919" width="14.28515625" style="4" customWidth="1"/>
    <col min="6920" max="6920" width="11.7109375" style="4" customWidth="1"/>
    <col min="6921" max="6921" width="12.140625" style="4" bestFit="1" customWidth="1"/>
    <col min="6922" max="6922" width="13.140625" style="4" bestFit="1" customWidth="1"/>
    <col min="6923" max="6923" width="3.5703125" style="4" bestFit="1" customWidth="1"/>
    <col min="6924" max="7168" width="12.7109375" style="4"/>
    <col min="7169" max="7169" width="4.28515625" style="4" bestFit="1" customWidth="1"/>
    <col min="7170" max="7170" width="14.140625" style="4" bestFit="1" customWidth="1"/>
    <col min="7171" max="7171" width="19.28515625" style="4" bestFit="1" customWidth="1"/>
    <col min="7172" max="7172" width="16.42578125" style="4" customWidth="1"/>
    <col min="7173" max="7173" width="18.5703125" style="4" customWidth="1"/>
    <col min="7174" max="7174" width="13.140625" style="4" bestFit="1" customWidth="1"/>
    <col min="7175" max="7175" width="14.28515625" style="4" customWidth="1"/>
    <col min="7176" max="7176" width="11.7109375" style="4" customWidth="1"/>
    <col min="7177" max="7177" width="12.140625" style="4" bestFit="1" customWidth="1"/>
    <col min="7178" max="7178" width="13.140625" style="4" bestFit="1" customWidth="1"/>
    <col min="7179" max="7179" width="3.5703125" style="4" bestFit="1" customWidth="1"/>
    <col min="7180" max="7424" width="12.7109375" style="4"/>
    <col min="7425" max="7425" width="4.28515625" style="4" bestFit="1" customWidth="1"/>
    <col min="7426" max="7426" width="14.140625" style="4" bestFit="1" customWidth="1"/>
    <col min="7427" max="7427" width="19.28515625" style="4" bestFit="1" customWidth="1"/>
    <col min="7428" max="7428" width="16.42578125" style="4" customWidth="1"/>
    <col min="7429" max="7429" width="18.5703125" style="4" customWidth="1"/>
    <col min="7430" max="7430" width="13.140625" style="4" bestFit="1" customWidth="1"/>
    <col min="7431" max="7431" width="14.28515625" style="4" customWidth="1"/>
    <col min="7432" max="7432" width="11.7109375" style="4" customWidth="1"/>
    <col min="7433" max="7433" width="12.140625" style="4" bestFit="1" customWidth="1"/>
    <col min="7434" max="7434" width="13.140625" style="4" bestFit="1" customWidth="1"/>
    <col min="7435" max="7435" width="3.5703125" style="4" bestFit="1" customWidth="1"/>
    <col min="7436" max="7680" width="12.7109375" style="4"/>
    <col min="7681" max="7681" width="4.28515625" style="4" bestFit="1" customWidth="1"/>
    <col min="7682" max="7682" width="14.140625" style="4" bestFit="1" customWidth="1"/>
    <col min="7683" max="7683" width="19.28515625" style="4" bestFit="1" customWidth="1"/>
    <col min="7684" max="7684" width="16.42578125" style="4" customWidth="1"/>
    <col min="7685" max="7685" width="18.5703125" style="4" customWidth="1"/>
    <col min="7686" max="7686" width="13.140625" style="4" bestFit="1" customWidth="1"/>
    <col min="7687" max="7687" width="14.28515625" style="4" customWidth="1"/>
    <col min="7688" max="7688" width="11.7109375" style="4" customWidth="1"/>
    <col min="7689" max="7689" width="12.140625" style="4" bestFit="1" customWidth="1"/>
    <col min="7690" max="7690" width="13.140625" style="4" bestFit="1" customWidth="1"/>
    <col min="7691" max="7691" width="3.5703125" style="4" bestFit="1" customWidth="1"/>
    <col min="7692" max="7936" width="12.7109375" style="4"/>
    <col min="7937" max="7937" width="4.28515625" style="4" bestFit="1" customWidth="1"/>
    <col min="7938" max="7938" width="14.140625" style="4" bestFit="1" customWidth="1"/>
    <col min="7939" max="7939" width="19.28515625" style="4" bestFit="1" customWidth="1"/>
    <col min="7940" max="7940" width="16.42578125" style="4" customWidth="1"/>
    <col min="7941" max="7941" width="18.5703125" style="4" customWidth="1"/>
    <col min="7942" max="7942" width="13.140625" style="4" bestFit="1" customWidth="1"/>
    <col min="7943" max="7943" width="14.28515625" style="4" customWidth="1"/>
    <col min="7944" max="7944" width="11.7109375" style="4" customWidth="1"/>
    <col min="7945" max="7945" width="12.140625" style="4" bestFit="1" customWidth="1"/>
    <col min="7946" max="7946" width="13.140625" style="4" bestFit="1" customWidth="1"/>
    <col min="7947" max="7947" width="3.5703125" style="4" bestFit="1" customWidth="1"/>
    <col min="7948" max="8192" width="12.7109375" style="4"/>
    <col min="8193" max="8193" width="4.28515625" style="4" bestFit="1" customWidth="1"/>
    <col min="8194" max="8194" width="14.140625" style="4" bestFit="1" customWidth="1"/>
    <col min="8195" max="8195" width="19.28515625" style="4" bestFit="1" customWidth="1"/>
    <col min="8196" max="8196" width="16.42578125" style="4" customWidth="1"/>
    <col min="8197" max="8197" width="18.5703125" style="4" customWidth="1"/>
    <col min="8198" max="8198" width="13.140625" style="4" bestFit="1" customWidth="1"/>
    <col min="8199" max="8199" width="14.28515625" style="4" customWidth="1"/>
    <col min="8200" max="8200" width="11.7109375" style="4" customWidth="1"/>
    <col min="8201" max="8201" width="12.140625" style="4" bestFit="1" customWidth="1"/>
    <col min="8202" max="8202" width="13.140625" style="4" bestFit="1" customWidth="1"/>
    <col min="8203" max="8203" width="3.5703125" style="4" bestFit="1" customWidth="1"/>
    <col min="8204" max="8448" width="12.7109375" style="4"/>
    <col min="8449" max="8449" width="4.28515625" style="4" bestFit="1" customWidth="1"/>
    <col min="8450" max="8450" width="14.140625" style="4" bestFit="1" customWidth="1"/>
    <col min="8451" max="8451" width="19.28515625" style="4" bestFit="1" customWidth="1"/>
    <col min="8452" max="8452" width="16.42578125" style="4" customWidth="1"/>
    <col min="8453" max="8453" width="18.5703125" style="4" customWidth="1"/>
    <col min="8454" max="8454" width="13.140625" style="4" bestFit="1" customWidth="1"/>
    <col min="8455" max="8455" width="14.28515625" style="4" customWidth="1"/>
    <col min="8456" max="8456" width="11.7109375" style="4" customWidth="1"/>
    <col min="8457" max="8457" width="12.140625" style="4" bestFit="1" customWidth="1"/>
    <col min="8458" max="8458" width="13.140625" style="4" bestFit="1" customWidth="1"/>
    <col min="8459" max="8459" width="3.5703125" style="4" bestFit="1" customWidth="1"/>
    <col min="8460" max="8704" width="12.7109375" style="4"/>
    <col min="8705" max="8705" width="4.28515625" style="4" bestFit="1" customWidth="1"/>
    <col min="8706" max="8706" width="14.140625" style="4" bestFit="1" customWidth="1"/>
    <col min="8707" max="8707" width="19.28515625" style="4" bestFit="1" customWidth="1"/>
    <col min="8708" max="8708" width="16.42578125" style="4" customWidth="1"/>
    <col min="8709" max="8709" width="18.5703125" style="4" customWidth="1"/>
    <col min="8710" max="8710" width="13.140625" style="4" bestFit="1" customWidth="1"/>
    <col min="8711" max="8711" width="14.28515625" style="4" customWidth="1"/>
    <col min="8712" max="8712" width="11.7109375" style="4" customWidth="1"/>
    <col min="8713" max="8713" width="12.140625" style="4" bestFit="1" customWidth="1"/>
    <col min="8714" max="8714" width="13.140625" style="4" bestFit="1" customWidth="1"/>
    <col min="8715" max="8715" width="3.5703125" style="4" bestFit="1" customWidth="1"/>
    <col min="8716" max="8960" width="12.7109375" style="4"/>
    <col min="8961" max="8961" width="4.28515625" style="4" bestFit="1" customWidth="1"/>
    <col min="8962" max="8962" width="14.140625" style="4" bestFit="1" customWidth="1"/>
    <col min="8963" max="8963" width="19.28515625" style="4" bestFit="1" customWidth="1"/>
    <col min="8964" max="8964" width="16.42578125" style="4" customWidth="1"/>
    <col min="8965" max="8965" width="18.5703125" style="4" customWidth="1"/>
    <col min="8966" max="8966" width="13.140625" style="4" bestFit="1" customWidth="1"/>
    <col min="8967" max="8967" width="14.28515625" style="4" customWidth="1"/>
    <col min="8968" max="8968" width="11.7109375" style="4" customWidth="1"/>
    <col min="8969" max="8969" width="12.140625" style="4" bestFit="1" customWidth="1"/>
    <col min="8970" max="8970" width="13.140625" style="4" bestFit="1" customWidth="1"/>
    <col min="8971" max="8971" width="3.5703125" style="4" bestFit="1" customWidth="1"/>
    <col min="8972" max="9216" width="12.7109375" style="4"/>
    <col min="9217" max="9217" width="4.28515625" style="4" bestFit="1" customWidth="1"/>
    <col min="9218" max="9218" width="14.140625" style="4" bestFit="1" customWidth="1"/>
    <col min="9219" max="9219" width="19.28515625" style="4" bestFit="1" customWidth="1"/>
    <col min="9220" max="9220" width="16.42578125" style="4" customWidth="1"/>
    <col min="9221" max="9221" width="18.5703125" style="4" customWidth="1"/>
    <col min="9222" max="9222" width="13.140625" style="4" bestFit="1" customWidth="1"/>
    <col min="9223" max="9223" width="14.28515625" style="4" customWidth="1"/>
    <col min="9224" max="9224" width="11.7109375" style="4" customWidth="1"/>
    <col min="9225" max="9225" width="12.140625" style="4" bestFit="1" customWidth="1"/>
    <col min="9226" max="9226" width="13.140625" style="4" bestFit="1" customWidth="1"/>
    <col min="9227" max="9227" width="3.5703125" style="4" bestFit="1" customWidth="1"/>
    <col min="9228" max="9472" width="12.7109375" style="4"/>
    <col min="9473" max="9473" width="4.28515625" style="4" bestFit="1" customWidth="1"/>
    <col min="9474" max="9474" width="14.140625" style="4" bestFit="1" customWidth="1"/>
    <col min="9475" max="9475" width="19.28515625" style="4" bestFit="1" customWidth="1"/>
    <col min="9476" max="9476" width="16.42578125" style="4" customWidth="1"/>
    <col min="9477" max="9477" width="18.5703125" style="4" customWidth="1"/>
    <col min="9478" max="9478" width="13.140625" style="4" bestFit="1" customWidth="1"/>
    <col min="9479" max="9479" width="14.28515625" style="4" customWidth="1"/>
    <col min="9480" max="9480" width="11.7109375" style="4" customWidth="1"/>
    <col min="9481" max="9481" width="12.140625" style="4" bestFit="1" customWidth="1"/>
    <col min="9482" max="9482" width="13.140625" style="4" bestFit="1" customWidth="1"/>
    <col min="9483" max="9483" width="3.5703125" style="4" bestFit="1" customWidth="1"/>
    <col min="9484" max="9728" width="12.7109375" style="4"/>
    <col min="9729" max="9729" width="4.28515625" style="4" bestFit="1" customWidth="1"/>
    <col min="9730" max="9730" width="14.140625" style="4" bestFit="1" customWidth="1"/>
    <col min="9731" max="9731" width="19.28515625" style="4" bestFit="1" customWidth="1"/>
    <col min="9732" max="9732" width="16.42578125" style="4" customWidth="1"/>
    <col min="9733" max="9733" width="18.5703125" style="4" customWidth="1"/>
    <col min="9734" max="9734" width="13.140625" style="4" bestFit="1" customWidth="1"/>
    <col min="9735" max="9735" width="14.28515625" style="4" customWidth="1"/>
    <col min="9736" max="9736" width="11.7109375" style="4" customWidth="1"/>
    <col min="9737" max="9737" width="12.140625" style="4" bestFit="1" customWidth="1"/>
    <col min="9738" max="9738" width="13.140625" style="4" bestFit="1" customWidth="1"/>
    <col min="9739" max="9739" width="3.5703125" style="4" bestFit="1" customWidth="1"/>
    <col min="9740" max="9984" width="12.7109375" style="4"/>
    <col min="9985" max="9985" width="4.28515625" style="4" bestFit="1" customWidth="1"/>
    <col min="9986" max="9986" width="14.140625" style="4" bestFit="1" customWidth="1"/>
    <col min="9987" max="9987" width="19.28515625" style="4" bestFit="1" customWidth="1"/>
    <col min="9988" max="9988" width="16.42578125" style="4" customWidth="1"/>
    <col min="9989" max="9989" width="18.5703125" style="4" customWidth="1"/>
    <col min="9990" max="9990" width="13.140625" style="4" bestFit="1" customWidth="1"/>
    <col min="9991" max="9991" width="14.28515625" style="4" customWidth="1"/>
    <col min="9992" max="9992" width="11.7109375" style="4" customWidth="1"/>
    <col min="9993" max="9993" width="12.140625" style="4" bestFit="1" customWidth="1"/>
    <col min="9994" max="9994" width="13.140625" style="4" bestFit="1" customWidth="1"/>
    <col min="9995" max="9995" width="3.5703125" style="4" bestFit="1" customWidth="1"/>
    <col min="9996" max="10240" width="12.7109375" style="4"/>
    <col min="10241" max="10241" width="4.28515625" style="4" bestFit="1" customWidth="1"/>
    <col min="10242" max="10242" width="14.140625" style="4" bestFit="1" customWidth="1"/>
    <col min="10243" max="10243" width="19.28515625" style="4" bestFit="1" customWidth="1"/>
    <col min="10244" max="10244" width="16.42578125" style="4" customWidth="1"/>
    <col min="10245" max="10245" width="18.5703125" style="4" customWidth="1"/>
    <col min="10246" max="10246" width="13.140625" style="4" bestFit="1" customWidth="1"/>
    <col min="10247" max="10247" width="14.28515625" style="4" customWidth="1"/>
    <col min="10248" max="10248" width="11.7109375" style="4" customWidth="1"/>
    <col min="10249" max="10249" width="12.140625" style="4" bestFit="1" customWidth="1"/>
    <col min="10250" max="10250" width="13.140625" style="4" bestFit="1" customWidth="1"/>
    <col min="10251" max="10251" width="3.5703125" style="4" bestFit="1" customWidth="1"/>
    <col min="10252" max="10496" width="12.7109375" style="4"/>
    <col min="10497" max="10497" width="4.28515625" style="4" bestFit="1" customWidth="1"/>
    <col min="10498" max="10498" width="14.140625" style="4" bestFit="1" customWidth="1"/>
    <col min="10499" max="10499" width="19.28515625" style="4" bestFit="1" customWidth="1"/>
    <col min="10500" max="10500" width="16.42578125" style="4" customWidth="1"/>
    <col min="10501" max="10501" width="18.5703125" style="4" customWidth="1"/>
    <col min="10502" max="10502" width="13.140625" style="4" bestFit="1" customWidth="1"/>
    <col min="10503" max="10503" width="14.28515625" style="4" customWidth="1"/>
    <col min="10504" max="10504" width="11.7109375" style="4" customWidth="1"/>
    <col min="10505" max="10505" width="12.140625" style="4" bestFit="1" customWidth="1"/>
    <col min="10506" max="10506" width="13.140625" style="4" bestFit="1" customWidth="1"/>
    <col min="10507" max="10507" width="3.5703125" style="4" bestFit="1" customWidth="1"/>
    <col min="10508" max="10752" width="12.7109375" style="4"/>
    <col min="10753" max="10753" width="4.28515625" style="4" bestFit="1" customWidth="1"/>
    <col min="10754" max="10754" width="14.140625" style="4" bestFit="1" customWidth="1"/>
    <col min="10755" max="10755" width="19.28515625" style="4" bestFit="1" customWidth="1"/>
    <col min="10756" max="10756" width="16.42578125" style="4" customWidth="1"/>
    <col min="10757" max="10757" width="18.5703125" style="4" customWidth="1"/>
    <col min="10758" max="10758" width="13.140625" style="4" bestFit="1" customWidth="1"/>
    <col min="10759" max="10759" width="14.28515625" style="4" customWidth="1"/>
    <col min="10760" max="10760" width="11.7109375" style="4" customWidth="1"/>
    <col min="10761" max="10761" width="12.140625" style="4" bestFit="1" customWidth="1"/>
    <col min="10762" max="10762" width="13.140625" style="4" bestFit="1" customWidth="1"/>
    <col min="10763" max="10763" width="3.5703125" style="4" bestFit="1" customWidth="1"/>
    <col min="10764" max="11008" width="12.7109375" style="4"/>
    <col min="11009" max="11009" width="4.28515625" style="4" bestFit="1" customWidth="1"/>
    <col min="11010" max="11010" width="14.140625" style="4" bestFit="1" customWidth="1"/>
    <col min="11011" max="11011" width="19.28515625" style="4" bestFit="1" customWidth="1"/>
    <col min="11012" max="11012" width="16.42578125" style="4" customWidth="1"/>
    <col min="11013" max="11013" width="18.5703125" style="4" customWidth="1"/>
    <col min="11014" max="11014" width="13.140625" style="4" bestFit="1" customWidth="1"/>
    <col min="11015" max="11015" width="14.28515625" style="4" customWidth="1"/>
    <col min="11016" max="11016" width="11.7109375" style="4" customWidth="1"/>
    <col min="11017" max="11017" width="12.140625" style="4" bestFit="1" customWidth="1"/>
    <col min="11018" max="11018" width="13.140625" style="4" bestFit="1" customWidth="1"/>
    <col min="11019" max="11019" width="3.5703125" style="4" bestFit="1" customWidth="1"/>
    <col min="11020" max="11264" width="12.7109375" style="4"/>
    <col min="11265" max="11265" width="4.28515625" style="4" bestFit="1" customWidth="1"/>
    <col min="11266" max="11266" width="14.140625" style="4" bestFit="1" customWidth="1"/>
    <col min="11267" max="11267" width="19.28515625" style="4" bestFit="1" customWidth="1"/>
    <col min="11268" max="11268" width="16.42578125" style="4" customWidth="1"/>
    <col min="11269" max="11269" width="18.5703125" style="4" customWidth="1"/>
    <col min="11270" max="11270" width="13.140625" style="4" bestFit="1" customWidth="1"/>
    <col min="11271" max="11271" width="14.28515625" style="4" customWidth="1"/>
    <col min="11272" max="11272" width="11.7109375" style="4" customWidth="1"/>
    <col min="11273" max="11273" width="12.140625" style="4" bestFit="1" customWidth="1"/>
    <col min="11274" max="11274" width="13.140625" style="4" bestFit="1" customWidth="1"/>
    <col min="11275" max="11275" width="3.5703125" style="4" bestFit="1" customWidth="1"/>
    <col min="11276" max="11520" width="12.7109375" style="4"/>
    <col min="11521" max="11521" width="4.28515625" style="4" bestFit="1" customWidth="1"/>
    <col min="11522" max="11522" width="14.140625" style="4" bestFit="1" customWidth="1"/>
    <col min="11523" max="11523" width="19.28515625" style="4" bestFit="1" customWidth="1"/>
    <col min="11524" max="11524" width="16.42578125" style="4" customWidth="1"/>
    <col min="11525" max="11525" width="18.5703125" style="4" customWidth="1"/>
    <col min="11526" max="11526" width="13.140625" style="4" bestFit="1" customWidth="1"/>
    <col min="11527" max="11527" width="14.28515625" style="4" customWidth="1"/>
    <col min="11528" max="11528" width="11.7109375" style="4" customWidth="1"/>
    <col min="11529" max="11529" width="12.140625" style="4" bestFit="1" customWidth="1"/>
    <col min="11530" max="11530" width="13.140625" style="4" bestFit="1" customWidth="1"/>
    <col min="11531" max="11531" width="3.5703125" style="4" bestFit="1" customWidth="1"/>
    <col min="11532" max="11776" width="12.7109375" style="4"/>
    <col min="11777" max="11777" width="4.28515625" style="4" bestFit="1" customWidth="1"/>
    <col min="11778" max="11778" width="14.140625" style="4" bestFit="1" customWidth="1"/>
    <col min="11779" max="11779" width="19.28515625" style="4" bestFit="1" customWidth="1"/>
    <col min="11780" max="11780" width="16.42578125" style="4" customWidth="1"/>
    <col min="11781" max="11781" width="18.5703125" style="4" customWidth="1"/>
    <col min="11782" max="11782" width="13.140625" style="4" bestFit="1" customWidth="1"/>
    <col min="11783" max="11783" width="14.28515625" style="4" customWidth="1"/>
    <col min="11784" max="11784" width="11.7109375" style="4" customWidth="1"/>
    <col min="11785" max="11785" width="12.140625" style="4" bestFit="1" customWidth="1"/>
    <col min="11786" max="11786" width="13.140625" style="4" bestFit="1" customWidth="1"/>
    <col min="11787" max="11787" width="3.5703125" style="4" bestFit="1" customWidth="1"/>
    <col min="11788" max="12032" width="12.7109375" style="4"/>
    <col min="12033" max="12033" width="4.28515625" style="4" bestFit="1" customWidth="1"/>
    <col min="12034" max="12034" width="14.140625" style="4" bestFit="1" customWidth="1"/>
    <col min="12035" max="12035" width="19.28515625" style="4" bestFit="1" customWidth="1"/>
    <col min="12036" max="12036" width="16.42578125" style="4" customWidth="1"/>
    <col min="12037" max="12037" width="18.5703125" style="4" customWidth="1"/>
    <col min="12038" max="12038" width="13.140625" style="4" bestFit="1" customWidth="1"/>
    <col min="12039" max="12039" width="14.28515625" style="4" customWidth="1"/>
    <col min="12040" max="12040" width="11.7109375" style="4" customWidth="1"/>
    <col min="12041" max="12041" width="12.140625" style="4" bestFit="1" customWidth="1"/>
    <col min="12042" max="12042" width="13.140625" style="4" bestFit="1" customWidth="1"/>
    <col min="12043" max="12043" width="3.5703125" style="4" bestFit="1" customWidth="1"/>
    <col min="12044" max="12288" width="12.7109375" style="4"/>
    <col min="12289" max="12289" width="4.28515625" style="4" bestFit="1" customWidth="1"/>
    <col min="12290" max="12290" width="14.140625" style="4" bestFit="1" customWidth="1"/>
    <col min="12291" max="12291" width="19.28515625" style="4" bestFit="1" customWidth="1"/>
    <col min="12292" max="12292" width="16.42578125" style="4" customWidth="1"/>
    <col min="12293" max="12293" width="18.5703125" style="4" customWidth="1"/>
    <col min="12294" max="12294" width="13.140625" style="4" bestFit="1" customWidth="1"/>
    <col min="12295" max="12295" width="14.28515625" style="4" customWidth="1"/>
    <col min="12296" max="12296" width="11.7109375" style="4" customWidth="1"/>
    <col min="12297" max="12297" width="12.140625" style="4" bestFit="1" customWidth="1"/>
    <col min="12298" max="12298" width="13.140625" style="4" bestFit="1" customWidth="1"/>
    <col min="12299" max="12299" width="3.5703125" style="4" bestFit="1" customWidth="1"/>
    <col min="12300" max="12544" width="12.7109375" style="4"/>
    <col min="12545" max="12545" width="4.28515625" style="4" bestFit="1" customWidth="1"/>
    <col min="12546" max="12546" width="14.140625" style="4" bestFit="1" customWidth="1"/>
    <col min="12547" max="12547" width="19.28515625" style="4" bestFit="1" customWidth="1"/>
    <col min="12548" max="12548" width="16.42578125" style="4" customWidth="1"/>
    <col min="12549" max="12549" width="18.5703125" style="4" customWidth="1"/>
    <col min="12550" max="12550" width="13.140625" style="4" bestFit="1" customWidth="1"/>
    <col min="12551" max="12551" width="14.28515625" style="4" customWidth="1"/>
    <col min="12552" max="12552" width="11.7109375" style="4" customWidth="1"/>
    <col min="12553" max="12553" width="12.140625" style="4" bestFit="1" customWidth="1"/>
    <col min="12554" max="12554" width="13.140625" style="4" bestFit="1" customWidth="1"/>
    <col min="12555" max="12555" width="3.5703125" style="4" bestFit="1" customWidth="1"/>
    <col min="12556" max="12800" width="12.7109375" style="4"/>
    <col min="12801" max="12801" width="4.28515625" style="4" bestFit="1" customWidth="1"/>
    <col min="12802" max="12802" width="14.140625" style="4" bestFit="1" customWidth="1"/>
    <col min="12803" max="12803" width="19.28515625" style="4" bestFit="1" customWidth="1"/>
    <col min="12804" max="12804" width="16.42578125" style="4" customWidth="1"/>
    <col min="12805" max="12805" width="18.5703125" style="4" customWidth="1"/>
    <col min="12806" max="12806" width="13.140625" style="4" bestFit="1" customWidth="1"/>
    <col min="12807" max="12807" width="14.28515625" style="4" customWidth="1"/>
    <col min="12808" max="12808" width="11.7109375" style="4" customWidth="1"/>
    <col min="12809" max="12809" width="12.140625" style="4" bestFit="1" customWidth="1"/>
    <col min="12810" max="12810" width="13.140625" style="4" bestFit="1" customWidth="1"/>
    <col min="12811" max="12811" width="3.5703125" style="4" bestFit="1" customWidth="1"/>
    <col min="12812" max="13056" width="12.7109375" style="4"/>
    <col min="13057" max="13057" width="4.28515625" style="4" bestFit="1" customWidth="1"/>
    <col min="13058" max="13058" width="14.140625" style="4" bestFit="1" customWidth="1"/>
    <col min="13059" max="13059" width="19.28515625" style="4" bestFit="1" customWidth="1"/>
    <col min="13060" max="13060" width="16.42578125" style="4" customWidth="1"/>
    <col min="13061" max="13061" width="18.5703125" style="4" customWidth="1"/>
    <col min="13062" max="13062" width="13.140625" style="4" bestFit="1" customWidth="1"/>
    <col min="13063" max="13063" width="14.28515625" style="4" customWidth="1"/>
    <col min="13064" max="13064" width="11.7109375" style="4" customWidth="1"/>
    <col min="13065" max="13065" width="12.140625" style="4" bestFit="1" customWidth="1"/>
    <col min="13066" max="13066" width="13.140625" style="4" bestFit="1" customWidth="1"/>
    <col min="13067" max="13067" width="3.5703125" style="4" bestFit="1" customWidth="1"/>
    <col min="13068" max="13312" width="12.7109375" style="4"/>
    <col min="13313" max="13313" width="4.28515625" style="4" bestFit="1" customWidth="1"/>
    <col min="13314" max="13314" width="14.140625" style="4" bestFit="1" customWidth="1"/>
    <col min="13315" max="13315" width="19.28515625" style="4" bestFit="1" customWidth="1"/>
    <col min="13316" max="13316" width="16.42578125" style="4" customWidth="1"/>
    <col min="13317" max="13317" width="18.5703125" style="4" customWidth="1"/>
    <col min="13318" max="13318" width="13.140625" style="4" bestFit="1" customWidth="1"/>
    <col min="13319" max="13319" width="14.28515625" style="4" customWidth="1"/>
    <col min="13320" max="13320" width="11.7109375" style="4" customWidth="1"/>
    <col min="13321" max="13321" width="12.140625" style="4" bestFit="1" customWidth="1"/>
    <col min="13322" max="13322" width="13.140625" style="4" bestFit="1" customWidth="1"/>
    <col min="13323" max="13323" width="3.5703125" style="4" bestFit="1" customWidth="1"/>
    <col min="13324" max="13568" width="12.7109375" style="4"/>
    <col min="13569" max="13569" width="4.28515625" style="4" bestFit="1" customWidth="1"/>
    <col min="13570" max="13570" width="14.140625" style="4" bestFit="1" customWidth="1"/>
    <col min="13571" max="13571" width="19.28515625" style="4" bestFit="1" customWidth="1"/>
    <col min="13572" max="13572" width="16.42578125" style="4" customWidth="1"/>
    <col min="13573" max="13573" width="18.5703125" style="4" customWidth="1"/>
    <col min="13574" max="13574" width="13.140625" style="4" bestFit="1" customWidth="1"/>
    <col min="13575" max="13575" width="14.28515625" style="4" customWidth="1"/>
    <col min="13576" max="13576" width="11.7109375" style="4" customWidth="1"/>
    <col min="13577" max="13577" width="12.140625" style="4" bestFit="1" customWidth="1"/>
    <col min="13578" max="13578" width="13.140625" style="4" bestFit="1" customWidth="1"/>
    <col min="13579" max="13579" width="3.5703125" style="4" bestFit="1" customWidth="1"/>
    <col min="13580" max="13824" width="12.7109375" style="4"/>
    <col min="13825" max="13825" width="4.28515625" style="4" bestFit="1" customWidth="1"/>
    <col min="13826" max="13826" width="14.140625" style="4" bestFit="1" customWidth="1"/>
    <col min="13827" max="13827" width="19.28515625" style="4" bestFit="1" customWidth="1"/>
    <col min="13828" max="13828" width="16.42578125" style="4" customWidth="1"/>
    <col min="13829" max="13829" width="18.5703125" style="4" customWidth="1"/>
    <col min="13830" max="13830" width="13.140625" style="4" bestFit="1" customWidth="1"/>
    <col min="13831" max="13831" width="14.28515625" style="4" customWidth="1"/>
    <col min="13832" max="13832" width="11.7109375" style="4" customWidth="1"/>
    <col min="13833" max="13833" width="12.140625" style="4" bestFit="1" customWidth="1"/>
    <col min="13834" max="13834" width="13.140625" style="4" bestFit="1" customWidth="1"/>
    <col min="13835" max="13835" width="3.5703125" style="4" bestFit="1" customWidth="1"/>
    <col min="13836" max="14080" width="12.7109375" style="4"/>
    <col min="14081" max="14081" width="4.28515625" style="4" bestFit="1" customWidth="1"/>
    <col min="14082" max="14082" width="14.140625" style="4" bestFit="1" customWidth="1"/>
    <col min="14083" max="14083" width="19.28515625" style="4" bestFit="1" customWidth="1"/>
    <col min="14084" max="14084" width="16.42578125" style="4" customWidth="1"/>
    <col min="14085" max="14085" width="18.5703125" style="4" customWidth="1"/>
    <col min="14086" max="14086" width="13.140625" style="4" bestFit="1" customWidth="1"/>
    <col min="14087" max="14087" width="14.28515625" style="4" customWidth="1"/>
    <col min="14088" max="14088" width="11.7109375" style="4" customWidth="1"/>
    <col min="14089" max="14089" width="12.140625" style="4" bestFit="1" customWidth="1"/>
    <col min="14090" max="14090" width="13.140625" style="4" bestFit="1" customWidth="1"/>
    <col min="14091" max="14091" width="3.5703125" style="4" bestFit="1" customWidth="1"/>
    <col min="14092" max="14336" width="12.7109375" style="4"/>
    <col min="14337" max="14337" width="4.28515625" style="4" bestFit="1" customWidth="1"/>
    <col min="14338" max="14338" width="14.140625" style="4" bestFit="1" customWidth="1"/>
    <col min="14339" max="14339" width="19.28515625" style="4" bestFit="1" customWidth="1"/>
    <col min="14340" max="14340" width="16.42578125" style="4" customWidth="1"/>
    <col min="14341" max="14341" width="18.5703125" style="4" customWidth="1"/>
    <col min="14342" max="14342" width="13.140625" style="4" bestFit="1" customWidth="1"/>
    <col min="14343" max="14343" width="14.28515625" style="4" customWidth="1"/>
    <col min="14344" max="14344" width="11.7109375" style="4" customWidth="1"/>
    <col min="14345" max="14345" width="12.140625" style="4" bestFit="1" customWidth="1"/>
    <col min="14346" max="14346" width="13.140625" style="4" bestFit="1" customWidth="1"/>
    <col min="14347" max="14347" width="3.5703125" style="4" bestFit="1" customWidth="1"/>
    <col min="14348" max="14592" width="12.7109375" style="4"/>
    <col min="14593" max="14593" width="4.28515625" style="4" bestFit="1" customWidth="1"/>
    <col min="14594" max="14594" width="14.140625" style="4" bestFit="1" customWidth="1"/>
    <col min="14595" max="14595" width="19.28515625" style="4" bestFit="1" customWidth="1"/>
    <col min="14596" max="14596" width="16.42578125" style="4" customWidth="1"/>
    <col min="14597" max="14597" width="18.5703125" style="4" customWidth="1"/>
    <col min="14598" max="14598" width="13.140625" style="4" bestFit="1" customWidth="1"/>
    <col min="14599" max="14599" width="14.28515625" style="4" customWidth="1"/>
    <col min="14600" max="14600" width="11.7109375" style="4" customWidth="1"/>
    <col min="14601" max="14601" width="12.140625" style="4" bestFit="1" customWidth="1"/>
    <col min="14602" max="14602" width="13.140625" style="4" bestFit="1" customWidth="1"/>
    <col min="14603" max="14603" width="3.5703125" style="4" bestFit="1" customWidth="1"/>
    <col min="14604" max="14848" width="12.7109375" style="4"/>
    <col min="14849" max="14849" width="4.28515625" style="4" bestFit="1" customWidth="1"/>
    <col min="14850" max="14850" width="14.140625" style="4" bestFit="1" customWidth="1"/>
    <col min="14851" max="14851" width="19.28515625" style="4" bestFit="1" customWidth="1"/>
    <col min="14852" max="14852" width="16.42578125" style="4" customWidth="1"/>
    <col min="14853" max="14853" width="18.5703125" style="4" customWidth="1"/>
    <col min="14854" max="14854" width="13.140625" style="4" bestFit="1" customWidth="1"/>
    <col min="14855" max="14855" width="14.28515625" style="4" customWidth="1"/>
    <col min="14856" max="14856" width="11.7109375" style="4" customWidth="1"/>
    <col min="14857" max="14857" width="12.140625" style="4" bestFit="1" customWidth="1"/>
    <col min="14858" max="14858" width="13.140625" style="4" bestFit="1" customWidth="1"/>
    <col min="14859" max="14859" width="3.5703125" style="4" bestFit="1" customWidth="1"/>
    <col min="14860" max="15104" width="12.7109375" style="4"/>
    <col min="15105" max="15105" width="4.28515625" style="4" bestFit="1" customWidth="1"/>
    <col min="15106" max="15106" width="14.140625" style="4" bestFit="1" customWidth="1"/>
    <col min="15107" max="15107" width="19.28515625" style="4" bestFit="1" customWidth="1"/>
    <col min="15108" max="15108" width="16.42578125" style="4" customWidth="1"/>
    <col min="15109" max="15109" width="18.5703125" style="4" customWidth="1"/>
    <col min="15110" max="15110" width="13.140625" style="4" bestFit="1" customWidth="1"/>
    <col min="15111" max="15111" width="14.28515625" style="4" customWidth="1"/>
    <col min="15112" max="15112" width="11.7109375" style="4" customWidth="1"/>
    <col min="15113" max="15113" width="12.140625" style="4" bestFit="1" customWidth="1"/>
    <col min="15114" max="15114" width="13.140625" style="4" bestFit="1" customWidth="1"/>
    <col min="15115" max="15115" width="3.5703125" style="4" bestFit="1" customWidth="1"/>
    <col min="15116" max="15360" width="12.7109375" style="4"/>
    <col min="15361" max="15361" width="4.28515625" style="4" bestFit="1" customWidth="1"/>
    <col min="15362" max="15362" width="14.140625" style="4" bestFit="1" customWidth="1"/>
    <col min="15363" max="15363" width="19.28515625" style="4" bestFit="1" customWidth="1"/>
    <col min="15364" max="15364" width="16.42578125" style="4" customWidth="1"/>
    <col min="15365" max="15365" width="18.5703125" style="4" customWidth="1"/>
    <col min="15366" max="15366" width="13.140625" style="4" bestFit="1" customWidth="1"/>
    <col min="15367" max="15367" width="14.28515625" style="4" customWidth="1"/>
    <col min="15368" max="15368" width="11.7109375" style="4" customWidth="1"/>
    <col min="15369" max="15369" width="12.140625" style="4" bestFit="1" customWidth="1"/>
    <col min="15370" max="15370" width="13.140625" style="4" bestFit="1" customWidth="1"/>
    <col min="15371" max="15371" width="3.5703125" style="4" bestFit="1" customWidth="1"/>
    <col min="15372" max="15616" width="12.7109375" style="4"/>
    <col min="15617" max="15617" width="4.28515625" style="4" bestFit="1" customWidth="1"/>
    <col min="15618" max="15618" width="14.140625" style="4" bestFit="1" customWidth="1"/>
    <col min="15619" max="15619" width="19.28515625" style="4" bestFit="1" customWidth="1"/>
    <col min="15620" max="15620" width="16.42578125" style="4" customWidth="1"/>
    <col min="15621" max="15621" width="18.5703125" style="4" customWidth="1"/>
    <col min="15622" max="15622" width="13.140625" style="4" bestFit="1" customWidth="1"/>
    <col min="15623" max="15623" width="14.28515625" style="4" customWidth="1"/>
    <col min="15624" max="15624" width="11.7109375" style="4" customWidth="1"/>
    <col min="15625" max="15625" width="12.140625" style="4" bestFit="1" customWidth="1"/>
    <col min="15626" max="15626" width="13.140625" style="4" bestFit="1" customWidth="1"/>
    <col min="15627" max="15627" width="3.5703125" style="4" bestFit="1" customWidth="1"/>
    <col min="15628" max="15872" width="12.7109375" style="4"/>
    <col min="15873" max="15873" width="4.28515625" style="4" bestFit="1" customWidth="1"/>
    <col min="15874" max="15874" width="14.140625" style="4" bestFit="1" customWidth="1"/>
    <col min="15875" max="15875" width="19.28515625" style="4" bestFit="1" customWidth="1"/>
    <col min="15876" max="15876" width="16.42578125" style="4" customWidth="1"/>
    <col min="15877" max="15877" width="18.5703125" style="4" customWidth="1"/>
    <col min="15878" max="15878" width="13.140625" style="4" bestFit="1" customWidth="1"/>
    <col min="15879" max="15879" width="14.28515625" style="4" customWidth="1"/>
    <col min="15880" max="15880" width="11.7109375" style="4" customWidth="1"/>
    <col min="15881" max="15881" width="12.140625" style="4" bestFit="1" customWidth="1"/>
    <col min="15882" max="15882" width="13.140625" style="4" bestFit="1" customWidth="1"/>
    <col min="15883" max="15883" width="3.5703125" style="4" bestFit="1" customWidth="1"/>
    <col min="15884" max="16128" width="12.7109375" style="4"/>
    <col min="16129" max="16129" width="4.28515625" style="4" bestFit="1" customWidth="1"/>
    <col min="16130" max="16130" width="14.140625" style="4" bestFit="1" customWidth="1"/>
    <col min="16131" max="16131" width="19.28515625" style="4" bestFit="1" customWidth="1"/>
    <col min="16132" max="16132" width="16.42578125" style="4" customWidth="1"/>
    <col min="16133" max="16133" width="18.5703125" style="4" customWidth="1"/>
    <col min="16134" max="16134" width="13.140625" style="4" bestFit="1" customWidth="1"/>
    <col min="16135" max="16135" width="14.28515625" style="4" customWidth="1"/>
    <col min="16136" max="16136" width="11.7109375" style="4" customWidth="1"/>
    <col min="16137" max="16137" width="12.140625" style="4" bestFit="1" customWidth="1"/>
    <col min="16138" max="16138" width="13.140625" style="4" bestFit="1" customWidth="1"/>
    <col min="16139" max="16139" width="3.5703125" style="4" bestFit="1" customWidth="1"/>
    <col min="16140" max="16384" width="12.7109375" style="4"/>
  </cols>
  <sheetData>
    <row r="1" spans="1:11" ht="12.75" x14ac:dyDescent="0.2">
      <c r="A1" s="4" t="s">
        <v>1</v>
      </c>
    </row>
    <row r="2" spans="1:11" ht="12.75" x14ac:dyDescent="0.2">
      <c r="A2" s="4" t="s">
        <v>190</v>
      </c>
      <c r="C2" s="56" t="s">
        <v>149</v>
      </c>
      <c r="F2" s="5"/>
      <c r="G2" s="50"/>
      <c r="K2" s="5"/>
    </row>
    <row r="3" spans="1:11" ht="12.75" x14ac:dyDescent="0.2">
      <c r="A3" s="57" t="str">
        <f>'Exhibit A - City'!A3</f>
        <v>FOR THE YEAR ENDED JUNE 30, 2025</v>
      </c>
      <c r="F3" s="5"/>
      <c r="G3" s="50"/>
      <c r="K3" s="5"/>
    </row>
    <row r="4" spans="1:11" ht="15.75" x14ac:dyDescent="0.25">
      <c r="A4" s="82" t="s">
        <v>273</v>
      </c>
      <c r="F4" s="5"/>
      <c r="G4" s="50"/>
      <c r="K4" s="5"/>
    </row>
    <row r="5" spans="1:11" ht="12.75" x14ac:dyDescent="0.2">
      <c r="A5" s="100" t="s">
        <v>452</v>
      </c>
    </row>
    <row r="6" spans="1:11" ht="12.75" x14ac:dyDescent="0.2">
      <c r="G6" s="8" t="s">
        <v>46</v>
      </c>
      <c r="H6" s="8"/>
      <c r="I6" s="8"/>
      <c r="J6" s="8"/>
    </row>
    <row r="7" spans="1:11" s="55" customFormat="1" ht="38.25" x14ac:dyDescent="0.2">
      <c r="A7" s="53" t="s">
        <v>8</v>
      </c>
      <c r="B7" s="53" t="s">
        <v>9</v>
      </c>
      <c r="C7" s="13" t="s">
        <v>86</v>
      </c>
      <c r="D7" s="13" t="s">
        <v>87</v>
      </c>
      <c r="E7" s="13" t="s">
        <v>88</v>
      </c>
      <c r="F7" s="53" t="s">
        <v>21</v>
      </c>
      <c r="G7" s="13" t="s">
        <v>57</v>
      </c>
      <c r="H7" s="13" t="s">
        <v>11</v>
      </c>
      <c r="I7" s="13" t="s">
        <v>12</v>
      </c>
      <c r="J7" s="13" t="s">
        <v>58</v>
      </c>
      <c r="K7" s="53" t="s">
        <v>8</v>
      </c>
    </row>
    <row r="8" spans="1:11" ht="12.75" x14ac:dyDescent="0.2">
      <c r="A8" s="4">
        <v>1</v>
      </c>
      <c r="B8" s="4" t="s">
        <v>234</v>
      </c>
      <c r="C8" s="64">
        <v>21353520</v>
      </c>
      <c r="D8" s="64">
        <v>477741</v>
      </c>
      <c r="E8" s="64">
        <v>0</v>
      </c>
      <c r="F8" s="64">
        <f t="shared" ref="F8:F46" si="0">(C8+D8+E8)</f>
        <v>21831261</v>
      </c>
      <c r="G8" s="64">
        <v>18174286</v>
      </c>
      <c r="H8" s="64">
        <v>34329122</v>
      </c>
      <c r="I8" s="64">
        <v>18501203</v>
      </c>
      <c r="J8" s="64">
        <v>1223897</v>
      </c>
      <c r="K8" s="4">
        <v>1</v>
      </c>
    </row>
    <row r="9" spans="1:11" ht="12.75" x14ac:dyDescent="0.2">
      <c r="A9" s="4">
        <v>2</v>
      </c>
      <c r="B9" s="4" t="s">
        <v>235</v>
      </c>
      <c r="C9" s="65">
        <v>2702890</v>
      </c>
      <c r="D9" s="65">
        <v>93389</v>
      </c>
      <c r="E9" s="65">
        <v>0</v>
      </c>
      <c r="F9" s="65">
        <f t="shared" si="0"/>
        <v>2796279</v>
      </c>
      <c r="G9" s="65">
        <v>66652</v>
      </c>
      <c r="H9" s="65">
        <v>42323</v>
      </c>
      <c r="I9" s="65">
        <v>0</v>
      </c>
      <c r="J9" s="65">
        <v>0</v>
      </c>
      <c r="K9" s="4">
        <v>2</v>
      </c>
    </row>
    <row r="10" spans="1:11" ht="12.75" x14ac:dyDescent="0.2">
      <c r="A10" s="4">
        <v>3</v>
      </c>
      <c r="B10" s="4" t="s">
        <v>237</v>
      </c>
      <c r="C10" s="65">
        <v>1184044</v>
      </c>
      <c r="D10" s="65">
        <v>2000</v>
      </c>
      <c r="E10" s="65">
        <v>0</v>
      </c>
      <c r="F10" s="65">
        <f t="shared" si="0"/>
        <v>1186044</v>
      </c>
      <c r="G10" s="65">
        <v>19771</v>
      </c>
      <c r="H10" s="65">
        <v>76850</v>
      </c>
      <c r="I10" s="65">
        <v>0</v>
      </c>
      <c r="J10" s="65">
        <v>38</v>
      </c>
      <c r="K10" s="4">
        <v>3</v>
      </c>
    </row>
    <row r="11" spans="1:11" ht="12.75" x14ac:dyDescent="0.2">
      <c r="A11" s="4">
        <v>4</v>
      </c>
      <c r="B11" s="4" t="s">
        <v>238</v>
      </c>
      <c r="C11" s="65">
        <v>0</v>
      </c>
      <c r="D11" s="65">
        <v>0</v>
      </c>
      <c r="E11" s="65">
        <v>0</v>
      </c>
      <c r="F11" s="65">
        <f t="shared" si="0"/>
        <v>0</v>
      </c>
      <c r="G11" s="65">
        <v>0</v>
      </c>
      <c r="H11" s="65">
        <v>0</v>
      </c>
      <c r="I11" s="65">
        <v>0</v>
      </c>
      <c r="J11" s="65">
        <v>0</v>
      </c>
      <c r="K11" s="4">
        <v>4</v>
      </c>
    </row>
    <row r="12" spans="1:11" ht="12.75" x14ac:dyDescent="0.2">
      <c r="A12" s="4">
        <v>5</v>
      </c>
      <c r="B12" s="4" t="s">
        <v>239</v>
      </c>
      <c r="C12" s="65">
        <v>19613301</v>
      </c>
      <c r="D12" s="65">
        <v>0</v>
      </c>
      <c r="E12" s="65">
        <v>451784</v>
      </c>
      <c r="F12" s="65">
        <f t="shared" si="0"/>
        <v>20065085</v>
      </c>
      <c r="G12" s="65">
        <v>554533</v>
      </c>
      <c r="H12" s="65">
        <v>110746</v>
      </c>
      <c r="I12" s="65">
        <v>1203628</v>
      </c>
      <c r="J12" s="65">
        <v>1623971</v>
      </c>
      <c r="K12" s="4">
        <v>5</v>
      </c>
    </row>
    <row r="13" spans="1:11" ht="12.75" x14ac:dyDescent="0.2">
      <c r="A13" s="4">
        <v>6</v>
      </c>
      <c r="B13" s="4" t="s">
        <v>240</v>
      </c>
      <c r="C13" s="65">
        <v>0</v>
      </c>
      <c r="D13" s="65">
        <v>0</v>
      </c>
      <c r="E13" s="65">
        <v>0</v>
      </c>
      <c r="F13" s="65">
        <f t="shared" si="0"/>
        <v>0</v>
      </c>
      <c r="G13" s="65">
        <v>0</v>
      </c>
      <c r="H13" s="65">
        <v>0</v>
      </c>
      <c r="I13" s="65">
        <v>0</v>
      </c>
      <c r="J13" s="65">
        <v>0</v>
      </c>
      <c r="K13" s="4">
        <v>6</v>
      </c>
    </row>
    <row r="14" spans="1:11" ht="12.75" x14ac:dyDescent="0.2">
      <c r="A14" s="4">
        <v>7</v>
      </c>
      <c r="B14" s="4" t="s">
        <v>241</v>
      </c>
      <c r="C14" s="65">
        <v>1693039</v>
      </c>
      <c r="D14" s="65">
        <v>3000</v>
      </c>
      <c r="E14" s="65">
        <v>7695</v>
      </c>
      <c r="F14" s="65">
        <f t="shared" si="0"/>
        <v>1703734</v>
      </c>
      <c r="G14" s="65">
        <v>252866</v>
      </c>
      <c r="H14" s="65">
        <v>50000</v>
      </c>
      <c r="I14" s="65">
        <v>0</v>
      </c>
      <c r="J14" s="65">
        <v>0</v>
      </c>
      <c r="K14" s="4">
        <v>7</v>
      </c>
    </row>
    <row r="15" spans="1:11" ht="12.75" x14ac:dyDescent="0.2">
      <c r="A15" s="4">
        <v>8</v>
      </c>
      <c r="B15" s="4" t="s">
        <v>242</v>
      </c>
      <c r="C15" s="65">
        <v>0</v>
      </c>
      <c r="D15" s="65">
        <v>0</v>
      </c>
      <c r="E15" s="65">
        <v>0</v>
      </c>
      <c r="F15" s="65">
        <f t="shared" si="0"/>
        <v>0</v>
      </c>
      <c r="G15" s="65">
        <v>0</v>
      </c>
      <c r="H15" s="65">
        <v>0</v>
      </c>
      <c r="I15" s="65">
        <v>0</v>
      </c>
      <c r="J15" s="65">
        <v>0</v>
      </c>
      <c r="K15" s="4">
        <v>8</v>
      </c>
    </row>
    <row r="16" spans="1:11" ht="12.75" x14ac:dyDescent="0.2">
      <c r="A16" s="4">
        <v>9</v>
      </c>
      <c r="B16" s="4" t="s">
        <v>243</v>
      </c>
      <c r="C16" s="65">
        <v>0</v>
      </c>
      <c r="D16" s="65">
        <v>0</v>
      </c>
      <c r="E16" s="65">
        <v>0</v>
      </c>
      <c r="F16" s="65">
        <f t="shared" si="0"/>
        <v>0</v>
      </c>
      <c r="G16" s="65">
        <v>0</v>
      </c>
      <c r="H16" s="65">
        <v>0</v>
      </c>
      <c r="I16" s="65">
        <v>0</v>
      </c>
      <c r="J16" s="65">
        <v>0</v>
      </c>
      <c r="K16" s="4">
        <v>9</v>
      </c>
    </row>
    <row r="17" spans="1:11" ht="12.75" x14ac:dyDescent="0.2">
      <c r="A17" s="4">
        <v>10</v>
      </c>
      <c r="B17" s="4" t="s">
        <v>244</v>
      </c>
      <c r="C17" s="65">
        <v>9479448</v>
      </c>
      <c r="D17" s="65">
        <v>0</v>
      </c>
      <c r="E17" s="65">
        <v>0</v>
      </c>
      <c r="F17" s="65">
        <f t="shared" si="0"/>
        <v>9479448</v>
      </c>
      <c r="G17" s="65">
        <v>0</v>
      </c>
      <c r="H17" s="65">
        <v>50000</v>
      </c>
      <c r="I17" s="65">
        <v>0</v>
      </c>
      <c r="J17" s="65">
        <v>253773</v>
      </c>
      <c r="K17" s="4">
        <v>10</v>
      </c>
    </row>
    <row r="18" spans="1:11" ht="12.75" x14ac:dyDescent="0.2">
      <c r="A18" s="4">
        <v>11</v>
      </c>
      <c r="B18" s="4" t="s">
        <v>245</v>
      </c>
      <c r="C18" s="65">
        <v>5495120</v>
      </c>
      <c r="D18" s="65">
        <v>761747</v>
      </c>
      <c r="E18" s="65">
        <v>0</v>
      </c>
      <c r="F18" s="65">
        <f t="shared" si="0"/>
        <v>6256867</v>
      </c>
      <c r="G18" s="65">
        <v>546789</v>
      </c>
      <c r="H18" s="65">
        <v>0</v>
      </c>
      <c r="I18" s="65">
        <v>0</v>
      </c>
      <c r="J18" s="65">
        <v>1182088</v>
      </c>
      <c r="K18" s="4">
        <v>11</v>
      </c>
    </row>
    <row r="19" spans="1:11" ht="12.75" x14ac:dyDescent="0.2">
      <c r="A19" s="4">
        <v>12</v>
      </c>
      <c r="B19" s="4" t="s">
        <v>246</v>
      </c>
      <c r="C19" s="65">
        <v>0</v>
      </c>
      <c r="D19" s="65">
        <v>0</v>
      </c>
      <c r="E19" s="65">
        <v>0</v>
      </c>
      <c r="F19" s="65">
        <f t="shared" si="0"/>
        <v>0</v>
      </c>
      <c r="G19" s="65">
        <v>0</v>
      </c>
      <c r="H19" s="65">
        <v>0</v>
      </c>
      <c r="I19" s="65">
        <v>0</v>
      </c>
      <c r="J19" s="65">
        <v>0</v>
      </c>
      <c r="K19" s="4">
        <v>12</v>
      </c>
    </row>
    <row r="20" spans="1:11" ht="12.75" x14ac:dyDescent="0.2">
      <c r="A20" s="4">
        <v>13</v>
      </c>
      <c r="B20" s="4" t="s">
        <v>247</v>
      </c>
      <c r="C20" s="65">
        <v>3524431</v>
      </c>
      <c r="D20" s="65">
        <v>2000</v>
      </c>
      <c r="E20" s="65">
        <v>0</v>
      </c>
      <c r="F20" s="65">
        <f t="shared" si="0"/>
        <v>3526431</v>
      </c>
      <c r="G20" s="65">
        <v>9597</v>
      </c>
      <c r="H20" s="65">
        <v>59187</v>
      </c>
      <c r="I20" s="65">
        <v>204120</v>
      </c>
      <c r="J20" s="65">
        <v>121687</v>
      </c>
      <c r="K20" s="4">
        <v>13</v>
      </c>
    </row>
    <row r="21" spans="1:11" ht="12.75" x14ac:dyDescent="0.2">
      <c r="A21" s="4">
        <v>14</v>
      </c>
      <c r="B21" s="4" t="s">
        <v>248</v>
      </c>
      <c r="C21" s="65">
        <v>1105296</v>
      </c>
      <c r="D21" s="65">
        <v>99347</v>
      </c>
      <c r="E21" s="65">
        <v>0</v>
      </c>
      <c r="F21" s="65">
        <f t="shared" si="0"/>
        <v>1204643</v>
      </c>
      <c r="G21" s="65">
        <v>76489</v>
      </c>
      <c r="H21" s="65">
        <v>0</v>
      </c>
      <c r="I21" s="65">
        <v>0</v>
      </c>
      <c r="J21" s="65">
        <v>463435</v>
      </c>
      <c r="K21" s="4">
        <v>14</v>
      </c>
    </row>
    <row r="22" spans="1:11" ht="12.75" x14ac:dyDescent="0.2">
      <c r="A22" s="4">
        <v>15</v>
      </c>
      <c r="B22" s="4" t="s">
        <v>249</v>
      </c>
      <c r="C22" s="65">
        <v>19047055</v>
      </c>
      <c r="D22" s="65">
        <v>4771213</v>
      </c>
      <c r="E22" s="65">
        <v>140087</v>
      </c>
      <c r="F22" s="65">
        <f t="shared" si="0"/>
        <v>23958355</v>
      </c>
      <c r="G22" s="65">
        <v>2457752</v>
      </c>
      <c r="H22" s="65">
        <v>285225</v>
      </c>
      <c r="I22" s="65">
        <v>1573415</v>
      </c>
      <c r="J22" s="65">
        <v>0</v>
      </c>
      <c r="K22" s="4">
        <v>15</v>
      </c>
    </row>
    <row r="23" spans="1:11" ht="12.75" x14ac:dyDescent="0.2">
      <c r="A23" s="4">
        <v>16</v>
      </c>
      <c r="B23" s="4" t="s">
        <v>250</v>
      </c>
      <c r="C23" s="65">
        <v>6722538</v>
      </c>
      <c r="D23" s="65">
        <v>0</v>
      </c>
      <c r="E23" s="65">
        <v>0</v>
      </c>
      <c r="F23" s="65">
        <f t="shared" si="0"/>
        <v>6722538</v>
      </c>
      <c r="G23" s="65">
        <v>49083</v>
      </c>
      <c r="H23" s="65">
        <v>9750</v>
      </c>
      <c r="I23" s="65">
        <v>364964</v>
      </c>
      <c r="J23" s="65">
        <v>0</v>
      </c>
      <c r="K23" s="4">
        <v>16</v>
      </c>
    </row>
    <row r="24" spans="1:11" ht="12.75" x14ac:dyDescent="0.2">
      <c r="A24" s="4">
        <v>17</v>
      </c>
      <c r="B24" s="4" t="s">
        <v>251</v>
      </c>
      <c r="C24" s="65">
        <v>0</v>
      </c>
      <c r="D24" s="65">
        <v>0</v>
      </c>
      <c r="E24" s="65">
        <v>0</v>
      </c>
      <c r="F24" s="65">
        <f t="shared" si="0"/>
        <v>0</v>
      </c>
      <c r="G24" s="65">
        <v>0</v>
      </c>
      <c r="H24" s="65">
        <v>0</v>
      </c>
      <c r="I24" s="65">
        <v>0</v>
      </c>
      <c r="J24" s="65">
        <v>0</v>
      </c>
      <c r="K24" s="4">
        <v>17</v>
      </c>
    </row>
    <row r="25" spans="1:11" ht="12.75" x14ac:dyDescent="0.2">
      <c r="A25" s="4">
        <v>18</v>
      </c>
      <c r="B25" s="4" t="s">
        <v>252</v>
      </c>
      <c r="C25" s="65">
        <v>945215</v>
      </c>
      <c r="D25" s="65">
        <v>71990</v>
      </c>
      <c r="E25" s="65">
        <v>0</v>
      </c>
      <c r="F25" s="65">
        <f t="shared" si="0"/>
        <v>1017205</v>
      </c>
      <c r="G25" s="65">
        <v>0</v>
      </c>
      <c r="H25" s="65">
        <v>49000</v>
      </c>
      <c r="I25" s="65">
        <v>0</v>
      </c>
      <c r="J25" s="65">
        <v>17334</v>
      </c>
      <c r="K25" s="4">
        <v>18</v>
      </c>
    </row>
    <row r="26" spans="1:11" ht="12.75" x14ac:dyDescent="0.2">
      <c r="A26" s="4">
        <v>19</v>
      </c>
      <c r="B26" s="4" t="s">
        <v>253</v>
      </c>
      <c r="C26" s="65">
        <v>7056828</v>
      </c>
      <c r="D26" s="65">
        <v>147761</v>
      </c>
      <c r="E26" s="65">
        <v>44360</v>
      </c>
      <c r="F26" s="65">
        <f t="shared" si="0"/>
        <v>7248949</v>
      </c>
      <c r="G26" s="65">
        <v>165653</v>
      </c>
      <c r="H26" s="65">
        <v>0</v>
      </c>
      <c r="I26" s="65">
        <v>128807</v>
      </c>
      <c r="J26" s="65">
        <v>413225</v>
      </c>
      <c r="K26" s="4">
        <v>19</v>
      </c>
    </row>
    <row r="27" spans="1:11" ht="12.75" x14ac:dyDescent="0.2">
      <c r="A27" s="4">
        <v>20</v>
      </c>
      <c r="B27" s="4" t="s">
        <v>254</v>
      </c>
      <c r="C27" s="65">
        <v>3901814</v>
      </c>
      <c r="D27" s="65">
        <v>0</v>
      </c>
      <c r="E27" s="65">
        <v>95674</v>
      </c>
      <c r="F27" s="65">
        <f t="shared" si="0"/>
        <v>3997488</v>
      </c>
      <c r="G27" s="65">
        <v>49147</v>
      </c>
      <c r="H27" s="65">
        <v>196589</v>
      </c>
      <c r="I27" s="65">
        <v>0</v>
      </c>
      <c r="J27" s="65">
        <v>1449653</v>
      </c>
      <c r="K27" s="4">
        <v>20</v>
      </c>
    </row>
    <row r="28" spans="1:11" ht="12.75" x14ac:dyDescent="0.2">
      <c r="A28" s="4">
        <v>21</v>
      </c>
      <c r="B28" s="4" t="s">
        <v>255</v>
      </c>
      <c r="C28" s="65">
        <v>0</v>
      </c>
      <c r="D28" s="65">
        <v>0</v>
      </c>
      <c r="E28" s="65">
        <v>0</v>
      </c>
      <c r="F28" s="65">
        <f t="shared" si="0"/>
        <v>0</v>
      </c>
      <c r="G28" s="65">
        <v>0</v>
      </c>
      <c r="H28" s="65">
        <v>0</v>
      </c>
      <c r="I28" s="65">
        <v>0</v>
      </c>
      <c r="J28" s="65">
        <v>0</v>
      </c>
      <c r="K28" s="4">
        <v>21</v>
      </c>
    </row>
    <row r="29" spans="1:11" ht="12.75" x14ac:dyDescent="0.2">
      <c r="A29" s="4">
        <v>22</v>
      </c>
      <c r="B29" s="4" t="s">
        <v>256</v>
      </c>
      <c r="C29" s="65">
        <v>0</v>
      </c>
      <c r="D29" s="65">
        <v>0</v>
      </c>
      <c r="E29" s="65">
        <v>0</v>
      </c>
      <c r="F29" s="65">
        <f t="shared" si="0"/>
        <v>0</v>
      </c>
      <c r="G29" s="65">
        <v>0</v>
      </c>
      <c r="H29" s="65">
        <v>0</v>
      </c>
      <c r="I29" s="65">
        <v>0</v>
      </c>
      <c r="J29" s="65">
        <v>0</v>
      </c>
      <c r="K29" s="4">
        <v>22</v>
      </c>
    </row>
    <row r="30" spans="1:11" ht="12.75" x14ac:dyDescent="0.2">
      <c r="A30" s="4">
        <v>23</v>
      </c>
      <c r="B30" s="4" t="s">
        <v>257</v>
      </c>
      <c r="C30" s="65">
        <v>17504891</v>
      </c>
      <c r="D30" s="65">
        <v>128014</v>
      </c>
      <c r="E30" s="65">
        <v>172241</v>
      </c>
      <c r="F30" s="65">
        <f t="shared" si="0"/>
        <v>17805146</v>
      </c>
      <c r="G30" s="65">
        <v>61933</v>
      </c>
      <c r="H30" s="65">
        <v>1488881</v>
      </c>
      <c r="I30" s="65">
        <v>911167</v>
      </c>
      <c r="J30" s="65">
        <v>202116</v>
      </c>
      <c r="K30" s="4">
        <v>23</v>
      </c>
    </row>
    <row r="31" spans="1:11" ht="12.75" x14ac:dyDescent="0.2">
      <c r="A31" s="4">
        <v>24</v>
      </c>
      <c r="B31" s="4" t="s">
        <v>258</v>
      </c>
      <c r="C31" s="65">
        <v>68731528</v>
      </c>
      <c r="D31" s="65">
        <v>0</v>
      </c>
      <c r="E31" s="65">
        <v>0</v>
      </c>
      <c r="F31" s="65">
        <f t="shared" si="0"/>
        <v>68731528</v>
      </c>
      <c r="G31" s="65">
        <v>16859766</v>
      </c>
      <c r="H31" s="65">
        <v>328114</v>
      </c>
      <c r="I31" s="65">
        <v>5775654</v>
      </c>
      <c r="J31" s="65">
        <v>282907</v>
      </c>
      <c r="K31" s="4">
        <v>24</v>
      </c>
    </row>
    <row r="32" spans="1:11" ht="12.75" x14ac:dyDescent="0.2">
      <c r="A32" s="4">
        <v>25</v>
      </c>
      <c r="B32" s="4" t="s">
        <v>259</v>
      </c>
      <c r="C32" s="65">
        <v>0</v>
      </c>
      <c r="D32" s="65">
        <v>0</v>
      </c>
      <c r="E32" s="65">
        <v>0</v>
      </c>
      <c r="F32" s="65">
        <f t="shared" si="0"/>
        <v>0</v>
      </c>
      <c r="G32" s="65">
        <v>0</v>
      </c>
      <c r="H32" s="65">
        <v>0</v>
      </c>
      <c r="I32" s="65">
        <v>0</v>
      </c>
      <c r="J32" s="65">
        <v>0</v>
      </c>
      <c r="K32" s="4">
        <v>25</v>
      </c>
    </row>
    <row r="33" spans="1:11" ht="12.75" x14ac:dyDescent="0.2">
      <c r="A33" s="4">
        <v>26</v>
      </c>
      <c r="B33" s="4" t="s">
        <v>260</v>
      </c>
      <c r="C33" s="65">
        <v>2147480</v>
      </c>
      <c r="D33" s="65">
        <v>0</v>
      </c>
      <c r="E33" s="65">
        <v>37012</v>
      </c>
      <c r="F33" s="65">
        <f t="shared" si="0"/>
        <v>2184492</v>
      </c>
      <c r="G33" s="65">
        <v>0</v>
      </c>
      <c r="H33" s="65">
        <v>815034</v>
      </c>
      <c r="I33" s="65">
        <v>0</v>
      </c>
      <c r="J33" s="65">
        <v>43</v>
      </c>
      <c r="K33" s="4">
        <v>26</v>
      </c>
    </row>
    <row r="34" spans="1:11" ht="12.75" x14ac:dyDescent="0.2">
      <c r="A34" s="4">
        <v>27</v>
      </c>
      <c r="B34" s="4" t="s">
        <v>261</v>
      </c>
      <c r="C34" s="65">
        <v>704997</v>
      </c>
      <c r="D34" s="65">
        <v>0</v>
      </c>
      <c r="E34" s="65">
        <v>0</v>
      </c>
      <c r="F34" s="65">
        <f t="shared" si="0"/>
        <v>704997</v>
      </c>
      <c r="G34" s="65">
        <v>1668</v>
      </c>
      <c r="H34" s="65">
        <v>0</v>
      </c>
      <c r="I34" s="65">
        <v>0</v>
      </c>
      <c r="J34" s="65">
        <v>0</v>
      </c>
      <c r="K34" s="4">
        <v>27</v>
      </c>
    </row>
    <row r="35" spans="1:11" ht="12.75" x14ac:dyDescent="0.2">
      <c r="A35" s="4">
        <v>28</v>
      </c>
      <c r="B35" s="4" t="s">
        <v>262</v>
      </c>
      <c r="C35" s="65">
        <v>0</v>
      </c>
      <c r="D35" s="65">
        <v>0</v>
      </c>
      <c r="E35" s="65">
        <v>0</v>
      </c>
      <c r="F35" s="65">
        <f t="shared" si="0"/>
        <v>0</v>
      </c>
      <c r="G35" s="65">
        <v>0</v>
      </c>
      <c r="H35" s="65">
        <v>0</v>
      </c>
      <c r="I35" s="65">
        <v>0</v>
      </c>
      <c r="J35" s="65">
        <v>0</v>
      </c>
      <c r="K35" s="4">
        <v>28</v>
      </c>
    </row>
    <row r="36" spans="1:11" ht="12.75" x14ac:dyDescent="0.2">
      <c r="A36" s="4">
        <v>29</v>
      </c>
      <c r="B36" s="4" t="s">
        <v>263</v>
      </c>
      <c r="C36" s="65">
        <v>0</v>
      </c>
      <c r="D36" s="65">
        <v>0</v>
      </c>
      <c r="E36" s="65">
        <v>0</v>
      </c>
      <c r="F36" s="65">
        <f t="shared" si="0"/>
        <v>0</v>
      </c>
      <c r="G36" s="65">
        <v>0</v>
      </c>
      <c r="H36" s="65">
        <v>0</v>
      </c>
      <c r="I36" s="65">
        <v>0</v>
      </c>
      <c r="J36" s="65">
        <v>0</v>
      </c>
      <c r="K36" s="4">
        <v>29</v>
      </c>
    </row>
    <row r="37" spans="1:11" ht="12.75" x14ac:dyDescent="0.2">
      <c r="A37" s="4">
        <v>30</v>
      </c>
      <c r="B37" s="4" t="s">
        <v>264</v>
      </c>
      <c r="C37" s="65">
        <v>0</v>
      </c>
      <c r="D37" s="65">
        <v>0</v>
      </c>
      <c r="E37" s="65">
        <v>0</v>
      </c>
      <c r="F37" s="65">
        <f t="shared" si="0"/>
        <v>0</v>
      </c>
      <c r="G37" s="65">
        <v>0</v>
      </c>
      <c r="H37" s="65">
        <v>0</v>
      </c>
      <c r="I37" s="65">
        <v>0</v>
      </c>
      <c r="J37" s="65">
        <v>0</v>
      </c>
      <c r="K37" s="4">
        <v>30</v>
      </c>
    </row>
    <row r="38" spans="1:11" ht="12.75" x14ac:dyDescent="0.2">
      <c r="A38" s="4">
        <v>31</v>
      </c>
      <c r="B38" s="4" t="s">
        <v>265</v>
      </c>
      <c r="C38" s="65">
        <v>0</v>
      </c>
      <c r="D38" s="65">
        <v>0</v>
      </c>
      <c r="E38" s="65">
        <v>0</v>
      </c>
      <c r="F38" s="65">
        <f t="shared" si="0"/>
        <v>0</v>
      </c>
      <c r="G38" s="65">
        <v>0</v>
      </c>
      <c r="H38" s="65">
        <v>0</v>
      </c>
      <c r="I38" s="65">
        <v>0</v>
      </c>
      <c r="J38" s="65">
        <v>0</v>
      </c>
      <c r="K38" s="4">
        <v>31</v>
      </c>
    </row>
    <row r="39" spans="1:11" ht="12.75" x14ac:dyDescent="0.2">
      <c r="A39" s="4">
        <v>32</v>
      </c>
      <c r="B39" s="4" t="s">
        <v>266</v>
      </c>
      <c r="C39" s="65">
        <v>2731535</v>
      </c>
      <c r="D39" s="65">
        <v>0</v>
      </c>
      <c r="E39" s="65">
        <v>25267</v>
      </c>
      <c r="F39" s="65">
        <f t="shared" si="0"/>
        <v>2756802</v>
      </c>
      <c r="G39" s="65">
        <v>229237</v>
      </c>
      <c r="H39" s="65">
        <v>0</v>
      </c>
      <c r="I39" s="65">
        <v>0</v>
      </c>
      <c r="J39" s="65">
        <v>37175</v>
      </c>
      <c r="K39" s="4">
        <v>32</v>
      </c>
    </row>
    <row r="40" spans="1:11" ht="12.75" x14ac:dyDescent="0.2">
      <c r="A40" s="4">
        <v>33</v>
      </c>
      <c r="B40" s="4" t="s">
        <v>267</v>
      </c>
      <c r="C40" s="65">
        <v>2667561</v>
      </c>
      <c r="D40" s="65">
        <v>129474</v>
      </c>
      <c r="E40" s="65">
        <v>0</v>
      </c>
      <c r="F40" s="65">
        <f t="shared" si="0"/>
        <v>2797035</v>
      </c>
      <c r="G40" s="65">
        <v>0</v>
      </c>
      <c r="H40" s="65">
        <v>0</v>
      </c>
      <c r="I40" s="65">
        <v>769546</v>
      </c>
      <c r="J40" s="65">
        <v>13190</v>
      </c>
      <c r="K40" s="4">
        <v>33</v>
      </c>
    </row>
    <row r="41" spans="1:11" ht="12.75" x14ac:dyDescent="0.2">
      <c r="A41" s="4">
        <v>34</v>
      </c>
      <c r="B41" s="4" t="s">
        <v>268</v>
      </c>
      <c r="C41" s="65">
        <v>10101406</v>
      </c>
      <c r="D41" s="65">
        <v>4894772</v>
      </c>
      <c r="E41" s="65">
        <v>83342</v>
      </c>
      <c r="F41" s="65">
        <f t="shared" si="0"/>
        <v>15079520</v>
      </c>
      <c r="G41" s="65">
        <v>354</v>
      </c>
      <c r="H41" s="65">
        <v>0</v>
      </c>
      <c r="I41" s="65">
        <v>8541110</v>
      </c>
      <c r="J41" s="65">
        <v>9140283</v>
      </c>
      <c r="K41" s="4">
        <v>34</v>
      </c>
    </row>
    <row r="42" spans="1:11" ht="12.75" x14ac:dyDescent="0.2">
      <c r="A42" s="4">
        <v>35</v>
      </c>
      <c r="B42" s="4" t="s">
        <v>269</v>
      </c>
      <c r="C42" s="65">
        <v>129857386</v>
      </c>
      <c r="D42" s="65">
        <v>1072549</v>
      </c>
      <c r="E42" s="65">
        <v>264846</v>
      </c>
      <c r="F42" s="65">
        <f t="shared" si="0"/>
        <v>131194781</v>
      </c>
      <c r="G42" s="65">
        <v>2093163</v>
      </c>
      <c r="H42" s="65">
        <v>13144</v>
      </c>
      <c r="I42" s="65">
        <v>40068168</v>
      </c>
      <c r="J42" s="65">
        <v>14845485</v>
      </c>
      <c r="K42" s="4">
        <v>35</v>
      </c>
    </row>
    <row r="43" spans="1:11" ht="12.75" x14ac:dyDescent="0.2">
      <c r="A43" s="4">
        <v>36</v>
      </c>
      <c r="B43" s="4" t="s">
        <v>270</v>
      </c>
      <c r="C43" s="65">
        <v>3452087</v>
      </c>
      <c r="D43" s="65">
        <v>0</v>
      </c>
      <c r="E43" s="65">
        <v>0</v>
      </c>
      <c r="F43" s="65">
        <f t="shared" si="0"/>
        <v>3452087</v>
      </c>
      <c r="G43" s="65">
        <v>15000</v>
      </c>
      <c r="H43" s="65">
        <v>0</v>
      </c>
      <c r="I43" s="65">
        <v>162154</v>
      </c>
      <c r="J43" s="65">
        <v>46640</v>
      </c>
      <c r="K43" s="4">
        <v>36</v>
      </c>
    </row>
    <row r="44" spans="1:11" ht="12.75" x14ac:dyDescent="0.2">
      <c r="A44" s="4">
        <v>37</v>
      </c>
      <c r="B44" s="4" t="s">
        <v>271</v>
      </c>
      <c r="C44" s="65">
        <v>9071213</v>
      </c>
      <c r="D44" s="65">
        <v>0</v>
      </c>
      <c r="E44" s="65">
        <v>0</v>
      </c>
      <c r="F44" s="65">
        <f t="shared" si="0"/>
        <v>9071213</v>
      </c>
      <c r="G44" s="65">
        <v>14033</v>
      </c>
      <c r="H44" s="65">
        <v>0</v>
      </c>
      <c r="I44" s="65">
        <v>0</v>
      </c>
      <c r="J44" s="65">
        <v>7256</v>
      </c>
      <c r="K44" s="4">
        <v>37</v>
      </c>
    </row>
    <row r="45" spans="1:11" ht="12.75" x14ac:dyDescent="0.2">
      <c r="A45" s="17">
        <v>38</v>
      </c>
      <c r="B45" s="4" t="s">
        <v>272</v>
      </c>
      <c r="C45" s="66">
        <v>4582589</v>
      </c>
      <c r="D45" s="66">
        <v>11442</v>
      </c>
      <c r="E45" s="66">
        <v>0</v>
      </c>
      <c r="F45" s="66">
        <f t="shared" si="0"/>
        <v>4594031</v>
      </c>
      <c r="G45" s="66">
        <v>176876</v>
      </c>
      <c r="H45" s="66">
        <v>713</v>
      </c>
      <c r="I45" s="66">
        <v>719035</v>
      </c>
      <c r="J45" s="66">
        <v>0</v>
      </c>
      <c r="K45" s="17">
        <v>38</v>
      </c>
    </row>
    <row r="46" spans="1:11" ht="12.75" x14ac:dyDescent="0.2">
      <c r="A46" s="17">
        <f>A45</f>
        <v>38</v>
      </c>
      <c r="B46" s="9" t="s">
        <v>21</v>
      </c>
      <c r="C46" s="67">
        <f>SUM(C8:C45)</f>
        <v>355377212</v>
      </c>
      <c r="D46" s="67">
        <f>SUM(D8:D45)</f>
        <v>12666439</v>
      </c>
      <c r="E46" s="67">
        <f>SUM(E8:E45)</f>
        <v>1322308</v>
      </c>
      <c r="F46" s="67">
        <f>SUM(F8:F45)</f>
        <v>369365959</v>
      </c>
      <c r="G46" s="67">
        <f>SUM(G8:G45)</f>
        <v>41874648</v>
      </c>
      <c r="H46" s="67">
        <f>SUM(H8:H45)</f>
        <v>37904678</v>
      </c>
      <c r="I46" s="67">
        <f>SUM(I8:I45)</f>
        <v>78922971</v>
      </c>
      <c r="J46" s="67">
        <f>SUM(J8:J45)</f>
        <v>31324196</v>
      </c>
      <c r="K46" s="17">
        <f>K45</f>
        <v>38</v>
      </c>
    </row>
    <row r="49" ht="10.5" customHeight="1" x14ac:dyDescent="0.2"/>
    <row r="50" ht="10.5" customHeight="1" x14ac:dyDescent="0.2"/>
    <row r="51" ht="10.5" customHeight="1" x14ac:dyDescent="0.2"/>
    <row r="52" ht="10.5" customHeight="1" x14ac:dyDescent="0.2"/>
    <row r="53" ht="10.5" customHeight="1" x14ac:dyDescent="0.2"/>
    <row r="54" ht="10.5" customHeight="1" x14ac:dyDescent="0.2"/>
    <row r="55" ht="10.5" customHeight="1" x14ac:dyDescent="0.2"/>
    <row r="56" ht="10.5" customHeight="1" x14ac:dyDescent="0.2"/>
    <row r="57" ht="10.5" customHeight="1" x14ac:dyDescent="0.2"/>
    <row r="58" ht="10.5" customHeight="1" x14ac:dyDescent="0.2"/>
    <row r="121" ht="10.5" customHeight="1" x14ac:dyDescent="0.2"/>
    <row r="122" ht="10.5" customHeight="1" x14ac:dyDescent="0.2"/>
    <row r="123" ht="10.5" customHeight="1" x14ac:dyDescent="0.2"/>
    <row r="124" ht="10.5" customHeight="1" x14ac:dyDescent="0.2"/>
    <row r="126" ht="10.5" customHeight="1" x14ac:dyDescent="0.2"/>
    <row r="127" ht="10.5" customHeight="1" x14ac:dyDescent="0.2"/>
    <row r="128"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78" ht="10.5" customHeight="1" x14ac:dyDescent="0.2"/>
    <row r="180" ht="12.2" customHeight="1" x14ac:dyDescent="0.2"/>
    <row r="196" ht="10.5" customHeight="1" x14ac:dyDescent="0.2"/>
  </sheetData>
  <hyperlinks>
    <hyperlink ref="A5" location="'Table of Contents'!A1" display="Back to TOC" xr:uid="{E3C8DB01-34AD-472E-B230-C2C827C3B5ED}"/>
  </hyperlinks>
  <printOptions gridLines="1"/>
  <pageMargins left="0.75" right="0.5" top="0.5" bottom="0.25" header="0" footer="0"/>
  <pageSetup paperSize="5" scale="93" fitToWidth="0"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52EB-41C2-4F4B-B8AE-BC08B48C4684}">
  <dimension ref="A1:P105"/>
  <sheetViews>
    <sheetView zoomScale="110" zoomScaleNormal="110" workbookViewId="0"/>
  </sheetViews>
  <sheetFormatPr defaultRowHeight="12.75" x14ac:dyDescent="0.2"/>
  <cols>
    <col min="1" max="1" width="4.85546875" style="4" customWidth="1"/>
    <col min="2" max="2" width="2.140625" style="4" customWidth="1"/>
    <col min="3" max="3" width="15.7109375" style="4" customWidth="1"/>
    <col min="4" max="4" width="15.7109375" style="4" bestFit="1" customWidth="1"/>
    <col min="5" max="6" width="14.5703125" style="4" bestFit="1" customWidth="1"/>
    <col min="7" max="7" width="13.140625" style="4" bestFit="1" customWidth="1"/>
    <col min="8" max="8" width="15.7109375" style="4" bestFit="1" customWidth="1"/>
    <col min="9" max="10" width="13.140625" style="4" bestFit="1" customWidth="1"/>
    <col min="11" max="12" width="15.7109375" style="4" bestFit="1" customWidth="1"/>
    <col min="13" max="13" width="15.28515625" style="4" customWidth="1"/>
    <col min="14" max="14" width="14.5703125" style="4" bestFit="1" customWidth="1"/>
    <col min="15" max="15" width="13.140625" style="4" bestFit="1" customWidth="1"/>
    <col min="16" max="16" width="3.5703125" style="4" bestFit="1" customWidth="1"/>
    <col min="17" max="255" width="9.140625" style="4"/>
    <col min="256" max="256" width="4.5703125" style="4" bestFit="1" customWidth="1"/>
    <col min="257" max="257" width="10" style="4" bestFit="1" customWidth="1"/>
    <col min="258" max="258" width="2.140625" style="4" customWidth="1"/>
    <col min="259" max="259" width="14.140625" style="4" bestFit="1" customWidth="1"/>
    <col min="260" max="260" width="15.7109375" style="4" bestFit="1" customWidth="1"/>
    <col min="261" max="262" width="14.5703125" style="4" bestFit="1" customWidth="1"/>
    <col min="263" max="263" width="13.140625" style="4" bestFit="1" customWidth="1"/>
    <col min="264" max="264" width="15.7109375" style="4" bestFit="1" customWidth="1"/>
    <col min="265" max="266" width="13.140625" style="4" bestFit="1" customWidth="1"/>
    <col min="267" max="268" width="15.7109375" style="4" bestFit="1" customWidth="1"/>
    <col min="269" max="269" width="15.28515625" style="4" customWidth="1"/>
    <col min="270" max="270" width="14.5703125" style="4" bestFit="1" customWidth="1"/>
    <col min="271" max="271" width="13.140625" style="4" bestFit="1" customWidth="1"/>
    <col min="272" max="272" width="3.5703125" style="4" bestFit="1" customWidth="1"/>
    <col min="273" max="511" width="9.140625" style="4"/>
    <col min="512" max="512" width="4.5703125" style="4" bestFit="1" customWidth="1"/>
    <col min="513" max="513" width="10" style="4" bestFit="1" customWidth="1"/>
    <col min="514" max="514" width="2.140625" style="4" customWidth="1"/>
    <col min="515" max="515" width="14.140625" style="4" bestFit="1" customWidth="1"/>
    <col min="516" max="516" width="15.7109375" style="4" bestFit="1" customWidth="1"/>
    <col min="517" max="518" width="14.5703125" style="4" bestFit="1" customWidth="1"/>
    <col min="519" max="519" width="13.140625" style="4" bestFit="1" customWidth="1"/>
    <col min="520" max="520" width="15.7109375" style="4" bestFit="1" customWidth="1"/>
    <col min="521" max="522" width="13.140625" style="4" bestFit="1" customWidth="1"/>
    <col min="523" max="524" width="15.7109375" style="4" bestFit="1" customWidth="1"/>
    <col min="525" max="525" width="15.28515625" style="4" customWidth="1"/>
    <col min="526" max="526" width="14.5703125" style="4" bestFit="1" customWidth="1"/>
    <col min="527" max="527" width="13.140625" style="4" bestFit="1" customWidth="1"/>
    <col min="528" max="528" width="3.5703125" style="4" bestFit="1" customWidth="1"/>
    <col min="529" max="767" width="9.140625" style="4"/>
    <col min="768" max="768" width="4.5703125" style="4" bestFit="1" customWidth="1"/>
    <col min="769" max="769" width="10" style="4" bestFit="1" customWidth="1"/>
    <col min="770" max="770" width="2.140625" style="4" customWidth="1"/>
    <col min="771" max="771" width="14.140625" style="4" bestFit="1" customWidth="1"/>
    <col min="772" max="772" width="15.7109375" style="4" bestFit="1" customWidth="1"/>
    <col min="773" max="774" width="14.5703125" style="4" bestFit="1" customWidth="1"/>
    <col min="775" max="775" width="13.140625" style="4" bestFit="1" customWidth="1"/>
    <col min="776" max="776" width="15.7109375" style="4" bestFit="1" customWidth="1"/>
    <col min="777" max="778" width="13.140625" style="4" bestFit="1" customWidth="1"/>
    <col min="779" max="780" width="15.7109375" style="4" bestFit="1" customWidth="1"/>
    <col min="781" max="781" width="15.28515625" style="4" customWidth="1"/>
    <col min="782" max="782" width="14.5703125" style="4" bestFit="1" customWidth="1"/>
    <col min="783" max="783" width="13.140625" style="4" bestFit="1" customWidth="1"/>
    <col min="784" max="784" width="3.5703125" style="4" bestFit="1" customWidth="1"/>
    <col min="785" max="1023" width="9.140625" style="4"/>
    <col min="1024" max="1024" width="4.5703125" style="4" bestFit="1" customWidth="1"/>
    <col min="1025" max="1025" width="10" style="4" bestFit="1" customWidth="1"/>
    <col min="1026" max="1026" width="2.140625" style="4" customWidth="1"/>
    <col min="1027" max="1027" width="14.140625" style="4" bestFit="1" customWidth="1"/>
    <col min="1028" max="1028" width="15.7109375" style="4" bestFit="1" customWidth="1"/>
    <col min="1029" max="1030" width="14.5703125" style="4" bestFit="1" customWidth="1"/>
    <col min="1031" max="1031" width="13.140625" style="4" bestFit="1" customWidth="1"/>
    <col min="1032" max="1032" width="15.7109375" style="4" bestFit="1" customWidth="1"/>
    <col min="1033" max="1034" width="13.140625" style="4" bestFit="1" customWidth="1"/>
    <col min="1035" max="1036" width="15.7109375" style="4" bestFit="1" customWidth="1"/>
    <col min="1037" max="1037" width="15.28515625" style="4" customWidth="1"/>
    <col min="1038" max="1038" width="14.5703125" style="4" bestFit="1" customWidth="1"/>
    <col min="1039" max="1039" width="13.140625" style="4" bestFit="1" customWidth="1"/>
    <col min="1040" max="1040" width="3.5703125" style="4" bestFit="1" customWidth="1"/>
    <col min="1041" max="1279" width="9.140625" style="4"/>
    <col min="1280" max="1280" width="4.5703125" style="4" bestFit="1" customWidth="1"/>
    <col min="1281" max="1281" width="10" style="4" bestFit="1" customWidth="1"/>
    <col min="1282" max="1282" width="2.140625" style="4" customWidth="1"/>
    <col min="1283" max="1283" width="14.140625" style="4" bestFit="1" customWidth="1"/>
    <col min="1284" max="1284" width="15.7109375" style="4" bestFit="1" customWidth="1"/>
    <col min="1285" max="1286" width="14.5703125" style="4" bestFit="1" customWidth="1"/>
    <col min="1287" max="1287" width="13.140625" style="4" bestFit="1" customWidth="1"/>
    <col min="1288" max="1288" width="15.7109375" style="4" bestFit="1" customWidth="1"/>
    <col min="1289" max="1290" width="13.140625" style="4" bestFit="1" customWidth="1"/>
    <col min="1291" max="1292" width="15.7109375" style="4" bestFit="1" customWidth="1"/>
    <col min="1293" max="1293" width="15.28515625" style="4" customWidth="1"/>
    <col min="1294" max="1294" width="14.5703125" style="4" bestFit="1" customWidth="1"/>
    <col min="1295" max="1295" width="13.140625" style="4" bestFit="1" customWidth="1"/>
    <col min="1296" max="1296" width="3.5703125" style="4" bestFit="1" customWidth="1"/>
    <col min="1297" max="1535" width="9.140625" style="4"/>
    <col min="1536" max="1536" width="4.5703125" style="4" bestFit="1" customWidth="1"/>
    <col min="1537" max="1537" width="10" style="4" bestFit="1" customWidth="1"/>
    <col min="1538" max="1538" width="2.140625" style="4" customWidth="1"/>
    <col min="1539" max="1539" width="14.140625" style="4" bestFit="1" customWidth="1"/>
    <col min="1540" max="1540" width="15.7109375" style="4" bestFit="1" customWidth="1"/>
    <col min="1541" max="1542" width="14.5703125" style="4" bestFit="1" customWidth="1"/>
    <col min="1543" max="1543" width="13.140625" style="4" bestFit="1" customWidth="1"/>
    <col min="1544" max="1544" width="15.7109375" style="4" bestFit="1" customWidth="1"/>
    <col min="1545" max="1546" width="13.140625" style="4" bestFit="1" customWidth="1"/>
    <col min="1547" max="1548" width="15.7109375" style="4" bestFit="1" customWidth="1"/>
    <col min="1549" max="1549" width="15.28515625" style="4" customWidth="1"/>
    <col min="1550" max="1550" width="14.5703125" style="4" bestFit="1" customWidth="1"/>
    <col min="1551" max="1551" width="13.140625" style="4" bestFit="1" customWidth="1"/>
    <col min="1552" max="1552" width="3.5703125" style="4" bestFit="1" customWidth="1"/>
    <col min="1553" max="1791" width="9.140625" style="4"/>
    <col min="1792" max="1792" width="4.5703125" style="4" bestFit="1" customWidth="1"/>
    <col min="1793" max="1793" width="10" style="4" bestFit="1" customWidth="1"/>
    <col min="1794" max="1794" width="2.140625" style="4" customWidth="1"/>
    <col min="1795" max="1795" width="14.140625" style="4" bestFit="1" customWidth="1"/>
    <col min="1796" max="1796" width="15.7109375" style="4" bestFit="1" customWidth="1"/>
    <col min="1797" max="1798" width="14.5703125" style="4" bestFit="1" customWidth="1"/>
    <col min="1799" max="1799" width="13.140625" style="4" bestFit="1" customWidth="1"/>
    <col min="1800" max="1800" width="15.7109375" style="4" bestFit="1" customWidth="1"/>
    <col min="1801" max="1802" width="13.140625" style="4" bestFit="1" customWidth="1"/>
    <col min="1803" max="1804" width="15.7109375" style="4" bestFit="1" customWidth="1"/>
    <col min="1805" max="1805" width="15.28515625" style="4" customWidth="1"/>
    <col min="1806" max="1806" width="14.5703125" style="4" bestFit="1" customWidth="1"/>
    <col min="1807" max="1807" width="13.140625" style="4" bestFit="1" customWidth="1"/>
    <col min="1808" max="1808" width="3.5703125" style="4" bestFit="1" customWidth="1"/>
    <col min="1809" max="2047" width="9.140625" style="4"/>
    <col min="2048" max="2048" width="4.5703125" style="4" bestFit="1" customWidth="1"/>
    <col min="2049" max="2049" width="10" style="4" bestFit="1" customWidth="1"/>
    <col min="2050" max="2050" width="2.140625" style="4" customWidth="1"/>
    <col min="2051" max="2051" width="14.140625" style="4" bestFit="1" customWidth="1"/>
    <col min="2052" max="2052" width="15.7109375" style="4" bestFit="1" customWidth="1"/>
    <col min="2053" max="2054" width="14.5703125" style="4" bestFit="1" customWidth="1"/>
    <col min="2055" max="2055" width="13.140625" style="4" bestFit="1" customWidth="1"/>
    <col min="2056" max="2056" width="15.7109375" style="4" bestFit="1" customWidth="1"/>
    <col min="2057" max="2058" width="13.140625" style="4" bestFit="1" customWidth="1"/>
    <col min="2059" max="2060" width="15.7109375" style="4" bestFit="1" customWidth="1"/>
    <col min="2061" max="2061" width="15.28515625" style="4" customWidth="1"/>
    <col min="2062" max="2062" width="14.5703125" style="4" bestFit="1" customWidth="1"/>
    <col min="2063" max="2063" width="13.140625" style="4" bestFit="1" customWidth="1"/>
    <col min="2064" max="2064" width="3.5703125" style="4" bestFit="1" customWidth="1"/>
    <col min="2065" max="2303" width="9.140625" style="4"/>
    <col min="2304" max="2304" width="4.5703125" style="4" bestFit="1" customWidth="1"/>
    <col min="2305" max="2305" width="10" style="4" bestFit="1" customWidth="1"/>
    <col min="2306" max="2306" width="2.140625" style="4" customWidth="1"/>
    <col min="2307" max="2307" width="14.140625" style="4" bestFit="1" customWidth="1"/>
    <col min="2308" max="2308" width="15.7109375" style="4" bestFit="1" customWidth="1"/>
    <col min="2309" max="2310" width="14.5703125" style="4" bestFit="1" customWidth="1"/>
    <col min="2311" max="2311" width="13.140625" style="4" bestFit="1" customWidth="1"/>
    <col min="2312" max="2312" width="15.7109375" style="4" bestFit="1" customWidth="1"/>
    <col min="2313" max="2314" width="13.140625" style="4" bestFit="1" customWidth="1"/>
    <col min="2315" max="2316" width="15.7109375" style="4" bestFit="1" customWidth="1"/>
    <col min="2317" max="2317" width="15.28515625" style="4" customWidth="1"/>
    <col min="2318" max="2318" width="14.5703125" style="4" bestFit="1" customWidth="1"/>
    <col min="2319" max="2319" width="13.140625" style="4" bestFit="1" customWidth="1"/>
    <col min="2320" max="2320" width="3.5703125" style="4" bestFit="1" customWidth="1"/>
    <col min="2321" max="2559" width="9.140625" style="4"/>
    <col min="2560" max="2560" width="4.5703125" style="4" bestFit="1" customWidth="1"/>
    <col min="2561" max="2561" width="10" style="4" bestFit="1" customWidth="1"/>
    <col min="2562" max="2562" width="2.140625" style="4" customWidth="1"/>
    <col min="2563" max="2563" width="14.140625" style="4" bestFit="1" customWidth="1"/>
    <col min="2564" max="2564" width="15.7109375" style="4" bestFit="1" customWidth="1"/>
    <col min="2565" max="2566" width="14.5703125" style="4" bestFit="1" customWidth="1"/>
    <col min="2567" max="2567" width="13.140625" style="4" bestFit="1" customWidth="1"/>
    <col min="2568" max="2568" width="15.7109375" style="4" bestFit="1" customWidth="1"/>
    <col min="2569" max="2570" width="13.140625" style="4" bestFit="1" customWidth="1"/>
    <col min="2571" max="2572" width="15.7109375" style="4" bestFit="1" customWidth="1"/>
    <col min="2573" max="2573" width="15.28515625" style="4" customWidth="1"/>
    <col min="2574" max="2574" width="14.5703125" style="4" bestFit="1" customWidth="1"/>
    <col min="2575" max="2575" width="13.140625" style="4" bestFit="1" customWidth="1"/>
    <col min="2576" max="2576" width="3.5703125" style="4" bestFit="1" customWidth="1"/>
    <col min="2577" max="2815" width="9.140625" style="4"/>
    <col min="2816" max="2816" width="4.5703125" style="4" bestFit="1" customWidth="1"/>
    <col min="2817" max="2817" width="10" style="4" bestFit="1" customWidth="1"/>
    <col min="2818" max="2818" width="2.140625" style="4" customWidth="1"/>
    <col min="2819" max="2819" width="14.140625" style="4" bestFit="1" customWidth="1"/>
    <col min="2820" max="2820" width="15.7109375" style="4" bestFit="1" customWidth="1"/>
    <col min="2821" max="2822" width="14.5703125" style="4" bestFit="1" customWidth="1"/>
    <col min="2823" max="2823" width="13.140625" style="4" bestFit="1" customWidth="1"/>
    <col min="2824" max="2824" width="15.7109375" style="4" bestFit="1" customWidth="1"/>
    <col min="2825" max="2826" width="13.140625" style="4" bestFit="1" customWidth="1"/>
    <col min="2827" max="2828" width="15.7109375" style="4" bestFit="1" customWidth="1"/>
    <col min="2829" max="2829" width="15.28515625" style="4" customWidth="1"/>
    <col min="2830" max="2830" width="14.5703125" style="4" bestFit="1" customWidth="1"/>
    <col min="2831" max="2831" width="13.140625" style="4" bestFit="1" customWidth="1"/>
    <col min="2832" max="2832" width="3.5703125" style="4" bestFit="1" customWidth="1"/>
    <col min="2833" max="3071" width="9.140625" style="4"/>
    <col min="3072" max="3072" width="4.5703125" style="4" bestFit="1" customWidth="1"/>
    <col min="3073" max="3073" width="10" style="4" bestFit="1" customWidth="1"/>
    <col min="3074" max="3074" width="2.140625" style="4" customWidth="1"/>
    <col min="3075" max="3075" width="14.140625" style="4" bestFit="1" customWidth="1"/>
    <col min="3076" max="3076" width="15.7109375" style="4" bestFit="1" customWidth="1"/>
    <col min="3077" max="3078" width="14.5703125" style="4" bestFit="1" customWidth="1"/>
    <col min="3079" max="3079" width="13.140625" style="4" bestFit="1" customWidth="1"/>
    <col min="3080" max="3080" width="15.7109375" style="4" bestFit="1" customWidth="1"/>
    <col min="3081" max="3082" width="13.140625" style="4" bestFit="1" customWidth="1"/>
    <col min="3083" max="3084" width="15.7109375" style="4" bestFit="1" customWidth="1"/>
    <col min="3085" max="3085" width="15.28515625" style="4" customWidth="1"/>
    <col min="3086" max="3086" width="14.5703125" style="4" bestFit="1" customWidth="1"/>
    <col min="3087" max="3087" width="13.140625" style="4" bestFit="1" customWidth="1"/>
    <col min="3088" max="3088" width="3.5703125" style="4" bestFit="1" customWidth="1"/>
    <col min="3089" max="3327" width="9.140625" style="4"/>
    <col min="3328" max="3328" width="4.5703125" style="4" bestFit="1" customWidth="1"/>
    <col min="3329" max="3329" width="10" style="4" bestFit="1" customWidth="1"/>
    <col min="3330" max="3330" width="2.140625" style="4" customWidth="1"/>
    <col min="3331" max="3331" width="14.140625" style="4" bestFit="1" customWidth="1"/>
    <col min="3332" max="3332" width="15.7109375" style="4" bestFit="1" customWidth="1"/>
    <col min="3333" max="3334" width="14.5703125" style="4" bestFit="1" customWidth="1"/>
    <col min="3335" max="3335" width="13.140625" style="4" bestFit="1" customWidth="1"/>
    <col min="3336" max="3336" width="15.7109375" style="4" bestFit="1" customWidth="1"/>
    <col min="3337" max="3338" width="13.140625" style="4" bestFit="1" customWidth="1"/>
    <col min="3339" max="3340" width="15.7109375" style="4" bestFit="1" customWidth="1"/>
    <col min="3341" max="3341" width="15.28515625" style="4" customWidth="1"/>
    <col min="3342" max="3342" width="14.5703125" style="4" bestFit="1" customWidth="1"/>
    <col min="3343" max="3343" width="13.140625" style="4" bestFit="1" customWidth="1"/>
    <col min="3344" max="3344" width="3.5703125" style="4" bestFit="1" customWidth="1"/>
    <col min="3345" max="3583" width="9.140625" style="4"/>
    <col min="3584" max="3584" width="4.5703125" style="4" bestFit="1" customWidth="1"/>
    <col min="3585" max="3585" width="10" style="4" bestFit="1" customWidth="1"/>
    <col min="3586" max="3586" width="2.140625" style="4" customWidth="1"/>
    <col min="3587" max="3587" width="14.140625" style="4" bestFit="1" customWidth="1"/>
    <col min="3588" max="3588" width="15.7109375" style="4" bestFit="1" customWidth="1"/>
    <col min="3589" max="3590" width="14.5703125" style="4" bestFit="1" customWidth="1"/>
    <col min="3591" max="3591" width="13.140625" style="4" bestFit="1" customWidth="1"/>
    <col min="3592" max="3592" width="15.7109375" style="4" bestFit="1" customWidth="1"/>
    <col min="3593" max="3594" width="13.140625" style="4" bestFit="1" customWidth="1"/>
    <col min="3595" max="3596" width="15.7109375" style="4" bestFit="1" customWidth="1"/>
    <col min="3597" max="3597" width="15.28515625" style="4" customWidth="1"/>
    <col min="3598" max="3598" width="14.5703125" style="4" bestFit="1" customWidth="1"/>
    <col min="3599" max="3599" width="13.140625" style="4" bestFit="1" customWidth="1"/>
    <col min="3600" max="3600" width="3.5703125" style="4" bestFit="1" customWidth="1"/>
    <col min="3601" max="3839" width="9.140625" style="4"/>
    <col min="3840" max="3840" width="4.5703125" style="4" bestFit="1" customWidth="1"/>
    <col min="3841" max="3841" width="10" style="4" bestFit="1" customWidth="1"/>
    <col min="3842" max="3842" width="2.140625" style="4" customWidth="1"/>
    <col min="3843" max="3843" width="14.140625" style="4" bestFit="1" customWidth="1"/>
    <col min="3844" max="3844" width="15.7109375" style="4" bestFit="1" customWidth="1"/>
    <col min="3845" max="3846" width="14.5703125" style="4" bestFit="1" customWidth="1"/>
    <col min="3847" max="3847" width="13.140625" style="4" bestFit="1" customWidth="1"/>
    <col min="3848" max="3848" width="15.7109375" style="4" bestFit="1" customWidth="1"/>
    <col min="3849" max="3850" width="13.140625" style="4" bestFit="1" customWidth="1"/>
    <col min="3851" max="3852" width="15.7109375" style="4" bestFit="1" customWidth="1"/>
    <col min="3853" max="3853" width="15.28515625" style="4" customWidth="1"/>
    <col min="3854" max="3854" width="14.5703125" style="4" bestFit="1" customWidth="1"/>
    <col min="3855" max="3855" width="13.140625" style="4" bestFit="1" customWidth="1"/>
    <col min="3856" max="3856" width="3.5703125" style="4" bestFit="1" customWidth="1"/>
    <col min="3857" max="4095" width="9.140625" style="4"/>
    <col min="4096" max="4096" width="4.5703125" style="4" bestFit="1" customWidth="1"/>
    <col min="4097" max="4097" width="10" style="4" bestFit="1" customWidth="1"/>
    <col min="4098" max="4098" width="2.140625" style="4" customWidth="1"/>
    <col min="4099" max="4099" width="14.140625" style="4" bestFit="1" customWidth="1"/>
    <col min="4100" max="4100" width="15.7109375" style="4" bestFit="1" customWidth="1"/>
    <col min="4101" max="4102" width="14.5703125" style="4" bestFit="1" customWidth="1"/>
    <col min="4103" max="4103" width="13.140625" style="4" bestFit="1" customWidth="1"/>
    <col min="4104" max="4104" width="15.7109375" style="4" bestFit="1" customWidth="1"/>
    <col min="4105" max="4106" width="13.140625" style="4" bestFit="1" customWidth="1"/>
    <col min="4107" max="4108" width="15.7109375" style="4" bestFit="1" customWidth="1"/>
    <col min="4109" max="4109" width="15.28515625" style="4" customWidth="1"/>
    <col min="4110" max="4110" width="14.5703125" style="4" bestFit="1" customWidth="1"/>
    <col min="4111" max="4111" width="13.140625" style="4" bestFit="1" customWidth="1"/>
    <col min="4112" max="4112" width="3.5703125" style="4" bestFit="1" customWidth="1"/>
    <col min="4113" max="4351" width="9.140625" style="4"/>
    <col min="4352" max="4352" width="4.5703125" style="4" bestFit="1" customWidth="1"/>
    <col min="4353" max="4353" width="10" style="4" bestFit="1" customWidth="1"/>
    <col min="4354" max="4354" width="2.140625" style="4" customWidth="1"/>
    <col min="4355" max="4355" width="14.140625" style="4" bestFit="1" customWidth="1"/>
    <col min="4356" max="4356" width="15.7109375" style="4" bestFit="1" customWidth="1"/>
    <col min="4357" max="4358" width="14.5703125" style="4" bestFit="1" customWidth="1"/>
    <col min="4359" max="4359" width="13.140625" style="4" bestFit="1" customWidth="1"/>
    <col min="4360" max="4360" width="15.7109375" style="4" bestFit="1" customWidth="1"/>
    <col min="4361" max="4362" width="13.140625" style="4" bestFit="1" customWidth="1"/>
    <col min="4363" max="4364" width="15.7109375" style="4" bestFit="1" customWidth="1"/>
    <col min="4365" max="4365" width="15.28515625" style="4" customWidth="1"/>
    <col min="4366" max="4366" width="14.5703125" style="4" bestFit="1" customWidth="1"/>
    <col min="4367" max="4367" width="13.140625" style="4" bestFit="1" customWidth="1"/>
    <col min="4368" max="4368" width="3.5703125" style="4" bestFit="1" customWidth="1"/>
    <col min="4369" max="4607" width="9.140625" style="4"/>
    <col min="4608" max="4608" width="4.5703125" style="4" bestFit="1" customWidth="1"/>
    <col min="4609" max="4609" width="10" style="4" bestFit="1" customWidth="1"/>
    <col min="4610" max="4610" width="2.140625" style="4" customWidth="1"/>
    <col min="4611" max="4611" width="14.140625" style="4" bestFit="1" customWidth="1"/>
    <col min="4612" max="4612" width="15.7109375" style="4" bestFit="1" customWidth="1"/>
    <col min="4613" max="4614" width="14.5703125" style="4" bestFit="1" customWidth="1"/>
    <col min="4615" max="4615" width="13.140625" style="4" bestFit="1" customWidth="1"/>
    <col min="4616" max="4616" width="15.7109375" style="4" bestFit="1" customWidth="1"/>
    <col min="4617" max="4618" width="13.140625" style="4" bestFit="1" customWidth="1"/>
    <col min="4619" max="4620" width="15.7109375" style="4" bestFit="1" customWidth="1"/>
    <col min="4621" max="4621" width="15.28515625" style="4" customWidth="1"/>
    <col min="4622" max="4622" width="14.5703125" style="4" bestFit="1" customWidth="1"/>
    <col min="4623" max="4623" width="13.140625" style="4" bestFit="1" customWidth="1"/>
    <col min="4624" max="4624" width="3.5703125" style="4" bestFit="1" customWidth="1"/>
    <col min="4625" max="4863" width="9.140625" style="4"/>
    <col min="4864" max="4864" width="4.5703125" style="4" bestFit="1" customWidth="1"/>
    <col min="4865" max="4865" width="10" style="4" bestFit="1" customWidth="1"/>
    <col min="4866" max="4866" width="2.140625" style="4" customWidth="1"/>
    <col min="4867" max="4867" width="14.140625" style="4" bestFit="1" customWidth="1"/>
    <col min="4868" max="4868" width="15.7109375" style="4" bestFit="1" customWidth="1"/>
    <col min="4869" max="4870" width="14.5703125" style="4" bestFit="1" customWidth="1"/>
    <col min="4871" max="4871" width="13.140625" style="4" bestFit="1" customWidth="1"/>
    <col min="4872" max="4872" width="15.7109375" style="4" bestFit="1" customWidth="1"/>
    <col min="4873" max="4874" width="13.140625" style="4" bestFit="1" customWidth="1"/>
    <col min="4875" max="4876" width="15.7109375" style="4" bestFit="1" customWidth="1"/>
    <col min="4877" max="4877" width="15.28515625" style="4" customWidth="1"/>
    <col min="4878" max="4878" width="14.5703125" style="4" bestFit="1" customWidth="1"/>
    <col min="4879" max="4879" width="13.140625" style="4" bestFit="1" customWidth="1"/>
    <col min="4880" max="4880" width="3.5703125" style="4" bestFit="1" customWidth="1"/>
    <col min="4881" max="5119" width="9.140625" style="4"/>
    <col min="5120" max="5120" width="4.5703125" style="4" bestFit="1" customWidth="1"/>
    <col min="5121" max="5121" width="10" style="4" bestFit="1" customWidth="1"/>
    <col min="5122" max="5122" width="2.140625" style="4" customWidth="1"/>
    <col min="5123" max="5123" width="14.140625" style="4" bestFit="1" customWidth="1"/>
    <col min="5124" max="5124" width="15.7109375" style="4" bestFit="1" customWidth="1"/>
    <col min="5125" max="5126" width="14.5703125" style="4" bestFit="1" customWidth="1"/>
    <col min="5127" max="5127" width="13.140625" style="4" bestFit="1" customWidth="1"/>
    <col min="5128" max="5128" width="15.7109375" style="4" bestFit="1" customWidth="1"/>
    <col min="5129" max="5130" width="13.140625" style="4" bestFit="1" customWidth="1"/>
    <col min="5131" max="5132" width="15.7109375" style="4" bestFit="1" customWidth="1"/>
    <col min="5133" max="5133" width="15.28515625" style="4" customWidth="1"/>
    <col min="5134" max="5134" width="14.5703125" style="4" bestFit="1" customWidth="1"/>
    <col min="5135" max="5135" width="13.140625" style="4" bestFit="1" customWidth="1"/>
    <col min="5136" max="5136" width="3.5703125" style="4" bestFit="1" customWidth="1"/>
    <col min="5137" max="5375" width="9.140625" style="4"/>
    <col min="5376" max="5376" width="4.5703125" style="4" bestFit="1" customWidth="1"/>
    <col min="5377" max="5377" width="10" style="4" bestFit="1" customWidth="1"/>
    <col min="5378" max="5378" width="2.140625" style="4" customWidth="1"/>
    <col min="5379" max="5379" width="14.140625" style="4" bestFit="1" customWidth="1"/>
    <col min="5380" max="5380" width="15.7109375" style="4" bestFit="1" customWidth="1"/>
    <col min="5381" max="5382" width="14.5703125" style="4" bestFit="1" customWidth="1"/>
    <col min="5383" max="5383" width="13.140625" style="4" bestFit="1" customWidth="1"/>
    <col min="5384" max="5384" width="15.7109375" style="4" bestFit="1" customWidth="1"/>
    <col min="5385" max="5386" width="13.140625" style="4" bestFit="1" customWidth="1"/>
    <col min="5387" max="5388" width="15.7109375" style="4" bestFit="1" customWidth="1"/>
    <col min="5389" max="5389" width="15.28515625" style="4" customWidth="1"/>
    <col min="5390" max="5390" width="14.5703125" style="4" bestFit="1" customWidth="1"/>
    <col min="5391" max="5391" width="13.140625" style="4" bestFit="1" customWidth="1"/>
    <col min="5392" max="5392" width="3.5703125" style="4" bestFit="1" customWidth="1"/>
    <col min="5393" max="5631" width="9.140625" style="4"/>
    <col min="5632" max="5632" width="4.5703125" style="4" bestFit="1" customWidth="1"/>
    <col min="5633" max="5633" width="10" style="4" bestFit="1" customWidth="1"/>
    <col min="5634" max="5634" width="2.140625" style="4" customWidth="1"/>
    <col min="5635" max="5635" width="14.140625" style="4" bestFit="1" customWidth="1"/>
    <col min="5636" max="5636" width="15.7109375" style="4" bestFit="1" customWidth="1"/>
    <col min="5637" max="5638" width="14.5703125" style="4" bestFit="1" customWidth="1"/>
    <col min="5639" max="5639" width="13.140625" style="4" bestFit="1" customWidth="1"/>
    <col min="5640" max="5640" width="15.7109375" style="4" bestFit="1" customWidth="1"/>
    <col min="5641" max="5642" width="13.140625" style="4" bestFit="1" customWidth="1"/>
    <col min="5643" max="5644" width="15.7109375" style="4" bestFit="1" customWidth="1"/>
    <col min="5645" max="5645" width="15.28515625" style="4" customWidth="1"/>
    <col min="5646" max="5646" width="14.5703125" style="4" bestFit="1" customWidth="1"/>
    <col min="5647" max="5647" width="13.140625" style="4" bestFit="1" customWidth="1"/>
    <col min="5648" max="5648" width="3.5703125" style="4" bestFit="1" customWidth="1"/>
    <col min="5649" max="5887" width="9.140625" style="4"/>
    <col min="5888" max="5888" width="4.5703125" style="4" bestFit="1" customWidth="1"/>
    <col min="5889" max="5889" width="10" style="4" bestFit="1" customWidth="1"/>
    <col min="5890" max="5890" width="2.140625" style="4" customWidth="1"/>
    <col min="5891" max="5891" width="14.140625" style="4" bestFit="1" customWidth="1"/>
    <col min="5892" max="5892" width="15.7109375" style="4" bestFit="1" customWidth="1"/>
    <col min="5893" max="5894" width="14.5703125" style="4" bestFit="1" customWidth="1"/>
    <col min="5895" max="5895" width="13.140625" style="4" bestFit="1" customWidth="1"/>
    <col min="5896" max="5896" width="15.7109375" style="4" bestFit="1" customWidth="1"/>
    <col min="5897" max="5898" width="13.140625" style="4" bestFit="1" customWidth="1"/>
    <col min="5899" max="5900" width="15.7109375" style="4" bestFit="1" customWidth="1"/>
    <col min="5901" max="5901" width="15.28515625" style="4" customWidth="1"/>
    <col min="5902" max="5902" width="14.5703125" style="4" bestFit="1" customWidth="1"/>
    <col min="5903" max="5903" width="13.140625" style="4" bestFit="1" customWidth="1"/>
    <col min="5904" max="5904" width="3.5703125" style="4" bestFit="1" customWidth="1"/>
    <col min="5905" max="6143" width="9.140625" style="4"/>
    <col min="6144" max="6144" width="4.5703125" style="4" bestFit="1" customWidth="1"/>
    <col min="6145" max="6145" width="10" style="4" bestFit="1" customWidth="1"/>
    <col min="6146" max="6146" width="2.140625" style="4" customWidth="1"/>
    <col min="6147" max="6147" width="14.140625" style="4" bestFit="1" customWidth="1"/>
    <col min="6148" max="6148" width="15.7109375" style="4" bestFit="1" customWidth="1"/>
    <col min="6149" max="6150" width="14.5703125" style="4" bestFit="1" customWidth="1"/>
    <col min="6151" max="6151" width="13.140625" style="4" bestFit="1" customWidth="1"/>
    <col min="6152" max="6152" width="15.7109375" style="4" bestFit="1" customWidth="1"/>
    <col min="6153" max="6154" width="13.140625" style="4" bestFit="1" customWidth="1"/>
    <col min="6155" max="6156" width="15.7109375" style="4" bestFit="1" customWidth="1"/>
    <col min="6157" max="6157" width="15.28515625" style="4" customWidth="1"/>
    <col min="6158" max="6158" width="14.5703125" style="4" bestFit="1" customWidth="1"/>
    <col min="6159" max="6159" width="13.140625" style="4" bestFit="1" customWidth="1"/>
    <col min="6160" max="6160" width="3.5703125" style="4" bestFit="1" customWidth="1"/>
    <col min="6161" max="6399" width="9.140625" style="4"/>
    <col min="6400" max="6400" width="4.5703125" style="4" bestFit="1" customWidth="1"/>
    <col min="6401" max="6401" width="10" style="4" bestFit="1" customWidth="1"/>
    <col min="6402" max="6402" width="2.140625" style="4" customWidth="1"/>
    <col min="6403" max="6403" width="14.140625" style="4" bestFit="1" customWidth="1"/>
    <col min="6404" max="6404" width="15.7109375" style="4" bestFit="1" customWidth="1"/>
    <col min="6405" max="6406" width="14.5703125" style="4" bestFit="1" customWidth="1"/>
    <col min="6407" max="6407" width="13.140625" style="4" bestFit="1" customWidth="1"/>
    <col min="6408" max="6408" width="15.7109375" style="4" bestFit="1" customWidth="1"/>
    <col min="6409" max="6410" width="13.140625" style="4" bestFit="1" customWidth="1"/>
    <col min="6411" max="6412" width="15.7109375" style="4" bestFit="1" customWidth="1"/>
    <col min="6413" max="6413" width="15.28515625" style="4" customWidth="1"/>
    <col min="6414" max="6414" width="14.5703125" style="4" bestFit="1" customWidth="1"/>
    <col min="6415" max="6415" width="13.140625" style="4" bestFit="1" customWidth="1"/>
    <col min="6416" max="6416" width="3.5703125" style="4" bestFit="1" customWidth="1"/>
    <col min="6417" max="6655" width="9.140625" style="4"/>
    <col min="6656" max="6656" width="4.5703125" style="4" bestFit="1" customWidth="1"/>
    <col min="6657" max="6657" width="10" style="4" bestFit="1" customWidth="1"/>
    <col min="6658" max="6658" width="2.140625" style="4" customWidth="1"/>
    <col min="6659" max="6659" width="14.140625" style="4" bestFit="1" customWidth="1"/>
    <col min="6660" max="6660" width="15.7109375" style="4" bestFit="1" customWidth="1"/>
    <col min="6661" max="6662" width="14.5703125" style="4" bestFit="1" customWidth="1"/>
    <col min="6663" max="6663" width="13.140625" style="4" bestFit="1" customWidth="1"/>
    <col min="6664" max="6664" width="15.7109375" style="4" bestFit="1" customWidth="1"/>
    <col min="6665" max="6666" width="13.140625" style="4" bestFit="1" customWidth="1"/>
    <col min="6667" max="6668" width="15.7109375" style="4" bestFit="1" customWidth="1"/>
    <col min="6669" max="6669" width="15.28515625" style="4" customWidth="1"/>
    <col min="6670" max="6670" width="14.5703125" style="4" bestFit="1" customWidth="1"/>
    <col min="6671" max="6671" width="13.140625" style="4" bestFit="1" customWidth="1"/>
    <col min="6672" max="6672" width="3.5703125" style="4" bestFit="1" customWidth="1"/>
    <col min="6673" max="6911" width="9.140625" style="4"/>
    <col min="6912" max="6912" width="4.5703125" style="4" bestFit="1" customWidth="1"/>
    <col min="6913" max="6913" width="10" style="4" bestFit="1" customWidth="1"/>
    <col min="6914" max="6914" width="2.140625" style="4" customWidth="1"/>
    <col min="6915" max="6915" width="14.140625" style="4" bestFit="1" customWidth="1"/>
    <col min="6916" max="6916" width="15.7109375" style="4" bestFit="1" customWidth="1"/>
    <col min="6917" max="6918" width="14.5703125" style="4" bestFit="1" customWidth="1"/>
    <col min="6919" max="6919" width="13.140625" style="4" bestFit="1" customWidth="1"/>
    <col min="6920" max="6920" width="15.7109375" style="4" bestFit="1" customWidth="1"/>
    <col min="6921" max="6922" width="13.140625" style="4" bestFit="1" customWidth="1"/>
    <col min="6923" max="6924" width="15.7109375" style="4" bestFit="1" customWidth="1"/>
    <col min="6925" max="6925" width="15.28515625" style="4" customWidth="1"/>
    <col min="6926" max="6926" width="14.5703125" style="4" bestFit="1" customWidth="1"/>
    <col min="6927" max="6927" width="13.140625" style="4" bestFit="1" customWidth="1"/>
    <col min="6928" max="6928" width="3.5703125" style="4" bestFit="1" customWidth="1"/>
    <col min="6929" max="7167" width="9.140625" style="4"/>
    <col min="7168" max="7168" width="4.5703125" style="4" bestFit="1" customWidth="1"/>
    <col min="7169" max="7169" width="10" style="4" bestFit="1" customWidth="1"/>
    <col min="7170" max="7170" width="2.140625" style="4" customWidth="1"/>
    <col min="7171" max="7171" width="14.140625" style="4" bestFit="1" customWidth="1"/>
    <col min="7172" max="7172" width="15.7109375" style="4" bestFit="1" customWidth="1"/>
    <col min="7173" max="7174" width="14.5703125" style="4" bestFit="1" customWidth="1"/>
    <col min="7175" max="7175" width="13.140625" style="4" bestFit="1" customWidth="1"/>
    <col min="7176" max="7176" width="15.7109375" style="4" bestFit="1" customWidth="1"/>
    <col min="7177" max="7178" width="13.140625" style="4" bestFit="1" customWidth="1"/>
    <col min="7179" max="7180" width="15.7109375" style="4" bestFit="1" customWidth="1"/>
    <col min="7181" max="7181" width="15.28515625" style="4" customWidth="1"/>
    <col min="7182" max="7182" width="14.5703125" style="4" bestFit="1" customWidth="1"/>
    <col min="7183" max="7183" width="13.140625" style="4" bestFit="1" customWidth="1"/>
    <col min="7184" max="7184" width="3.5703125" style="4" bestFit="1" customWidth="1"/>
    <col min="7185" max="7423" width="9.140625" style="4"/>
    <col min="7424" max="7424" width="4.5703125" style="4" bestFit="1" customWidth="1"/>
    <col min="7425" max="7425" width="10" style="4" bestFit="1" customWidth="1"/>
    <col min="7426" max="7426" width="2.140625" style="4" customWidth="1"/>
    <col min="7427" max="7427" width="14.140625" style="4" bestFit="1" customWidth="1"/>
    <col min="7428" max="7428" width="15.7109375" style="4" bestFit="1" customWidth="1"/>
    <col min="7429" max="7430" width="14.5703125" style="4" bestFit="1" customWidth="1"/>
    <col min="7431" max="7431" width="13.140625" style="4" bestFit="1" customWidth="1"/>
    <col min="7432" max="7432" width="15.7109375" style="4" bestFit="1" customWidth="1"/>
    <col min="7433" max="7434" width="13.140625" style="4" bestFit="1" customWidth="1"/>
    <col min="7435" max="7436" width="15.7109375" style="4" bestFit="1" customWidth="1"/>
    <col min="7437" max="7437" width="15.28515625" style="4" customWidth="1"/>
    <col min="7438" max="7438" width="14.5703125" style="4" bestFit="1" customWidth="1"/>
    <col min="7439" max="7439" width="13.140625" style="4" bestFit="1" customWidth="1"/>
    <col min="7440" max="7440" width="3.5703125" style="4" bestFit="1" customWidth="1"/>
    <col min="7441" max="7679" width="9.140625" style="4"/>
    <col min="7680" max="7680" width="4.5703125" style="4" bestFit="1" customWidth="1"/>
    <col min="7681" max="7681" width="10" style="4" bestFit="1" customWidth="1"/>
    <col min="7682" max="7682" width="2.140625" style="4" customWidth="1"/>
    <col min="7683" max="7683" width="14.140625" style="4" bestFit="1" customWidth="1"/>
    <col min="7684" max="7684" width="15.7109375" style="4" bestFit="1" customWidth="1"/>
    <col min="7685" max="7686" width="14.5703125" style="4" bestFit="1" customWidth="1"/>
    <col min="7687" max="7687" width="13.140625" style="4" bestFit="1" customWidth="1"/>
    <col min="7688" max="7688" width="15.7109375" style="4" bestFit="1" customWidth="1"/>
    <col min="7689" max="7690" width="13.140625" style="4" bestFit="1" customWidth="1"/>
    <col min="7691" max="7692" width="15.7109375" style="4" bestFit="1" customWidth="1"/>
    <col min="7693" max="7693" width="15.28515625" style="4" customWidth="1"/>
    <col min="7694" max="7694" width="14.5703125" style="4" bestFit="1" customWidth="1"/>
    <col min="7695" max="7695" width="13.140625" style="4" bestFit="1" customWidth="1"/>
    <col min="7696" max="7696" width="3.5703125" style="4" bestFit="1" customWidth="1"/>
    <col min="7697" max="7935" width="9.140625" style="4"/>
    <col min="7936" max="7936" width="4.5703125" style="4" bestFit="1" customWidth="1"/>
    <col min="7937" max="7937" width="10" style="4" bestFit="1" customWidth="1"/>
    <col min="7938" max="7938" width="2.140625" style="4" customWidth="1"/>
    <col min="7939" max="7939" width="14.140625" style="4" bestFit="1" customWidth="1"/>
    <col min="7940" max="7940" width="15.7109375" style="4" bestFit="1" customWidth="1"/>
    <col min="7941" max="7942" width="14.5703125" style="4" bestFit="1" customWidth="1"/>
    <col min="7943" max="7943" width="13.140625" style="4" bestFit="1" customWidth="1"/>
    <col min="7944" max="7944" width="15.7109375" style="4" bestFit="1" customWidth="1"/>
    <col min="7945" max="7946" width="13.140625" style="4" bestFit="1" customWidth="1"/>
    <col min="7947" max="7948" width="15.7109375" style="4" bestFit="1" customWidth="1"/>
    <col min="7949" max="7949" width="15.28515625" style="4" customWidth="1"/>
    <col min="7950" max="7950" width="14.5703125" style="4" bestFit="1" customWidth="1"/>
    <col min="7951" max="7951" width="13.140625" style="4" bestFit="1" customWidth="1"/>
    <col min="7952" max="7952" width="3.5703125" style="4" bestFit="1" customWidth="1"/>
    <col min="7953" max="8191" width="9.140625" style="4"/>
    <col min="8192" max="8192" width="4.5703125" style="4" bestFit="1" customWidth="1"/>
    <col min="8193" max="8193" width="10" style="4" bestFit="1" customWidth="1"/>
    <col min="8194" max="8194" width="2.140625" style="4" customWidth="1"/>
    <col min="8195" max="8195" width="14.140625" style="4" bestFit="1" customWidth="1"/>
    <col min="8196" max="8196" width="15.7109375" style="4" bestFit="1" customWidth="1"/>
    <col min="8197" max="8198" width="14.5703125" style="4" bestFit="1" customWidth="1"/>
    <col min="8199" max="8199" width="13.140625" style="4" bestFit="1" customWidth="1"/>
    <col min="8200" max="8200" width="15.7109375" style="4" bestFit="1" customWidth="1"/>
    <col min="8201" max="8202" width="13.140625" style="4" bestFit="1" customWidth="1"/>
    <col min="8203" max="8204" width="15.7109375" style="4" bestFit="1" customWidth="1"/>
    <col min="8205" max="8205" width="15.28515625" style="4" customWidth="1"/>
    <col min="8206" max="8206" width="14.5703125" style="4" bestFit="1" customWidth="1"/>
    <col min="8207" max="8207" width="13.140625" style="4" bestFit="1" customWidth="1"/>
    <col min="8208" max="8208" width="3.5703125" style="4" bestFit="1" customWidth="1"/>
    <col min="8209" max="8447" width="9.140625" style="4"/>
    <col min="8448" max="8448" width="4.5703125" style="4" bestFit="1" customWidth="1"/>
    <col min="8449" max="8449" width="10" style="4" bestFit="1" customWidth="1"/>
    <col min="8450" max="8450" width="2.140625" style="4" customWidth="1"/>
    <col min="8451" max="8451" width="14.140625" style="4" bestFit="1" customWidth="1"/>
    <col min="8452" max="8452" width="15.7109375" style="4" bestFit="1" customWidth="1"/>
    <col min="8453" max="8454" width="14.5703125" style="4" bestFit="1" customWidth="1"/>
    <col min="8455" max="8455" width="13.140625" style="4" bestFit="1" customWidth="1"/>
    <col min="8456" max="8456" width="15.7109375" style="4" bestFit="1" customWidth="1"/>
    <col min="8457" max="8458" width="13.140625" style="4" bestFit="1" customWidth="1"/>
    <col min="8459" max="8460" width="15.7109375" style="4" bestFit="1" customWidth="1"/>
    <col min="8461" max="8461" width="15.28515625" style="4" customWidth="1"/>
    <col min="8462" max="8462" width="14.5703125" style="4" bestFit="1" customWidth="1"/>
    <col min="8463" max="8463" width="13.140625" style="4" bestFit="1" customWidth="1"/>
    <col min="8464" max="8464" width="3.5703125" style="4" bestFit="1" customWidth="1"/>
    <col min="8465" max="8703" width="9.140625" style="4"/>
    <col min="8704" max="8704" width="4.5703125" style="4" bestFit="1" customWidth="1"/>
    <col min="8705" max="8705" width="10" style="4" bestFit="1" customWidth="1"/>
    <col min="8706" max="8706" width="2.140625" style="4" customWidth="1"/>
    <col min="8707" max="8707" width="14.140625" style="4" bestFit="1" customWidth="1"/>
    <col min="8708" max="8708" width="15.7109375" style="4" bestFit="1" customWidth="1"/>
    <col min="8709" max="8710" width="14.5703125" style="4" bestFit="1" customWidth="1"/>
    <col min="8711" max="8711" width="13.140625" style="4" bestFit="1" customWidth="1"/>
    <col min="8712" max="8712" width="15.7109375" style="4" bestFit="1" customWidth="1"/>
    <col min="8713" max="8714" width="13.140625" style="4" bestFit="1" customWidth="1"/>
    <col min="8715" max="8716" width="15.7109375" style="4" bestFit="1" customWidth="1"/>
    <col min="8717" max="8717" width="15.28515625" style="4" customWidth="1"/>
    <col min="8718" max="8718" width="14.5703125" style="4" bestFit="1" customWidth="1"/>
    <col min="8719" max="8719" width="13.140625" style="4" bestFit="1" customWidth="1"/>
    <col min="8720" max="8720" width="3.5703125" style="4" bestFit="1" customWidth="1"/>
    <col min="8721" max="8959" width="9.140625" style="4"/>
    <col min="8960" max="8960" width="4.5703125" style="4" bestFit="1" customWidth="1"/>
    <col min="8961" max="8961" width="10" style="4" bestFit="1" customWidth="1"/>
    <col min="8962" max="8962" width="2.140625" style="4" customWidth="1"/>
    <col min="8963" max="8963" width="14.140625" style="4" bestFit="1" customWidth="1"/>
    <col min="8964" max="8964" width="15.7109375" style="4" bestFit="1" customWidth="1"/>
    <col min="8965" max="8966" width="14.5703125" style="4" bestFit="1" customWidth="1"/>
    <col min="8967" max="8967" width="13.140625" style="4" bestFit="1" customWidth="1"/>
    <col min="8968" max="8968" width="15.7109375" style="4" bestFit="1" customWidth="1"/>
    <col min="8969" max="8970" width="13.140625" style="4" bestFit="1" customWidth="1"/>
    <col min="8971" max="8972" width="15.7109375" style="4" bestFit="1" customWidth="1"/>
    <col min="8973" max="8973" width="15.28515625" style="4" customWidth="1"/>
    <col min="8974" max="8974" width="14.5703125" style="4" bestFit="1" customWidth="1"/>
    <col min="8975" max="8975" width="13.140625" style="4" bestFit="1" customWidth="1"/>
    <col min="8976" max="8976" width="3.5703125" style="4" bestFit="1" customWidth="1"/>
    <col min="8977" max="9215" width="9.140625" style="4"/>
    <col min="9216" max="9216" width="4.5703125" style="4" bestFit="1" customWidth="1"/>
    <col min="9217" max="9217" width="10" style="4" bestFit="1" customWidth="1"/>
    <col min="9218" max="9218" width="2.140625" style="4" customWidth="1"/>
    <col min="9219" max="9219" width="14.140625" style="4" bestFit="1" customWidth="1"/>
    <col min="9220" max="9220" width="15.7109375" style="4" bestFit="1" customWidth="1"/>
    <col min="9221" max="9222" width="14.5703125" style="4" bestFit="1" customWidth="1"/>
    <col min="9223" max="9223" width="13.140625" style="4" bestFit="1" customWidth="1"/>
    <col min="9224" max="9224" width="15.7109375" style="4" bestFit="1" customWidth="1"/>
    <col min="9225" max="9226" width="13.140625" style="4" bestFit="1" customWidth="1"/>
    <col min="9227" max="9228" width="15.7109375" style="4" bestFit="1" customWidth="1"/>
    <col min="9229" max="9229" width="15.28515625" style="4" customWidth="1"/>
    <col min="9230" max="9230" width="14.5703125" style="4" bestFit="1" customWidth="1"/>
    <col min="9231" max="9231" width="13.140625" style="4" bestFit="1" customWidth="1"/>
    <col min="9232" max="9232" width="3.5703125" style="4" bestFit="1" customWidth="1"/>
    <col min="9233" max="9471" width="9.140625" style="4"/>
    <col min="9472" max="9472" width="4.5703125" style="4" bestFit="1" customWidth="1"/>
    <col min="9473" max="9473" width="10" style="4" bestFit="1" customWidth="1"/>
    <col min="9474" max="9474" width="2.140625" style="4" customWidth="1"/>
    <col min="9475" max="9475" width="14.140625" style="4" bestFit="1" customWidth="1"/>
    <col min="9476" max="9476" width="15.7109375" style="4" bestFit="1" customWidth="1"/>
    <col min="9477" max="9478" width="14.5703125" style="4" bestFit="1" customWidth="1"/>
    <col min="9479" max="9479" width="13.140625" style="4" bestFit="1" customWidth="1"/>
    <col min="9480" max="9480" width="15.7109375" style="4" bestFit="1" customWidth="1"/>
    <col min="9481" max="9482" width="13.140625" style="4" bestFit="1" customWidth="1"/>
    <col min="9483" max="9484" width="15.7109375" style="4" bestFit="1" customWidth="1"/>
    <col min="9485" max="9485" width="15.28515625" style="4" customWidth="1"/>
    <col min="9486" max="9486" width="14.5703125" style="4" bestFit="1" customWidth="1"/>
    <col min="9487" max="9487" width="13.140625" style="4" bestFit="1" customWidth="1"/>
    <col min="9488" max="9488" width="3.5703125" style="4" bestFit="1" customWidth="1"/>
    <col min="9489" max="9727" width="9.140625" style="4"/>
    <col min="9728" max="9728" width="4.5703125" style="4" bestFit="1" customWidth="1"/>
    <col min="9729" max="9729" width="10" style="4" bestFit="1" customWidth="1"/>
    <col min="9730" max="9730" width="2.140625" style="4" customWidth="1"/>
    <col min="9731" max="9731" width="14.140625" style="4" bestFit="1" customWidth="1"/>
    <col min="9732" max="9732" width="15.7109375" style="4" bestFit="1" customWidth="1"/>
    <col min="9733" max="9734" width="14.5703125" style="4" bestFit="1" customWidth="1"/>
    <col min="9735" max="9735" width="13.140625" style="4" bestFit="1" customWidth="1"/>
    <col min="9736" max="9736" width="15.7109375" style="4" bestFit="1" customWidth="1"/>
    <col min="9737" max="9738" width="13.140625" style="4" bestFit="1" customWidth="1"/>
    <col min="9739" max="9740" width="15.7109375" style="4" bestFit="1" customWidth="1"/>
    <col min="9741" max="9741" width="15.28515625" style="4" customWidth="1"/>
    <col min="9742" max="9742" width="14.5703125" style="4" bestFit="1" customWidth="1"/>
    <col min="9743" max="9743" width="13.140625" style="4" bestFit="1" customWidth="1"/>
    <col min="9744" max="9744" width="3.5703125" style="4" bestFit="1" customWidth="1"/>
    <col min="9745" max="9983" width="9.140625" style="4"/>
    <col min="9984" max="9984" width="4.5703125" style="4" bestFit="1" customWidth="1"/>
    <col min="9985" max="9985" width="10" style="4" bestFit="1" customWidth="1"/>
    <col min="9986" max="9986" width="2.140625" style="4" customWidth="1"/>
    <col min="9987" max="9987" width="14.140625" style="4" bestFit="1" customWidth="1"/>
    <col min="9988" max="9988" width="15.7109375" style="4" bestFit="1" customWidth="1"/>
    <col min="9989" max="9990" width="14.5703125" style="4" bestFit="1" customWidth="1"/>
    <col min="9991" max="9991" width="13.140625" style="4" bestFit="1" customWidth="1"/>
    <col min="9992" max="9992" width="15.7109375" style="4" bestFit="1" customWidth="1"/>
    <col min="9993" max="9994" width="13.140625" style="4" bestFit="1" customWidth="1"/>
    <col min="9995" max="9996" width="15.7109375" style="4" bestFit="1" customWidth="1"/>
    <col min="9997" max="9997" width="15.28515625" style="4" customWidth="1"/>
    <col min="9998" max="9998" width="14.5703125" style="4" bestFit="1" customWidth="1"/>
    <col min="9999" max="9999" width="13.140625" style="4" bestFit="1" customWidth="1"/>
    <col min="10000" max="10000" width="3.5703125" style="4" bestFit="1" customWidth="1"/>
    <col min="10001" max="10239" width="9.140625" style="4"/>
    <col min="10240" max="10240" width="4.5703125" style="4" bestFit="1" customWidth="1"/>
    <col min="10241" max="10241" width="10" style="4" bestFit="1" customWidth="1"/>
    <col min="10242" max="10242" width="2.140625" style="4" customWidth="1"/>
    <col min="10243" max="10243" width="14.140625" style="4" bestFit="1" customWidth="1"/>
    <col min="10244" max="10244" width="15.7109375" style="4" bestFit="1" customWidth="1"/>
    <col min="10245" max="10246" width="14.5703125" style="4" bestFit="1" customWidth="1"/>
    <col min="10247" max="10247" width="13.140625" style="4" bestFit="1" customWidth="1"/>
    <col min="10248" max="10248" width="15.7109375" style="4" bestFit="1" customWidth="1"/>
    <col min="10249" max="10250" width="13.140625" style="4" bestFit="1" customWidth="1"/>
    <col min="10251" max="10252" width="15.7109375" style="4" bestFit="1" customWidth="1"/>
    <col min="10253" max="10253" width="15.28515625" style="4" customWidth="1"/>
    <col min="10254" max="10254" width="14.5703125" style="4" bestFit="1" customWidth="1"/>
    <col min="10255" max="10255" width="13.140625" style="4" bestFit="1" customWidth="1"/>
    <col min="10256" max="10256" width="3.5703125" style="4" bestFit="1" customWidth="1"/>
    <col min="10257" max="10495" width="9.140625" style="4"/>
    <col min="10496" max="10496" width="4.5703125" style="4" bestFit="1" customWidth="1"/>
    <col min="10497" max="10497" width="10" style="4" bestFit="1" customWidth="1"/>
    <col min="10498" max="10498" width="2.140625" style="4" customWidth="1"/>
    <col min="10499" max="10499" width="14.140625" style="4" bestFit="1" customWidth="1"/>
    <col min="10500" max="10500" width="15.7109375" style="4" bestFit="1" customWidth="1"/>
    <col min="10501" max="10502" width="14.5703125" style="4" bestFit="1" customWidth="1"/>
    <col min="10503" max="10503" width="13.140625" style="4" bestFit="1" customWidth="1"/>
    <col min="10504" max="10504" width="15.7109375" style="4" bestFit="1" customWidth="1"/>
    <col min="10505" max="10506" width="13.140625" style="4" bestFit="1" customWidth="1"/>
    <col min="10507" max="10508" width="15.7109375" style="4" bestFit="1" customWidth="1"/>
    <col min="10509" max="10509" width="15.28515625" style="4" customWidth="1"/>
    <col min="10510" max="10510" width="14.5703125" style="4" bestFit="1" customWidth="1"/>
    <col min="10511" max="10511" width="13.140625" style="4" bestFit="1" customWidth="1"/>
    <col min="10512" max="10512" width="3.5703125" style="4" bestFit="1" customWidth="1"/>
    <col min="10513" max="10751" width="9.140625" style="4"/>
    <col min="10752" max="10752" width="4.5703125" style="4" bestFit="1" customWidth="1"/>
    <col min="10753" max="10753" width="10" style="4" bestFit="1" customWidth="1"/>
    <col min="10754" max="10754" width="2.140625" style="4" customWidth="1"/>
    <col min="10755" max="10755" width="14.140625" style="4" bestFit="1" customWidth="1"/>
    <col min="10756" max="10756" width="15.7109375" style="4" bestFit="1" customWidth="1"/>
    <col min="10757" max="10758" width="14.5703125" style="4" bestFit="1" customWidth="1"/>
    <col min="10759" max="10759" width="13.140625" style="4" bestFit="1" customWidth="1"/>
    <col min="10760" max="10760" width="15.7109375" style="4" bestFit="1" customWidth="1"/>
    <col min="10761" max="10762" width="13.140625" style="4" bestFit="1" customWidth="1"/>
    <col min="10763" max="10764" width="15.7109375" style="4" bestFit="1" customWidth="1"/>
    <col min="10765" max="10765" width="15.28515625" style="4" customWidth="1"/>
    <col min="10766" max="10766" width="14.5703125" style="4" bestFit="1" customWidth="1"/>
    <col min="10767" max="10767" width="13.140625" style="4" bestFit="1" customWidth="1"/>
    <col min="10768" max="10768" width="3.5703125" style="4" bestFit="1" customWidth="1"/>
    <col min="10769" max="11007" width="9.140625" style="4"/>
    <col min="11008" max="11008" width="4.5703125" style="4" bestFit="1" customWidth="1"/>
    <col min="11009" max="11009" width="10" style="4" bestFit="1" customWidth="1"/>
    <col min="11010" max="11010" width="2.140625" style="4" customWidth="1"/>
    <col min="11011" max="11011" width="14.140625" style="4" bestFit="1" customWidth="1"/>
    <col min="11012" max="11012" width="15.7109375" style="4" bestFit="1" customWidth="1"/>
    <col min="11013" max="11014" width="14.5703125" style="4" bestFit="1" customWidth="1"/>
    <col min="11015" max="11015" width="13.140625" style="4" bestFit="1" customWidth="1"/>
    <col min="11016" max="11016" width="15.7109375" style="4" bestFit="1" customWidth="1"/>
    <col min="11017" max="11018" width="13.140625" style="4" bestFit="1" customWidth="1"/>
    <col min="11019" max="11020" width="15.7109375" style="4" bestFit="1" customWidth="1"/>
    <col min="11021" max="11021" width="15.28515625" style="4" customWidth="1"/>
    <col min="11022" max="11022" width="14.5703125" style="4" bestFit="1" customWidth="1"/>
    <col min="11023" max="11023" width="13.140625" style="4" bestFit="1" customWidth="1"/>
    <col min="11024" max="11024" width="3.5703125" style="4" bestFit="1" customWidth="1"/>
    <col min="11025" max="11263" width="9.140625" style="4"/>
    <col min="11264" max="11264" width="4.5703125" style="4" bestFit="1" customWidth="1"/>
    <col min="11265" max="11265" width="10" style="4" bestFit="1" customWidth="1"/>
    <col min="11266" max="11266" width="2.140625" style="4" customWidth="1"/>
    <col min="11267" max="11267" width="14.140625" style="4" bestFit="1" customWidth="1"/>
    <col min="11268" max="11268" width="15.7109375" style="4" bestFit="1" customWidth="1"/>
    <col min="11269" max="11270" width="14.5703125" style="4" bestFit="1" customWidth="1"/>
    <col min="11271" max="11271" width="13.140625" style="4" bestFit="1" customWidth="1"/>
    <col min="11272" max="11272" width="15.7109375" style="4" bestFit="1" customWidth="1"/>
    <col min="11273" max="11274" width="13.140625" style="4" bestFit="1" customWidth="1"/>
    <col min="11275" max="11276" width="15.7109375" style="4" bestFit="1" customWidth="1"/>
    <col min="11277" max="11277" width="15.28515625" style="4" customWidth="1"/>
    <col min="11278" max="11278" width="14.5703125" style="4" bestFit="1" customWidth="1"/>
    <col min="11279" max="11279" width="13.140625" style="4" bestFit="1" customWidth="1"/>
    <col min="11280" max="11280" width="3.5703125" style="4" bestFit="1" customWidth="1"/>
    <col min="11281" max="11519" width="9.140625" style="4"/>
    <col min="11520" max="11520" width="4.5703125" style="4" bestFit="1" customWidth="1"/>
    <col min="11521" max="11521" width="10" style="4" bestFit="1" customWidth="1"/>
    <col min="11522" max="11522" width="2.140625" style="4" customWidth="1"/>
    <col min="11523" max="11523" width="14.140625" style="4" bestFit="1" customWidth="1"/>
    <col min="11524" max="11524" width="15.7109375" style="4" bestFit="1" customWidth="1"/>
    <col min="11525" max="11526" width="14.5703125" style="4" bestFit="1" customWidth="1"/>
    <col min="11527" max="11527" width="13.140625" style="4" bestFit="1" customWidth="1"/>
    <col min="11528" max="11528" width="15.7109375" style="4" bestFit="1" customWidth="1"/>
    <col min="11529" max="11530" width="13.140625" style="4" bestFit="1" customWidth="1"/>
    <col min="11531" max="11532" width="15.7109375" style="4" bestFit="1" customWidth="1"/>
    <col min="11533" max="11533" width="15.28515625" style="4" customWidth="1"/>
    <col min="11534" max="11534" width="14.5703125" style="4" bestFit="1" customWidth="1"/>
    <col min="11535" max="11535" width="13.140625" style="4" bestFit="1" customWidth="1"/>
    <col min="11536" max="11536" width="3.5703125" style="4" bestFit="1" customWidth="1"/>
    <col min="11537" max="11775" width="9.140625" style="4"/>
    <col min="11776" max="11776" width="4.5703125" style="4" bestFit="1" customWidth="1"/>
    <col min="11777" max="11777" width="10" style="4" bestFit="1" customWidth="1"/>
    <col min="11778" max="11778" width="2.140625" style="4" customWidth="1"/>
    <col min="11779" max="11779" width="14.140625" style="4" bestFit="1" customWidth="1"/>
    <col min="11780" max="11780" width="15.7109375" style="4" bestFit="1" customWidth="1"/>
    <col min="11781" max="11782" width="14.5703125" style="4" bestFit="1" customWidth="1"/>
    <col min="11783" max="11783" width="13.140625" style="4" bestFit="1" customWidth="1"/>
    <col min="11784" max="11784" width="15.7109375" style="4" bestFit="1" customWidth="1"/>
    <col min="11785" max="11786" width="13.140625" style="4" bestFit="1" customWidth="1"/>
    <col min="11787" max="11788" width="15.7109375" style="4" bestFit="1" customWidth="1"/>
    <col min="11789" max="11789" width="15.28515625" style="4" customWidth="1"/>
    <col min="11790" max="11790" width="14.5703125" style="4" bestFit="1" customWidth="1"/>
    <col min="11791" max="11791" width="13.140625" style="4" bestFit="1" customWidth="1"/>
    <col min="11792" max="11792" width="3.5703125" style="4" bestFit="1" customWidth="1"/>
    <col min="11793" max="12031" width="9.140625" style="4"/>
    <col min="12032" max="12032" width="4.5703125" style="4" bestFit="1" customWidth="1"/>
    <col min="12033" max="12033" width="10" style="4" bestFit="1" customWidth="1"/>
    <col min="12034" max="12034" width="2.140625" style="4" customWidth="1"/>
    <col min="12035" max="12035" width="14.140625" style="4" bestFit="1" customWidth="1"/>
    <col min="12036" max="12036" width="15.7109375" style="4" bestFit="1" customWidth="1"/>
    <col min="12037" max="12038" width="14.5703125" style="4" bestFit="1" customWidth="1"/>
    <col min="12039" max="12039" width="13.140625" style="4" bestFit="1" customWidth="1"/>
    <col min="12040" max="12040" width="15.7109375" style="4" bestFit="1" customWidth="1"/>
    <col min="12041" max="12042" width="13.140625" style="4" bestFit="1" customWidth="1"/>
    <col min="12043" max="12044" width="15.7109375" style="4" bestFit="1" customWidth="1"/>
    <col min="12045" max="12045" width="15.28515625" style="4" customWidth="1"/>
    <col min="12046" max="12046" width="14.5703125" style="4" bestFit="1" customWidth="1"/>
    <col min="12047" max="12047" width="13.140625" style="4" bestFit="1" customWidth="1"/>
    <col min="12048" max="12048" width="3.5703125" style="4" bestFit="1" customWidth="1"/>
    <col min="12049" max="12287" width="9.140625" style="4"/>
    <col min="12288" max="12288" width="4.5703125" style="4" bestFit="1" customWidth="1"/>
    <col min="12289" max="12289" width="10" style="4" bestFit="1" customWidth="1"/>
    <col min="12290" max="12290" width="2.140625" style="4" customWidth="1"/>
    <col min="12291" max="12291" width="14.140625" style="4" bestFit="1" customWidth="1"/>
    <col min="12292" max="12292" width="15.7109375" style="4" bestFit="1" customWidth="1"/>
    <col min="12293" max="12294" width="14.5703125" style="4" bestFit="1" customWidth="1"/>
    <col min="12295" max="12295" width="13.140625" style="4" bestFit="1" customWidth="1"/>
    <col min="12296" max="12296" width="15.7109375" style="4" bestFit="1" customWidth="1"/>
    <col min="12297" max="12298" width="13.140625" style="4" bestFit="1" customWidth="1"/>
    <col min="12299" max="12300" width="15.7109375" style="4" bestFit="1" customWidth="1"/>
    <col min="12301" max="12301" width="15.28515625" style="4" customWidth="1"/>
    <col min="12302" max="12302" width="14.5703125" style="4" bestFit="1" customWidth="1"/>
    <col min="12303" max="12303" width="13.140625" style="4" bestFit="1" customWidth="1"/>
    <col min="12304" max="12304" width="3.5703125" style="4" bestFit="1" customWidth="1"/>
    <col min="12305" max="12543" width="9.140625" style="4"/>
    <col min="12544" max="12544" width="4.5703125" style="4" bestFit="1" customWidth="1"/>
    <col min="12545" max="12545" width="10" style="4" bestFit="1" customWidth="1"/>
    <col min="12546" max="12546" width="2.140625" style="4" customWidth="1"/>
    <col min="12547" max="12547" width="14.140625" style="4" bestFit="1" customWidth="1"/>
    <col min="12548" max="12548" width="15.7109375" style="4" bestFit="1" customWidth="1"/>
    <col min="12549" max="12550" width="14.5703125" style="4" bestFit="1" customWidth="1"/>
    <col min="12551" max="12551" width="13.140625" style="4" bestFit="1" customWidth="1"/>
    <col min="12552" max="12552" width="15.7109375" style="4" bestFit="1" customWidth="1"/>
    <col min="12553" max="12554" width="13.140625" style="4" bestFit="1" customWidth="1"/>
    <col min="12555" max="12556" width="15.7109375" style="4" bestFit="1" customWidth="1"/>
    <col min="12557" max="12557" width="15.28515625" style="4" customWidth="1"/>
    <col min="12558" max="12558" width="14.5703125" style="4" bestFit="1" customWidth="1"/>
    <col min="12559" max="12559" width="13.140625" style="4" bestFit="1" customWidth="1"/>
    <col min="12560" max="12560" width="3.5703125" style="4" bestFit="1" customWidth="1"/>
    <col min="12561" max="12799" width="9.140625" style="4"/>
    <col min="12800" max="12800" width="4.5703125" style="4" bestFit="1" customWidth="1"/>
    <col min="12801" max="12801" width="10" style="4" bestFit="1" customWidth="1"/>
    <col min="12802" max="12802" width="2.140625" style="4" customWidth="1"/>
    <col min="12803" max="12803" width="14.140625" style="4" bestFit="1" customWidth="1"/>
    <col min="12804" max="12804" width="15.7109375" style="4" bestFit="1" customWidth="1"/>
    <col min="12805" max="12806" width="14.5703125" style="4" bestFit="1" customWidth="1"/>
    <col min="12807" max="12807" width="13.140625" style="4" bestFit="1" customWidth="1"/>
    <col min="12808" max="12808" width="15.7109375" style="4" bestFit="1" customWidth="1"/>
    <col min="12809" max="12810" width="13.140625" style="4" bestFit="1" customWidth="1"/>
    <col min="12811" max="12812" width="15.7109375" style="4" bestFit="1" customWidth="1"/>
    <col min="12813" max="12813" width="15.28515625" style="4" customWidth="1"/>
    <col min="12814" max="12814" width="14.5703125" style="4" bestFit="1" customWidth="1"/>
    <col min="12815" max="12815" width="13.140625" style="4" bestFit="1" customWidth="1"/>
    <col min="12816" max="12816" width="3.5703125" style="4" bestFit="1" customWidth="1"/>
    <col min="12817" max="13055" width="9.140625" style="4"/>
    <col min="13056" max="13056" width="4.5703125" style="4" bestFit="1" customWidth="1"/>
    <col min="13057" max="13057" width="10" style="4" bestFit="1" customWidth="1"/>
    <col min="13058" max="13058" width="2.140625" style="4" customWidth="1"/>
    <col min="13059" max="13059" width="14.140625" style="4" bestFit="1" customWidth="1"/>
    <col min="13060" max="13060" width="15.7109375" style="4" bestFit="1" customWidth="1"/>
    <col min="13061" max="13062" width="14.5703125" style="4" bestFit="1" customWidth="1"/>
    <col min="13063" max="13063" width="13.140625" style="4" bestFit="1" customWidth="1"/>
    <col min="13064" max="13064" width="15.7109375" style="4" bestFit="1" customWidth="1"/>
    <col min="13065" max="13066" width="13.140625" style="4" bestFit="1" customWidth="1"/>
    <col min="13067" max="13068" width="15.7109375" style="4" bestFit="1" customWidth="1"/>
    <col min="13069" max="13069" width="15.28515625" style="4" customWidth="1"/>
    <col min="13070" max="13070" width="14.5703125" style="4" bestFit="1" customWidth="1"/>
    <col min="13071" max="13071" width="13.140625" style="4" bestFit="1" customWidth="1"/>
    <col min="13072" max="13072" width="3.5703125" style="4" bestFit="1" customWidth="1"/>
    <col min="13073" max="13311" width="9.140625" style="4"/>
    <col min="13312" max="13312" width="4.5703125" style="4" bestFit="1" customWidth="1"/>
    <col min="13313" max="13313" width="10" style="4" bestFit="1" customWidth="1"/>
    <col min="13314" max="13314" width="2.140625" style="4" customWidth="1"/>
    <col min="13315" max="13315" width="14.140625" style="4" bestFit="1" customWidth="1"/>
    <col min="13316" max="13316" width="15.7109375" style="4" bestFit="1" customWidth="1"/>
    <col min="13317" max="13318" width="14.5703125" style="4" bestFit="1" customWidth="1"/>
    <col min="13319" max="13319" width="13.140625" style="4" bestFit="1" customWidth="1"/>
    <col min="13320" max="13320" width="15.7109375" style="4" bestFit="1" customWidth="1"/>
    <col min="13321" max="13322" width="13.140625" style="4" bestFit="1" customWidth="1"/>
    <col min="13323" max="13324" width="15.7109375" style="4" bestFit="1" customWidth="1"/>
    <col min="13325" max="13325" width="15.28515625" style="4" customWidth="1"/>
    <col min="13326" max="13326" width="14.5703125" style="4" bestFit="1" customWidth="1"/>
    <col min="13327" max="13327" width="13.140625" style="4" bestFit="1" customWidth="1"/>
    <col min="13328" max="13328" width="3.5703125" style="4" bestFit="1" customWidth="1"/>
    <col min="13329" max="13567" width="9.140625" style="4"/>
    <col min="13568" max="13568" width="4.5703125" style="4" bestFit="1" customWidth="1"/>
    <col min="13569" max="13569" width="10" style="4" bestFit="1" customWidth="1"/>
    <col min="13570" max="13570" width="2.140625" style="4" customWidth="1"/>
    <col min="13571" max="13571" width="14.140625" style="4" bestFit="1" customWidth="1"/>
    <col min="13572" max="13572" width="15.7109375" style="4" bestFit="1" customWidth="1"/>
    <col min="13573" max="13574" width="14.5703125" style="4" bestFit="1" customWidth="1"/>
    <col min="13575" max="13575" width="13.140625" style="4" bestFit="1" customWidth="1"/>
    <col min="13576" max="13576" width="15.7109375" style="4" bestFit="1" customWidth="1"/>
    <col min="13577" max="13578" width="13.140625" style="4" bestFit="1" customWidth="1"/>
    <col min="13579" max="13580" width="15.7109375" style="4" bestFit="1" customWidth="1"/>
    <col min="13581" max="13581" width="15.28515625" style="4" customWidth="1"/>
    <col min="13582" max="13582" width="14.5703125" style="4" bestFit="1" customWidth="1"/>
    <col min="13583" max="13583" width="13.140625" style="4" bestFit="1" customWidth="1"/>
    <col min="13584" max="13584" width="3.5703125" style="4" bestFit="1" customWidth="1"/>
    <col min="13585" max="13823" width="9.140625" style="4"/>
    <col min="13824" max="13824" width="4.5703125" style="4" bestFit="1" customWidth="1"/>
    <col min="13825" max="13825" width="10" style="4" bestFit="1" customWidth="1"/>
    <col min="13826" max="13826" width="2.140625" style="4" customWidth="1"/>
    <col min="13827" max="13827" width="14.140625" style="4" bestFit="1" customWidth="1"/>
    <col min="13828" max="13828" width="15.7109375" style="4" bestFit="1" customWidth="1"/>
    <col min="13829" max="13830" width="14.5703125" style="4" bestFit="1" customWidth="1"/>
    <col min="13831" max="13831" width="13.140625" style="4" bestFit="1" customWidth="1"/>
    <col min="13832" max="13832" width="15.7109375" style="4" bestFit="1" customWidth="1"/>
    <col min="13833" max="13834" width="13.140625" style="4" bestFit="1" customWidth="1"/>
    <col min="13835" max="13836" width="15.7109375" style="4" bestFit="1" customWidth="1"/>
    <col min="13837" max="13837" width="15.28515625" style="4" customWidth="1"/>
    <col min="13838" max="13838" width="14.5703125" style="4" bestFit="1" customWidth="1"/>
    <col min="13839" max="13839" width="13.140625" style="4" bestFit="1" customWidth="1"/>
    <col min="13840" max="13840" width="3.5703125" style="4" bestFit="1" customWidth="1"/>
    <col min="13841" max="14079" width="9.140625" style="4"/>
    <col min="14080" max="14080" width="4.5703125" style="4" bestFit="1" customWidth="1"/>
    <col min="14081" max="14081" width="10" style="4" bestFit="1" customWidth="1"/>
    <col min="14082" max="14082" width="2.140625" style="4" customWidth="1"/>
    <col min="14083" max="14083" width="14.140625" style="4" bestFit="1" customWidth="1"/>
    <col min="14084" max="14084" width="15.7109375" style="4" bestFit="1" customWidth="1"/>
    <col min="14085" max="14086" width="14.5703125" style="4" bestFit="1" customWidth="1"/>
    <col min="14087" max="14087" width="13.140625" style="4" bestFit="1" customWidth="1"/>
    <col min="14088" max="14088" width="15.7109375" style="4" bestFit="1" customWidth="1"/>
    <col min="14089" max="14090" width="13.140625" style="4" bestFit="1" customWidth="1"/>
    <col min="14091" max="14092" width="15.7109375" style="4" bestFit="1" customWidth="1"/>
    <col min="14093" max="14093" width="15.28515625" style="4" customWidth="1"/>
    <col min="14094" max="14094" width="14.5703125" style="4" bestFit="1" customWidth="1"/>
    <col min="14095" max="14095" width="13.140625" style="4" bestFit="1" customWidth="1"/>
    <col min="14096" max="14096" width="3.5703125" style="4" bestFit="1" customWidth="1"/>
    <col min="14097" max="14335" width="9.140625" style="4"/>
    <col min="14336" max="14336" width="4.5703125" style="4" bestFit="1" customWidth="1"/>
    <col min="14337" max="14337" width="10" style="4" bestFit="1" customWidth="1"/>
    <col min="14338" max="14338" width="2.140625" style="4" customWidth="1"/>
    <col min="14339" max="14339" width="14.140625" style="4" bestFit="1" customWidth="1"/>
    <col min="14340" max="14340" width="15.7109375" style="4" bestFit="1" customWidth="1"/>
    <col min="14341" max="14342" width="14.5703125" style="4" bestFit="1" customWidth="1"/>
    <col min="14343" max="14343" width="13.140625" style="4" bestFit="1" customWidth="1"/>
    <col min="14344" max="14344" width="15.7109375" style="4" bestFit="1" customWidth="1"/>
    <col min="14345" max="14346" width="13.140625" style="4" bestFit="1" customWidth="1"/>
    <col min="14347" max="14348" width="15.7109375" style="4" bestFit="1" customWidth="1"/>
    <col min="14349" max="14349" width="15.28515625" style="4" customWidth="1"/>
    <col min="14350" max="14350" width="14.5703125" style="4" bestFit="1" customWidth="1"/>
    <col min="14351" max="14351" width="13.140625" style="4" bestFit="1" customWidth="1"/>
    <col min="14352" max="14352" width="3.5703125" style="4" bestFit="1" customWidth="1"/>
    <col min="14353" max="14591" width="9.140625" style="4"/>
    <col min="14592" max="14592" width="4.5703125" style="4" bestFit="1" customWidth="1"/>
    <col min="14593" max="14593" width="10" style="4" bestFit="1" customWidth="1"/>
    <col min="14594" max="14594" width="2.140625" style="4" customWidth="1"/>
    <col min="14595" max="14595" width="14.140625" style="4" bestFit="1" customWidth="1"/>
    <col min="14596" max="14596" width="15.7109375" style="4" bestFit="1" customWidth="1"/>
    <col min="14597" max="14598" width="14.5703125" style="4" bestFit="1" customWidth="1"/>
    <col min="14599" max="14599" width="13.140625" style="4" bestFit="1" customWidth="1"/>
    <col min="14600" max="14600" width="15.7109375" style="4" bestFit="1" customWidth="1"/>
    <col min="14601" max="14602" width="13.140625" style="4" bestFit="1" customWidth="1"/>
    <col min="14603" max="14604" width="15.7109375" style="4" bestFit="1" customWidth="1"/>
    <col min="14605" max="14605" width="15.28515625" style="4" customWidth="1"/>
    <col min="14606" max="14606" width="14.5703125" style="4" bestFit="1" customWidth="1"/>
    <col min="14607" max="14607" width="13.140625" style="4" bestFit="1" customWidth="1"/>
    <col min="14608" max="14608" width="3.5703125" style="4" bestFit="1" customWidth="1"/>
    <col min="14609" max="14847" width="9.140625" style="4"/>
    <col min="14848" max="14848" width="4.5703125" style="4" bestFit="1" customWidth="1"/>
    <col min="14849" max="14849" width="10" style="4" bestFit="1" customWidth="1"/>
    <col min="14850" max="14850" width="2.140625" style="4" customWidth="1"/>
    <col min="14851" max="14851" width="14.140625" style="4" bestFit="1" customWidth="1"/>
    <col min="14852" max="14852" width="15.7109375" style="4" bestFit="1" customWidth="1"/>
    <col min="14853" max="14854" width="14.5703125" style="4" bestFit="1" customWidth="1"/>
    <col min="14855" max="14855" width="13.140625" style="4" bestFit="1" customWidth="1"/>
    <col min="14856" max="14856" width="15.7109375" style="4" bestFit="1" customWidth="1"/>
    <col min="14857" max="14858" width="13.140625" style="4" bestFit="1" customWidth="1"/>
    <col min="14859" max="14860" width="15.7109375" style="4" bestFit="1" customWidth="1"/>
    <col min="14861" max="14861" width="15.28515625" style="4" customWidth="1"/>
    <col min="14862" max="14862" width="14.5703125" style="4" bestFit="1" customWidth="1"/>
    <col min="14863" max="14863" width="13.140625" style="4" bestFit="1" customWidth="1"/>
    <col min="14864" max="14864" width="3.5703125" style="4" bestFit="1" customWidth="1"/>
    <col min="14865" max="15103" width="9.140625" style="4"/>
    <col min="15104" max="15104" width="4.5703125" style="4" bestFit="1" customWidth="1"/>
    <col min="15105" max="15105" width="10" style="4" bestFit="1" customWidth="1"/>
    <col min="15106" max="15106" width="2.140625" style="4" customWidth="1"/>
    <col min="15107" max="15107" width="14.140625" style="4" bestFit="1" customWidth="1"/>
    <col min="15108" max="15108" width="15.7109375" style="4" bestFit="1" customWidth="1"/>
    <col min="15109" max="15110" width="14.5703125" style="4" bestFit="1" customWidth="1"/>
    <col min="15111" max="15111" width="13.140625" style="4" bestFit="1" customWidth="1"/>
    <col min="15112" max="15112" width="15.7109375" style="4" bestFit="1" customWidth="1"/>
    <col min="15113" max="15114" width="13.140625" style="4" bestFit="1" customWidth="1"/>
    <col min="15115" max="15116" width="15.7109375" style="4" bestFit="1" customWidth="1"/>
    <col min="15117" max="15117" width="15.28515625" style="4" customWidth="1"/>
    <col min="15118" max="15118" width="14.5703125" style="4" bestFit="1" customWidth="1"/>
    <col min="15119" max="15119" width="13.140625" style="4" bestFit="1" customWidth="1"/>
    <col min="15120" max="15120" width="3.5703125" style="4" bestFit="1" customWidth="1"/>
    <col min="15121" max="15359" width="9.140625" style="4"/>
    <col min="15360" max="15360" width="4.5703125" style="4" bestFit="1" customWidth="1"/>
    <col min="15361" max="15361" width="10" style="4" bestFit="1" customWidth="1"/>
    <col min="15362" max="15362" width="2.140625" style="4" customWidth="1"/>
    <col min="15363" max="15363" width="14.140625" style="4" bestFit="1" customWidth="1"/>
    <col min="15364" max="15364" width="15.7109375" style="4" bestFit="1" customWidth="1"/>
    <col min="15365" max="15366" width="14.5703125" style="4" bestFit="1" customWidth="1"/>
    <col min="15367" max="15367" width="13.140625" style="4" bestFit="1" customWidth="1"/>
    <col min="15368" max="15368" width="15.7109375" style="4" bestFit="1" customWidth="1"/>
    <col min="15369" max="15370" width="13.140625" style="4" bestFit="1" customWidth="1"/>
    <col min="15371" max="15372" width="15.7109375" style="4" bestFit="1" customWidth="1"/>
    <col min="15373" max="15373" width="15.28515625" style="4" customWidth="1"/>
    <col min="15374" max="15374" width="14.5703125" style="4" bestFit="1" customWidth="1"/>
    <col min="15375" max="15375" width="13.140625" style="4" bestFit="1" customWidth="1"/>
    <col min="15376" max="15376" width="3.5703125" style="4" bestFit="1" customWidth="1"/>
    <col min="15377" max="15615" width="9.140625" style="4"/>
    <col min="15616" max="15616" width="4.5703125" style="4" bestFit="1" customWidth="1"/>
    <col min="15617" max="15617" width="10" style="4" bestFit="1" customWidth="1"/>
    <col min="15618" max="15618" width="2.140625" style="4" customWidth="1"/>
    <col min="15619" max="15619" width="14.140625" style="4" bestFit="1" customWidth="1"/>
    <col min="15620" max="15620" width="15.7109375" style="4" bestFit="1" customWidth="1"/>
    <col min="15621" max="15622" width="14.5703125" style="4" bestFit="1" customWidth="1"/>
    <col min="15623" max="15623" width="13.140625" style="4" bestFit="1" customWidth="1"/>
    <col min="15624" max="15624" width="15.7109375" style="4" bestFit="1" customWidth="1"/>
    <col min="15625" max="15626" width="13.140625" style="4" bestFit="1" customWidth="1"/>
    <col min="15627" max="15628" width="15.7109375" style="4" bestFit="1" customWidth="1"/>
    <col min="15629" max="15629" width="15.28515625" style="4" customWidth="1"/>
    <col min="15630" max="15630" width="14.5703125" style="4" bestFit="1" customWidth="1"/>
    <col min="15631" max="15631" width="13.140625" style="4" bestFit="1" customWidth="1"/>
    <col min="15632" max="15632" width="3.5703125" style="4" bestFit="1" customWidth="1"/>
    <col min="15633" max="15871" width="9.140625" style="4"/>
    <col min="15872" max="15872" width="4.5703125" style="4" bestFit="1" customWidth="1"/>
    <col min="15873" max="15873" width="10" style="4" bestFit="1" customWidth="1"/>
    <col min="15874" max="15874" width="2.140625" style="4" customWidth="1"/>
    <col min="15875" max="15875" width="14.140625" style="4" bestFit="1" customWidth="1"/>
    <col min="15876" max="15876" width="15.7109375" style="4" bestFit="1" customWidth="1"/>
    <col min="15877" max="15878" width="14.5703125" style="4" bestFit="1" customWidth="1"/>
    <col min="15879" max="15879" width="13.140625" style="4" bestFit="1" customWidth="1"/>
    <col min="15880" max="15880" width="15.7109375" style="4" bestFit="1" customWidth="1"/>
    <col min="15881" max="15882" width="13.140625" style="4" bestFit="1" customWidth="1"/>
    <col min="15883" max="15884" width="15.7109375" style="4" bestFit="1" customWidth="1"/>
    <col min="15885" max="15885" width="15.28515625" style="4" customWidth="1"/>
    <col min="15886" max="15886" width="14.5703125" style="4" bestFit="1" customWidth="1"/>
    <col min="15887" max="15887" width="13.140625" style="4" bestFit="1" customWidth="1"/>
    <col min="15888" max="15888" width="3.5703125" style="4" bestFit="1" customWidth="1"/>
    <col min="15889" max="16127" width="9.140625" style="4"/>
    <col min="16128" max="16128" width="4.5703125" style="4" bestFit="1" customWidth="1"/>
    <col min="16129" max="16129" width="10" style="4" bestFit="1" customWidth="1"/>
    <col min="16130" max="16130" width="2.140625" style="4" customWidth="1"/>
    <col min="16131" max="16131" width="14.140625" style="4" bestFit="1" customWidth="1"/>
    <col min="16132" max="16132" width="15.7109375" style="4" bestFit="1" customWidth="1"/>
    <col min="16133" max="16134" width="14.5703125" style="4" bestFit="1" customWidth="1"/>
    <col min="16135" max="16135" width="13.140625" style="4" bestFit="1" customWidth="1"/>
    <col min="16136" max="16136" width="15.7109375" style="4" bestFit="1" customWidth="1"/>
    <col min="16137" max="16138" width="13.140625" style="4" bestFit="1" customWidth="1"/>
    <col min="16139" max="16140" width="15.7109375" style="4" bestFit="1" customWidth="1"/>
    <col min="16141" max="16141" width="15.28515625" style="4" customWidth="1"/>
    <col min="16142" max="16142" width="14.5703125" style="4" bestFit="1" customWidth="1"/>
    <col min="16143" max="16143" width="13.140625" style="4" bestFit="1" customWidth="1"/>
    <col min="16144" max="16144" width="3.5703125" style="4" bestFit="1" customWidth="1"/>
    <col min="16145" max="16384" width="9.140625" style="4"/>
  </cols>
  <sheetData>
    <row r="1" spans="1:16" x14ac:dyDescent="0.2">
      <c r="A1" s="4" t="s">
        <v>1</v>
      </c>
      <c r="B1" s="9"/>
    </row>
    <row r="2" spans="1:16" x14ac:dyDescent="0.2">
      <c r="A2" s="4" t="s">
        <v>161</v>
      </c>
      <c r="B2" s="9"/>
      <c r="D2" s="52" t="s">
        <v>159</v>
      </c>
      <c r="P2" s="5"/>
    </row>
    <row r="3" spans="1:16" x14ac:dyDescent="0.2">
      <c r="A3" s="6" t="str">
        <f>'Exhibit A - City'!A3</f>
        <v>FOR THE YEAR ENDED JUNE 30, 2025</v>
      </c>
      <c r="D3" s="5"/>
      <c r="E3" s="6"/>
      <c r="P3" s="5"/>
    </row>
    <row r="4" spans="1:16" ht="15.75" x14ac:dyDescent="0.25">
      <c r="A4" s="82" t="s">
        <v>273</v>
      </c>
      <c r="L4" s="7"/>
      <c r="M4" s="7"/>
      <c r="N4" s="7"/>
      <c r="O4" s="7"/>
    </row>
    <row r="5" spans="1:16" x14ac:dyDescent="0.2">
      <c r="A5" s="100" t="s">
        <v>452</v>
      </c>
      <c r="D5" s="8" t="s">
        <v>2</v>
      </c>
      <c r="E5" s="8"/>
      <c r="F5" s="8"/>
      <c r="G5" s="8"/>
      <c r="J5" s="9"/>
      <c r="L5" s="8" t="s">
        <v>3</v>
      </c>
      <c r="M5" s="8"/>
      <c r="N5" s="8"/>
      <c r="O5" s="8"/>
    </row>
    <row r="6" spans="1:16" x14ac:dyDescent="0.2">
      <c r="D6" s="8" t="s">
        <v>4</v>
      </c>
      <c r="E6" s="8" t="s">
        <v>5</v>
      </c>
      <c r="F6" s="8" t="s">
        <v>5</v>
      </c>
      <c r="G6" s="8"/>
      <c r="H6" s="9"/>
      <c r="I6" s="9"/>
      <c r="J6" s="9"/>
      <c r="K6" s="9"/>
      <c r="L6" s="8" t="s">
        <v>6</v>
      </c>
      <c r="M6" s="8" t="s">
        <v>7</v>
      </c>
      <c r="N6" s="8"/>
      <c r="O6" s="8"/>
    </row>
    <row r="7" spans="1:16" ht="39" customHeight="1" x14ac:dyDescent="0.2">
      <c r="A7" s="10" t="s">
        <v>8</v>
      </c>
      <c r="B7" s="10"/>
      <c r="C7" s="10" t="s">
        <v>9</v>
      </c>
      <c r="D7" s="11" t="s">
        <v>0</v>
      </c>
      <c r="E7" s="12" t="s">
        <v>10</v>
      </c>
      <c r="F7" s="13" t="s">
        <v>11</v>
      </c>
      <c r="G7" s="13" t="s">
        <v>12</v>
      </c>
      <c r="H7" s="10" t="s">
        <v>13</v>
      </c>
      <c r="I7" s="13" t="s">
        <v>14</v>
      </c>
      <c r="J7" s="13" t="s">
        <v>15</v>
      </c>
      <c r="K7" s="13" t="s">
        <v>16</v>
      </c>
      <c r="L7" s="13" t="s">
        <v>17</v>
      </c>
      <c r="M7" s="13" t="s">
        <v>18</v>
      </c>
      <c r="N7" s="13" t="s">
        <v>19</v>
      </c>
      <c r="O7" s="13" t="s">
        <v>20</v>
      </c>
      <c r="P7" s="14" t="s">
        <v>8</v>
      </c>
    </row>
    <row r="8" spans="1:16" x14ac:dyDescent="0.2">
      <c r="A8" s="4">
        <v>1</v>
      </c>
      <c r="B8" s="81"/>
      <c r="C8" s="4" t="s">
        <v>274</v>
      </c>
      <c r="D8" s="16">
        <v>70754790</v>
      </c>
      <c r="E8" s="16">
        <v>64052996</v>
      </c>
      <c r="F8" s="16">
        <v>15253110</v>
      </c>
      <c r="G8" s="16">
        <v>219612</v>
      </c>
      <c r="H8" s="16">
        <f t="shared" ref="H8:H71" si="0">(D8+E8+F8+G8)</f>
        <v>150280508</v>
      </c>
      <c r="I8" s="16">
        <v>13702</v>
      </c>
      <c r="J8" s="16">
        <v>0</v>
      </c>
      <c r="K8" s="16">
        <f t="shared" ref="K8:K71" si="1">(H8+I8+J8)</f>
        <v>150294210</v>
      </c>
      <c r="L8" s="16">
        <v>146111661</v>
      </c>
      <c r="M8" s="16">
        <v>2256265</v>
      </c>
      <c r="N8" s="16">
        <v>2511633</v>
      </c>
      <c r="O8" s="16">
        <v>162187</v>
      </c>
      <c r="P8" s="4">
        <v>1</v>
      </c>
    </row>
    <row r="9" spans="1:16" x14ac:dyDescent="0.2">
      <c r="A9" s="4">
        <v>2</v>
      </c>
      <c r="B9" s="16"/>
      <c r="C9" s="4" t="s">
        <v>275</v>
      </c>
      <c r="D9" s="16">
        <v>435527011</v>
      </c>
      <c r="E9" s="16">
        <v>137696918</v>
      </c>
      <c r="F9" s="16">
        <v>26090883</v>
      </c>
      <c r="G9" s="16">
        <v>5868753</v>
      </c>
      <c r="H9" s="16">
        <f t="shared" si="0"/>
        <v>605183565</v>
      </c>
      <c r="I9" s="16">
        <v>2420492</v>
      </c>
      <c r="J9" s="16">
        <v>0</v>
      </c>
      <c r="K9" s="16">
        <f t="shared" si="1"/>
        <v>607604057</v>
      </c>
      <c r="L9" s="16">
        <v>545460258</v>
      </c>
      <c r="M9" s="16">
        <v>0</v>
      </c>
      <c r="N9" s="16">
        <v>28222645</v>
      </c>
      <c r="O9" s="16">
        <v>0</v>
      </c>
      <c r="P9" s="4">
        <v>2</v>
      </c>
    </row>
    <row r="10" spans="1:16" x14ac:dyDescent="0.2">
      <c r="A10" s="4">
        <v>3</v>
      </c>
      <c r="B10" s="81" t="s">
        <v>236</v>
      </c>
      <c r="C10" s="4" t="s">
        <v>276</v>
      </c>
      <c r="D10" s="16">
        <v>0</v>
      </c>
      <c r="E10" s="16">
        <v>0</v>
      </c>
      <c r="F10" s="16">
        <v>0</v>
      </c>
      <c r="G10" s="16">
        <v>0</v>
      </c>
      <c r="H10" s="16">
        <f t="shared" si="0"/>
        <v>0</v>
      </c>
      <c r="I10" s="16">
        <v>0</v>
      </c>
      <c r="J10" s="16">
        <v>0</v>
      </c>
      <c r="K10" s="16">
        <f t="shared" si="1"/>
        <v>0</v>
      </c>
      <c r="L10" s="16">
        <v>0</v>
      </c>
      <c r="M10" s="16">
        <v>0</v>
      </c>
      <c r="N10" s="16">
        <v>0</v>
      </c>
      <c r="O10" s="16">
        <v>0</v>
      </c>
      <c r="P10" s="4">
        <v>3</v>
      </c>
    </row>
    <row r="11" spans="1:16" x14ac:dyDescent="0.2">
      <c r="A11" s="4">
        <v>4</v>
      </c>
      <c r="B11" s="81" t="s">
        <v>236</v>
      </c>
      <c r="C11" s="4" t="s">
        <v>277</v>
      </c>
      <c r="D11" s="16">
        <v>0</v>
      </c>
      <c r="E11" s="16">
        <v>0</v>
      </c>
      <c r="F11" s="16">
        <v>0</v>
      </c>
      <c r="G11" s="16">
        <v>0</v>
      </c>
      <c r="H11" s="16">
        <f t="shared" si="0"/>
        <v>0</v>
      </c>
      <c r="I11" s="16">
        <v>0</v>
      </c>
      <c r="J11" s="16">
        <v>0</v>
      </c>
      <c r="K11" s="16">
        <f t="shared" si="1"/>
        <v>0</v>
      </c>
      <c r="L11" s="16">
        <v>0</v>
      </c>
      <c r="M11" s="16">
        <v>0</v>
      </c>
      <c r="N11" s="16">
        <v>0</v>
      </c>
      <c r="O11" s="16">
        <v>0</v>
      </c>
      <c r="P11" s="4">
        <v>4</v>
      </c>
    </row>
    <row r="12" spans="1:16" x14ac:dyDescent="0.2">
      <c r="A12" s="4">
        <v>5</v>
      </c>
      <c r="B12" s="81" t="s">
        <v>236</v>
      </c>
      <c r="C12" s="4" t="s">
        <v>278</v>
      </c>
      <c r="D12" s="16">
        <v>0</v>
      </c>
      <c r="E12" s="16">
        <v>0</v>
      </c>
      <c r="F12" s="16">
        <v>0</v>
      </c>
      <c r="G12" s="16">
        <v>0</v>
      </c>
      <c r="H12" s="16">
        <f t="shared" si="0"/>
        <v>0</v>
      </c>
      <c r="I12" s="16">
        <v>0</v>
      </c>
      <c r="J12" s="16">
        <v>0</v>
      </c>
      <c r="K12" s="16">
        <f t="shared" si="1"/>
        <v>0</v>
      </c>
      <c r="L12" s="16">
        <v>0</v>
      </c>
      <c r="M12" s="16">
        <v>0</v>
      </c>
      <c r="N12" s="16">
        <v>0</v>
      </c>
      <c r="O12" s="16">
        <v>0</v>
      </c>
      <c r="P12" s="4">
        <v>5</v>
      </c>
    </row>
    <row r="13" spans="1:16" x14ac:dyDescent="0.2">
      <c r="A13" s="4">
        <v>6</v>
      </c>
      <c r="B13" s="81" t="s">
        <v>236</v>
      </c>
      <c r="C13" s="4" t="s">
        <v>279</v>
      </c>
      <c r="D13" s="16">
        <v>0</v>
      </c>
      <c r="E13" s="16">
        <v>0</v>
      </c>
      <c r="F13" s="16">
        <v>0</v>
      </c>
      <c r="G13" s="16">
        <v>0</v>
      </c>
      <c r="H13" s="16">
        <f t="shared" si="0"/>
        <v>0</v>
      </c>
      <c r="I13" s="16">
        <v>0</v>
      </c>
      <c r="J13" s="16">
        <v>0</v>
      </c>
      <c r="K13" s="16">
        <f t="shared" si="1"/>
        <v>0</v>
      </c>
      <c r="L13" s="16">
        <v>0</v>
      </c>
      <c r="M13" s="16">
        <v>0</v>
      </c>
      <c r="N13" s="16">
        <v>0</v>
      </c>
      <c r="O13" s="16">
        <v>0</v>
      </c>
      <c r="P13" s="4">
        <v>6</v>
      </c>
    </row>
    <row r="14" spans="1:16" x14ac:dyDescent="0.2">
      <c r="A14" s="4">
        <v>7</v>
      </c>
      <c r="B14" s="16"/>
      <c r="C14" s="4" t="s">
        <v>280</v>
      </c>
      <c r="D14" s="16">
        <v>1552437139.6300001</v>
      </c>
      <c r="E14" s="16">
        <v>259275593</v>
      </c>
      <c r="F14" s="16">
        <v>47825739</v>
      </c>
      <c r="G14" s="16">
        <v>61575028</v>
      </c>
      <c r="H14" s="16">
        <f t="shared" si="0"/>
        <v>1921113499.6300001</v>
      </c>
      <c r="I14" s="16">
        <v>13442385</v>
      </c>
      <c r="J14" s="16">
        <v>-219590832</v>
      </c>
      <c r="K14" s="16">
        <f t="shared" si="1"/>
        <v>1714965052.6300001</v>
      </c>
      <c r="L14" s="16">
        <v>1691531342</v>
      </c>
      <c r="M14" s="16">
        <v>4719988</v>
      </c>
      <c r="N14" s="16">
        <v>158829991</v>
      </c>
      <c r="O14" s="16">
        <v>400929</v>
      </c>
      <c r="P14" s="4">
        <v>7</v>
      </c>
    </row>
    <row r="15" spans="1:16" x14ac:dyDescent="0.2">
      <c r="A15" s="4">
        <v>8</v>
      </c>
      <c r="B15" s="81" t="s">
        <v>236</v>
      </c>
      <c r="C15" s="4" t="s">
        <v>281</v>
      </c>
      <c r="D15" s="16">
        <v>0</v>
      </c>
      <c r="E15" s="16">
        <v>0</v>
      </c>
      <c r="F15" s="16">
        <v>0</v>
      </c>
      <c r="G15" s="16">
        <v>0</v>
      </c>
      <c r="H15" s="16">
        <f t="shared" si="0"/>
        <v>0</v>
      </c>
      <c r="I15" s="16">
        <v>0</v>
      </c>
      <c r="J15" s="16">
        <v>0</v>
      </c>
      <c r="K15" s="16">
        <f t="shared" si="1"/>
        <v>0</v>
      </c>
      <c r="L15" s="16">
        <v>0</v>
      </c>
      <c r="M15" s="16">
        <v>0</v>
      </c>
      <c r="N15" s="16">
        <v>0</v>
      </c>
      <c r="O15" s="16">
        <v>0</v>
      </c>
      <c r="P15" s="4">
        <v>8</v>
      </c>
    </row>
    <row r="16" spans="1:16" x14ac:dyDescent="0.2">
      <c r="A16" s="4">
        <v>9</v>
      </c>
      <c r="B16" s="16"/>
      <c r="C16" s="4" t="s">
        <v>282</v>
      </c>
      <c r="D16" s="16">
        <v>20921830</v>
      </c>
      <c r="E16" s="16">
        <v>6214208</v>
      </c>
      <c r="F16" s="16">
        <v>1730430</v>
      </c>
      <c r="G16" s="16">
        <v>2194784</v>
      </c>
      <c r="H16" s="16">
        <f t="shared" si="0"/>
        <v>31061252</v>
      </c>
      <c r="I16" s="16">
        <v>23609</v>
      </c>
      <c r="J16" s="16">
        <v>0</v>
      </c>
      <c r="K16" s="16">
        <f t="shared" si="1"/>
        <v>31084861</v>
      </c>
      <c r="L16" s="16">
        <v>28328948</v>
      </c>
      <c r="M16" s="16">
        <v>0</v>
      </c>
      <c r="N16" s="16">
        <v>0</v>
      </c>
      <c r="O16" s="16">
        <v>0</v>
      </c>
      <c r="P16" s="4">
        <v>9</v>
      </c>
    </row>
    <row r="17" spans="1:16" x14ac:dyDescent="0.2">
      <c r="A17" s="4">
        <v>10</v>
      </c>
      <c r="B17" s="81"/>
      <c r="C17" s="4" t="s">
        <v>283</v>
      </c>
      <c r="D17" s="16">
        <v>130179632</v>
      </c>
      <c r="E17" s="16">
        <v>111209637</v>
      </c>
      <c r="F17" s="16">
        <v>16395072</v>
      </c>
      <c r="G17" s="16">
        <v>3710924</v>
      </c>
      <c r="H17" s="16">
        <f t="shared" si="0"/>
        <v>261495265</v>
      </c>
      <c r="I17" s="16">
        <v>1209590</v>
      </c>
      <c r="J17" s="16">
        <v>0</v>
      </c>
      <c r="K17" s="16">
        <f t="shared" si="1"/>
        <v>262704855</v>
      </c>
      <c r="L17" s="16">
        <v>237516978</v>
      </c>
      <c r="M17" s="16">
        <v>0</v>
      </c>
      <c r="N17" s="16">
        <v>0</v>
      </c>
      <c r="O17" s="16">
        <v>0</v>
      </c>
      <c r="P17" s="4">
        <v>10</v>
      </c>
    </row>
    <row r="18" spans="1:16" x14ac:dyDescent="0.2">
      <c r="A18" s="4">
        <v>11</v>
      </c>
      <c r="B18" s="81" t="s">
        <v>236</v>
      </c>
      <c r="C18" s="4" t="s">
        <v>284</v>
      </c>
      <c r="D18" s="16">
        <v>0</v>
      </c>
      <c r="E18" s="16">
        <v>0</v>
      </c>
      <c r="F18" s="16">
        <v>0</v>
      </c>
      <c r="G18" s="16">
        <v>0</v>
      </c>
      <c r="H18" s="16">
        <f t="shared" si="0"/>
        <v>0</v>
      </c>
      <c r="I18" s="16">
        <v>0</v>
      </c>
      <c r="J18" s="16">
        <v>0</v>
      </c>
      <c r="K18" s="16">
        <f t="shared" si="1"/>
        <v>0</v>
      </c>
      <c r="L18" s="16">
        <v>0</v>
      </c>
      <c r="M18" s="16">
        <v>0</v>
      </c>
      <c r="N18" s="16">
        <v>0</v>
      </c>
      <c r="O18" s="16">
        <v>0</v>
      </c>
      <c r="P18" s="4">
        <v>11</v>
      </c>
    </row>
    <row r="19" spans="1:16" x14ac:dyDescent="0.2">
      <c r="A19" s="4">
        <v>12</v>
      </c>
      <c r="B19" s="16"/>
      <c r="C19" s="4" t="s">
        <v>285</v>
      </c>
      <c r="D19" s="16">
        <v>84920489</v>
      </c>
      <c r="E19" s="16">
        <v>53290816</v>
      </c>
      <c r="F19" s="16">
        <v>5355720</v>
      </c>
      <c r="G19" s="16">
        <v>464239</v>
      </c>
      <c r="H19" s="16">
        <f t="shared" si="0"/>
        <v>144031264</v>
      </c>
      <c r="I19" s="16">
        <v>13365315</v>
      </c>
      <c r="J19" s="16">
        <v>147165</v>
      </c>
      <c r="K19" s="16">
        <f t="shared" si="1"/>
        <v>157543744</v>
      </c>
      <c r="L19" s="16">
        <v>131583777</v>
      </c>
      <c r="M19" s="16">
        <v>4082269</v>
      </c>
      <c r="N19" s="16">
        <v>3392931</v>
      </c>
      <c r="O19" s="16">
        <v>0</v>
      </c>
      <c r="P19" s="4">
        <v>12</v>
      </c>
    </row>
    <row r="20" spans="1:16" x14ac:dyDescent="0.2">
      <c r="A20" s="4">
        <v>13</v>
      </c>
      <c r="B20" s="81" t="s">
        <v>236</v>
      </c>
      <c r="C20" s="4" t="s">
        <v>286</v>
      </c>
      <c r="D20" s="16">
        <v>0</v>
      </c>
      <c r="E20" s="16">
        <v>0</v>
      </c>
      <c r="F20" s="16">
        <v>0</v>
      </c>
      <c r="G20" s="16">
        <v>0</v>
      </c>
      <c r="H20" s="16">
        <f t="shared" si="0"/>
        <v>0</v>
      </c>
      <c r="I20" s="16">
        <v>0</v>
      </c>
      <c r="J20" s="16">
        <v>0</v>
      </c>
      <c r="K20" s="16">
        <f t="shared" si="1"/>
        <v>0</v>
      </c>
      <c r="L20" s="16">
        <v>0</v>
      </c>
      <c r="M20" s="16">
        <v>0</v>
      </c>
      <c r="N20" s="16">
        <v>0</v>
      </c>
      <c r="O20" s="16">
        <v>0</v>
      </c>
      <c r="P20" s="4">
        <v>13</v>
      </c>
    </row>
    <row r="21" spans="1:16" x14ac:dyDescent="0.2">
      <c r="A21" s="4">
        <v>14</v>
      </c>
      <c r="B21" s="81" t="s">
        <v>236</v>
      </c>
      <c r="C21" s="4" t="s">
        <v>287</v>
      </c>
      <c r="D21" s="16">
        <v>0</v>
      </c>
      <c r="E21" s="16">
        <v>0</v>
      </c>
      <c r="F21" s="16">
        <v>0</v>
      </c>
      <c r="G21" s="16">
        <v>0</v>
      </c>
      <c r="H21" s="16">
        <f t="shared" si="0"/>
        <v>0</v>
      </c>
      <c r="I21" s="16">
        <v>0</v>
      </c>
      <c r="J21" s="16">
        <v>0</v>
      </c>
      <c r="K21" s="16">
        <f t="shared" si="1"/>
        <v>0</v>
      </c>
      <c r="L21" s="16">
        <v>0</v>
      </c>
      <c r="M21" s="16">
        <v>0</v>
      </c>
      <c r="N21" s="16">
        <v>0</v>
      </c>
      <c r="O21" s="16">
        <v>0</v>
      </c>
      <c r="P21" s="4">
        <v>14</v>
      </c>
    </row>
    <row r="22" spans="1:16" x14ac:dyDescent="0.2">
      <c r="A22" s="4">
        <v>15</v>
      </c>
      <c r="B22" s="81" t="s">
        <v>236</v>
      </c>
      <c r="C22" s="4" t="s">
        <v>288</v>
      </c>
      <c r="D22" s="16">
        <v>0</v>
      </c>
      <c r="E22" s="16">
        <v>0</v>
      </c>
      <c r="F22" s="16">
        <v>0</v>
      </c>
      <c r="G22" s="16">
        <v>0</v>
      </c>
      <c r="H22" s="16">
        <f t="shared" si="0"/>
        <v>0</v>
      </c>
      <c r="I22" s="16">
        <v>0</v>
      </c>
      <c r="J22" s="16">
        <v>0</v>
      </c>
      <c r="K22" s="16">
        <f t="shared" si="1"/>
        <v>0</v>
      </c>
      <c r="L22" s="16">
        <v>0</v>
      </c>
      <c r="M22" s="16">
        <v>0</v>
      </c>
      <c r="N22" s="16">
        <v>0</v>
      </c>
      <c r="O22" s="16">
        <v>0</v>
      </c>
      <c r="P22" s="4">
        <v>15</v>
      </c>
    </row>
    <row r="23" spans="1:16" x14ac:dyDescent="0.2">
      <c r="A23" s="4">
        <v>16</v>
      </c>
      <c r="B23" s="16"/>
      <c r="C23" s="4" t="s">
        <v>289</v>
      </c>
      <c r="D23" s="16">
        <v>92238039</v>
      </c>
      <c r="E23" s="16">
        <v>102162949</v>
      </c>
      <c r="F23" s="16">
        <v>16718191</v>
      </c>
      <c r="G23" s="16">
        <v>366100</v>
      </c>
      <c r="H23" s="16">
        <f t="shared" si="0"/>
        <v>211485279</v>
      </c>
      <c r="I23" s="16">
        <v>166800</v>
      </c>
      <c r="J23" s="16">
        <v>4149927</v>
      </c>
      <c r="K23" s="16">
        <f t="shared" si="1"/>
        <v>215802006</v>
      </c>
      <c r="L23" s="16">
        <v>194929368</v>
      </c>
      <c r="M23" s="16">
        <v>3620000</v>
      </c>
      <c r="N23" s="16">
        <v>7662771</v>
      </c>
      <c r="O23" s="16">
        <v>0</v>
      </c>
      <c r="P23" s="4">
        <v>16</v>
      </c>
    </row>
    <row r="24" spans="1:16" x14ac:dyDescent="0.2">
      <c r="A24" s="4">
        <v>17</v>
      </c>
      <c r="B24" s="81" t="s">
        <v>236</v>
      </c>
      <c r="C24" s="4" t="s">
        <v>290</v>
      </c>
      <c r="D24" s="16">
        <v>0</v>
      </c>
      <c r="E24" s="16">
        <v>0</v>
      </c>
      <c r="F24" s="16">
        <v>0</v>
      </c>
      <c r="G24" s="16">
        <v>0</v>
      </c>
      <c r="H24" s="16">
        <f t="shared" si="0"/>
        <v>0</v>
      </c>
      <c r="I24" s="16">
        <v>0</v>
      </c>
      <c r="J24" s="16">
        <v>0</v>
      </c>
      <c r="K24" s="16">
        <f t="shared" si="1"/>
        <v>0</v>
      </c>
      <c r="L24" s="16">
        <v>0</v>
      </c>
      <c r="M24" s="16">
        <v>0</v>
      </c>
      <c r="N24" s="16">
        <v>0</v>
      </c>
      <c r="O24" s="16">
        <v>0</v>
      </c>
      <c r="P24" s="4">
        <v>17</v>
      </c>
    </row>
    <row r="25" spans="1:16" x14ac:dyDescent="0.2">
      <c r="A25" s="4">
        <v>18</v>
      </c>
      <c r="B25" s="81" t="s">
        <v>236</v>
      </c>
      <c r="C25" s="4" t="s">
        <v>291</v>
      </c>
      <c r="D25" s="16">
        <v>0</v>
      </c>
      <c r="E25" s="16">
        <v>0</v>
      </c>
      <c r="F25" s="16">
        <v>0</v>
      </c>
      <c r="G25" s="16">
        <v>0</v>
      </c>
      <c r="H25" s="16">
        <f t="shared" si="0"/>
        <v>0</v>
      </c>
      <c r="I25" s="16">
        <v>0</v>
      </c>
      <c r="J25" s="16">
        <v>0</v>
      </c>
      <c r="K25" s="16">
        <f t="shared" si="1"/>
        <v>0</v>
      </c>
      <c r="L25" s="16">
        <v>0</v>
      </c>
      <c r="M25" s="16">
        <v>0</v>
      </c>
      <c r="N25" s="16">
        <v>0</v>
      </c>
      <c r="O25" s="16">
        <v>0</v>
      </c>
      <c r="P25" s="4">
        <v>18</v>
      </c>
    </row>
    <row r="26" spans="1:16" x14ac:dyDescent="0.2">
      <c r="A26" s="4">
        <v>19</v>
      </c>
      <c r="B26" s="16"/>
      <c r="C26" s="4" t="s">
        <v>292</v>
      </c>
      <c r="D26" s="16">
        <v>23550999</v>
      </c>
      <c r="E26" s="16">
        <v>9142788</v>
      </c>
      <c r="F26" s="16">
        <v>2034325</v>
      </c>
      <c r="G26" s="16">
        <v>334079</v>
      </c>
      <c r="H26" s="16">
        <f t="shared" si="0"/>
        <v>35062191</v>
      </c>
      <c r="I26" s="16">
        <v>263688</v>
      </c>
      <c r="J26" s="16">
        <v>0</v>
      </c>
      <c r="K26" s="16">
        <f t="shared" si="1"/>
        <v>35325879</v>
      </c>
      <c r="L26" s="16">
        <v>32287179</v>
      </c>
      <c r="M26" s="16">
        <v>0</v>
      </c>
      <c r="N26" s="16">
        <v>0</v>
      </c>
      <c r="O26" s="16">
        <v>61200</v>
      </c>
      <c r="P26" s="4">
        <v>19</v>
      </c>
    </row>
    <row r="27" spans="1:16" x14ac:dyDescent="0.2">
      <c r="A27" s="4">
        <v>20</v>
      </c>
      <c r="B27" s="81"/>
      <c r="C27" s="4" t="s">
        <v>293</v>
      </c>
      <c r="D27" s="16">
        <v>21935725</v>
      </c>
      <c r="E27" s="16">
        <v>26257547</v>
      </c>
      <c r="F27" s="16">
        <v>8025638</v>
      </c>
      <c r="G27" s="16">
        <v>105433</v>
      </c>
      <c r="H27" s="16">
        <f t="shared" si="0"/>
        <v>56324343</v>
      </c>
      <c r="I27" s="16">
        <v>0</v>
      </c>
      <c r="J27" s="16">
        <v>0</v>
      </c>
      <c r="K27" s="16">
        <f t="shared" si="1"/>
        <v>56324343</v>
      </c>
      <c r="L27" s="16">
        <v>53743367</v>
      </c>
      <c r="M27" s="16">
        <v>0</v>
      </c>
      <c r="N27" s="16">
        <v>0</v>
      </c>
      <c r="O27" s="16">
        <v>0</v>
      </c>
      <c r="P27" s="4">
        <v>20</v>
      </c>
    </row>
    <row r="28" spans="1:16" x14ac:dyDescent="0.2">
      <c r="A28" s="4">
        <v>21</v>
      </c>
      <c r="B28" s="16"/>
      <c r="C28" s="4" t="s">
        <v>294</v>
      </c>
      <c r="D28" s="16">
        <v>1067341397</v>
      </c>
      <c r="E28" s="16">
        <v>699789392</v>
      </c>
      <c r="F28" s="16">
        <v>81882707</v>
      </c>
      <c r="G28" s="16">
        <v>12703766</v>
      </c>
      <c r="H28" s="16">
        <f t="shared" si="0"/>
        <v>1861717262</v>
      </c>
      <c r="I28" s="16">
        <v>6052214</v>
      </c>
      <c r="J28" s="16">
        <v>-1735389</v>
      </c>
      <c r="K28" s="16">
        <f t="shared" si="1"/>
        <v>1866034087</v>
      </c>
      <c r="L28" s="16">
        <v>1698042172</v>
      </c>
      <c r="M28" s="16">
        <v>125954668</v>
      </c>
      <c r="N28" s="16">
        <v>110945154</v>
      </c>
      <c r="O28" s="16">
        <v>165000</v>
      </c>
      <c r="P28" s="4">
        <v>21</v>
      </c>
    </row>
    <row r="29" spans="1:16" x14ac:dyDescent="0.2">
      <c r="A29" s="4">
        <v>22</v>
      </c>
      <c r="B29" s="81"/>
      <c r="C29" s="4" t="s">
        <v>295</v>
      </c>
      <c r="D29" s="16">
        <v>34034941</v>
      </c>
      <c r="E29" s="16">
        <v>18113401</v>
      </c>
      <c r="F29" s="16">
        <v>2172249</v>
      </c>
      <c r="G29" s="16">
        <v>103757</v>
      </c>
      <c r="H29" s="16">
        <f t="shared" si="0"/>
        <v>54424348</v>
      </c>
      <c r="I29" s="16">
        <v>266910</v>
      </c>
      <c r="J29" s="16">
        <v>0</v>
      </c>
      <c r="K29" s="16">
        <f t="shared" si="1"/>
        <v>54691258</v>
      </c>
      <c r="L29" s="16">
        <v>53178252</v>
      </c>
      <c r="M29" s="16">
        <v>0</v>
      </c>
      <c r="N29" s="16">
        <v>2362816</v>
      </c>
      <c r="O29" s="16">
        <v>0</v>
      </c>
      <c r="P29" s="4">
        <v>22</v>
      </c>
    </row>
    <row r="30" spans="1:16" x14ac:dyDescent="0.2">
      <c r="A30" s="4">
        <v>23</v>
      </c>
      <c r="B30" s="16"/>
      <c r="C30" s="4" t="s">
        <v>296</v>
      </c>
      <c r="D30" s="16">
        <v>7622266</v>
      </c>
      <c r="E30" s="16">
        <v>8920829</v>
      </c>
      <c r="F30" s="16">
        <v>1842817</v>
      </c>
      <c r="G30" s="16">
        <v>490702</v>
      </c>
      <c r="H30" s="16">
        <f t="shared" si="0"/>
        <v>18876614</v>
      </c>
      <c r="I30" s="16">
        <v>0</v>
      </c>
      <c r="J30" s="16">
        <v>0</v>
      </c>
      <c r="K30" s="16">
        <f t="shared" si="1"/>
        <v>18876614</v>
      </c>
      <c r="L30" s="16">
        <v>17201084</v>
      </c>
      <c r="M30" s="16">
        <v>0</v>
      </c>
      <c r="N30" s="16">
        <v>0</v>
      </c>
      <c r="O30" s="16">
        <v>0</v>
      </c>
      <c r="P30" s="4">
        <v>23</v>
      </c>
    </row>
    <row r="31" spans="1:16" x14ac:dyDescent="0.2">
      <c r="A31" s="4">
        <v>24</v>
      </c>
      <c r="B31" s="16"/>
      <c r="C31" s="4" t="s">
        <v>297</v>
      </c>
      <c r="D31" s="16">
        <v>116205193</v>
      </c>
      <c r="E31" s="16">
        <v>94931486</v>
      </c>
      <c r="F31" s="16">
        <v>24389437</v>
      </c>
      <c r="G31" s="16">
        <v>0</v>
      </c>
      <c r="H31" s="16">
        <f t="shared" si="0"/>
        <v>235526116</v>
      </c>
      <c r="I31" s="16">
        <v>0</v>
      </c>
      <c r="J31" s="16">
        <v>0</v>
      </c>
      <c r="K31" s="16">
        <f t="shared" si="1"/>
        <v>235526116</v>
      </c>
      <c r="L31" s="16">
        <v>206128589</v>
      </c>
      <c r="M31" s="16">
        <v>0</v>
      </c>
      <c r="N31" s="16">
        <v>0</v>
      </c>
      <c r="O31" s="16">
        <v>0</v>
      </c>
      <c r="P31" s="4">
        <v>24</v>
      </c>
    </row>
    <row r="32" spans="1:16" x14ac:dyDescent="0.2">
      <c r="A32" s="4">
        <v>25</v>
      </c>
      <c r="B32" s="81"/>
      <c r="C32" s="4" t="s">
        <v>298</v>
      </c>
      <c r="D32" s="16">
        <v>20832230</v>
      </c>
      <c r="E32" s="16">
        <v>20657342</v>
      </c>
      <c r="F32" s="16">
        <v>4889549</v>
      </c>
      <c r="G32" s="16">
        <v>21452</v>
      </c>
      <c r="H32" s="16">
        <f t="shared" si="0"/>
        <v>46400573</v>
      </c>
      <c r="I32" s="16">
        <v>351483</v>
      </c>
      <c r="J32" s="16">
        <v>0</v>
      </c>
      <c r="K32" s="16">
        <f t="shared" si="1"/>
        <v>46752056</v>
      </c>
      <c r="L32" s="16">
        <v>43766209</v>
      </c>
      <c r="M32" s="16">
        <v>84144</v>
      </c>
      <c r="N32" s="16">
        <v>0</v>
      </c>
      <c r="O32" s="16">
        <v>279488</v>
      </c>
      <c r="P32" s="4">
        <v>25</v>
      </c>
    </row>
    <row r="33" spans="1:16" x14ac:dyDescent="0.2">
      <c r="A33" s="4">
        <v>26</v>
      </c>
      <c r="B33" s="81"/>
      <c r="C33" s="4" t="s">
        <v>299</v>
      </c>
      <c r="D33" s="16">
        <v>27262188</v>
      </c>
      <c r="E33" s="16">
        <v>34336107</v>
      </c>
      <c r="F33" s="16">
        <v>7025702</v>
      </c>
      <c r="G33" s="16">
        <v>447773</v>
      </c>
      <c r="H33" s="16">
        <f t="shared" si="0"/>
        <v>69071770</v>
      </c>
      <c r="I33" s="16">
        <v>0</v>
      </c>
      <c r="J33" s="16">
        <v>852220</v>
      </c>
      <c r="K33" s="16">
        <f t="shared" si="1"/>
        <v>69923990</v>
      </c>
      <c r="L33" s="16">
        <v>61176822</v>
      </c>
      <c r="M33" s="16">
        <v>855689</v>
      </c>
      <c r="N33" s="16">
        <v>1189644</v>
      </c>
      <c r="O33" s="16">
        <v>0</v>
      </c>
      <c r="P33" s="4">
        <v>26</v>
      </c>
    </row>
    <row r="34" spans="1:16" x14ac:dyDescent="0.2">
      <c r="A34" s="4">
        <v>27</v>
      </c>
      <c r="B34" s="16"/>
      <c r="C34" s="4" t="s">
        <v>300</v>
      </c>
      <c r="D34" s="16">
        <v>62402772</v>
      </c>
      <c r="E34" s="16">
        <v>60883584</v>
      </c>
      <c r="F34" s="16">
        <v>8507623</v>
      </c>
      <c r="G34" s="16">
        <v>143924</v>
      </c>
      <c r="H34" s="16">
        <f t="shared" si="0"/>
        <v>131937903</v>
      </c>
      <c r="I34" s="16">
        <v>39546</v>
      </c>
      <c r="J34" s="16">
        <v>2356547</v>
      </c>
      <c r="K34" s="16">
        <f t="shared" si="1"/>
        <v>134333996</v>
      </c>
      <c r="L34" s="16">
        <v>120285081</v>
      </c>
      <c r="M34" s="16">
        <v>5434435</v>
      </c>
      <c r="N34" s="16">
        <v>7681950</v>
      </c>
      <c r="O34" s="16">
        <v>0</v>
      </c>
      <c r="P34" s="4">
        <v>27</v>
      </c>
    </row>
    <row r="35" spans="1:16" x14ac:dyDescent="0.2">
      <c r="A35" s="4">
        <v>28</v>
      </c>
      <c r="B35" s="81" t="s">
        <v>236</v>
      </c>
      <c r="C35" s="4" t="s">
        <v>301</v>
      </c>
      <c r="D35" s="16">
        <v>0</v>
      </c>
      <c r="E35" s="16">
        <v>0</v>
      </c>
      <c r="F35" s="16">
        <v>0</v>
      </c>
      <c r="G35" s="16">
        <v>0</v>
      </c>
      <c r="H35" s="16">
        <f t="shared" si="0"/>
        <v>0</v>
      </c>
      <c r="I35" s="16">
        <v>0</v>
      </c>
      <c r="J35" s="16">
        <v>0</v>
      </c>
      <c r="K35" s="16">
        <f t="shared" si="1"/>
        <v>0</v>
      </c>
      <c r="L35" s="16">
        <v>0</v>
      </c>
      <c r="M35" s="16">
        <v>0</v>
      </c>
      <c r="N35" s="16">
        <v>0</v>
      </c>
      <c r="O35" s="16">
        <v>0</v>
      </c>
      <c r="P35" s="4">
        <v>28</v>
      </c>
    </row>
    <row r="36" spans="1:16" x14ac:dyDescent="0.2">
      <c r="A36" s="4">
        <v>29</v>
      </c>
      <c r="B36" s="16"/>
      <c r="C36" s="4" t="s">
        <v>244</v>
      </c>
      <c r="D36" s="16">
        <v>5857941525</v>
      </c>
      <c r="E36" s="16">
        <v>1631604389</v>
      </c>
      <c r="F36" s="16">
        <v>261232878</v>
      </c>
      <c r="G36" s="16">
        <v>208148760</v>
      </c>
      <c r="H36" s="16">
        <f t="shared" si="0"/>
        <v>7958927552</v>
      </c>
      <c r="I36" s="16">
        <v>104683027</v>
      </c>
      <c r="J36" s="16">
        <v>40252414</v>
      </c>
      <c r="K36" s="16">
        <f t="shared" si="1"/>
        <v>8103862993</v>
      </c>
      <c r="L36" s="16">
        <v>7195621675</v>
      </c>
      <c r="M36" s="16">
        <v>223112692</v>
      </c>
      <c r="N36" s="16">
        <v>529620323</v>
      </c>
      <c r="O36" s="16">
        <v>85640610</v>
      </c>
      <c r="P36" s="4">
        <v>29</v>
      </c>
    </row>
    <row r="37" spans="1:16" x14ac:dyDescent="0.2">
      <c r="A37" s="4">
        <v>30</v>
      </c>
      <c r="B37" s="16"/>
      <c r="C37" s="4" t="s">
        <v>302</v>
      </c>
      <c r="D37" s="16">
        <v>260826391</v>
      </c>
      <c r="E37" s="16">
        <v>102254034</v>
      </c>
      <c r="F37" s="16">
        <v>13106597</v>
      </c>
      <c r="G37" s="16">
        <v>1327873</v>
      </c>
      <c r="H37" s="16">
        <f t="shared" si="0"/>
        <v>377514895</v>
      </c>
      <c r="I37" s="16">
        <v>3203860</v>
      </c>
      <c r="J37" s="16">
        <v>296209</v>
      </c>
      <c r="K37" s="16">
        <f t="shared" si="1"/>
        <v>381014964</v>
      </c>
      <c r="L37" s="16">
        <v>343304939</v>
      </c>
      <c r="M37" s="16">
        <v>19057424</v>
      </c>
      <c r="N37" s="16">
        <v>0</v>
      </c>
      <c r="O37" s="16">
        <v>532707</v>
      </c>
      <c r="P37" s="4">
        <v>30</v>
      </c>
    </row>
    <row r="38" spans="1:16" x14ac:dyDescent="0.2">
      <c r="A38" s="4">
        <v>31</v>
      </c>
      <c r="B38" s="81" t="s">
        <v>236</v>
      </c>
      <c r="C38" s="4" t="s">
        <v>303</v>
      </c>
      <c r="D38" s="16">
        <v>0</v>
      </c>
      <c r="E38" s="16">
        <v>0</v>
      </c>
      <c r="F38" s="16">
        <v>0</v>
      </c>
      <c r="G38" s="16">
        <v>0</v>
      </c>
      <c r="H38" s="16">
        <f t="shared" si="0"/>
        <v>0</v>
      </c>
      <c r="I38" s="16">
        <v>0</v>
      </c>
      <c r="J38" s="16">
        <v>0</v>
      </c>
      <c r="K38" s="16">
        <f t="shared" si="1"/>
        <v>0</v>
      </c>
      <c r="L38" s="16">
        <v>0</v>
      </c>
      <c r="M38" s="16">
        <v>0</v>
      </c>
      <c r="N38" s="16">
        <v>0</v>
      </c>
      <c r="O38" s="16">
        <v>0</v>
      </c>
      <c r="P38" s="4">
        <v>31</v>
      </c>
    </row>
    <row r="39" spans="1:16" x14ac:dyDescent="0.2">
      <c r="A39" s="4">
        <v>32</v>
      </c>
      <c r="B39" s="16"/>
      <c r="C39" s="4" t="s">
        <v>304</v>
      </c>
      <c r="D39" s="16">
        <v>59903860</v>
      </c>
      <c r="E39" s="16">
        <v>43647818</v>
      </c>
      <c r="F39" s="16">
        <v>5145960</v>
      </c>
      <c r="G39" s="16">
        <v>28774</v>
      </c>
      <c r="H39" s="16">
        <f t="shared" si="0"/>
        <v>108726412</v>
      </c>
      <c r="I39" s="16">
        <v>0</v>
      </c>
      <c r="J39" s="16">
        <v>0</v>
      </c>
      <c r="K39" s="16">
        <f t="shared" si="1"/>
        <v>108726412</v>
      </c>
      <c r="L39" s="16">
        <v>105510574</v>
      </c>
      <c r="M39" s="16">
        <v>141616</v>
      </c>
      <c r="N39" s="16">
        <v>0</v>
      </c>
      <c r="O39" s="16">
        <v>1060168</v>
      </c>
      <c r="P39" s="4">
        <v>32</v>
      </c>
    </row>
    <row r="40" spans="1:16" x14ac:dyDescent="0.2">
      <c r="A40" s="4">
        <v>33</v>
      </c>
      <c r="B40" s="16"/>
      <c r="C40" s="4" t="s">
        <v>246</v>
      </c>
      <c r="D40" s="16">
        <v>107944828</v>
      </c>
      <c r="E40" s="16">
        <v>77515886</v>
      </c>
      <c r="F40" s="16">
        <v>16616711</v>
      </c>
      <c r="G40" s="16">
        <v>323483</v>
      </c>
      <c r="H40" s="16">
        <f t="shared" si="0"/>
        <v>202400908</v>
      </c>
      <c r="I40" s="16">
        <v>630535</v>
      </c>
      <c r="J40" s="16">
        <v>0</v>
      </c>
      <c r="K40" s="16">
        <f t="shared" si="1"/>
        <v>203031443</v>
      </c>
      <c r="L40" s="16">
        <v>188801481</v>
      </c>
      <c r="M40" s="16">
        <v>0</v>
      </c>
      <c r="N40" s="16">
        <v>0</v>
      </c>
      <c r="O40" s="16">
        <v>15000</v>
      </c>
      <c r="P40" s="4">
        <v>33</v>
      </c>
    </row>
    <row r="41" spans="1:16" x14ac:dyDescent="0.2">
      <c r="A41" s="4">
        <v>34</v>
      </c>
      <c r="B41" s="16"/>
      <c r="C41" s="4" t="s">
        <v>305</v>
      </c>
      <c r="D41" s="16">
        <v>256288085</v>
      </c>
      <c r="E41" s="16">
        <v>153939166</v>
      </c>
      <c r="F41" s="16">
        <v>20991011</v>
      </c>
      <c r="G41" s="16">
        <v>27040</v>
      </c>
      <c r="H41" s="16">
        <f t="shared" si="0"/>
        <v>431245302</v>
      </c>
      <c r="I41" s="16">
        <v>0</v>
      </c>
      <c r="J41" s="16">
        <v>8022056</v>
      </c>
      <c r="K41" s="16">
        <f t="shared" si="1"/>
        <v>439267358</v>
      </c>
      <c r="L41" s="16">
        <v>399318333</v>
      </c>
      <c r="M41" s="16">
        <v>44190051</v>
      </c>
      <c r="N41" s="16">
        <v>20426918</v>
      </c>
      <c r="O41" s="16">
        <v>0</v>
      </c>
      <c r="P41" s="4">
        <v>34</v>
      </c>
    </row>
    <row r="42" spans="1:16" x14ac:dyDescent="0.2">
      <c r="A42" s="4">
        <v>35</v>
      </c>
      <c r="B42" s="81" t="s">
        <v>236</v>
      </c>
      <c r="C42" s="4" t="s">
        <v>306</v>
      </c>
      <c r="D42" s="16">
        <v>0</v>
      </c>
      <c r="E42" s="16">
        <v>0</v>
      </c>
      <c r="F42" s="16">
        <v>0</v>
      </c>
      <c r="G42" s="16">
        <v>0</v>
      </c>
      <c r="H42" s="16">
        <f t="shared" si="0"/>
        <v>0</v>
      </c>
      <c r="I42" s="16">
        <v>0</v>
      </c>
      <c r="J42" s="16">
        <v>0</v>
      </c>
      <c r="K42" s="16">
        <f t="shared" si="1"/>
        <v>0</v>
      </c>
      <c r="L42" s="16">
        <v>0</v>
      </c>
      <c r="M42" s="16">
        <v>0</v>
      </c>
      <c r="N42" s="16">
        <v>0</v>
      </c>
      <c r="O42" s="16">
        <v>0</v>
      </c>
      <c r="P42" s="4">
        <v>35</v>
      </c>
    </row>
    <row r="43" spans="1:16" x14ac:dyDescent="0.2">
      <c r="A43" s="4">
        <v>36</v>
      </c>
      <c r="B43" s="16"/>
      <c r="C43" s="4" t="s">
        <v>307</v>
      </c>
      <c r="D43" s="16">
        <v>83087918</v>
      </c>
      <c r="E43" s="16">
        <v>55244925</v>
      </c>
      <c r="F43" s="16">
        <v>8874471</v>
      </c>
      <c r="G43" s="16">
        <v>286236</v>
      </c>
      <c r="H43" s="16">
        <f t="shared" si="0"/>
        <v>147493550</v>
      </c>
      <c r="I43" s="16">
        <v>0</v>
      </c>
      <c r="J43" s="16">
        <v>0</v>
      </c>
      <c r="K43" s="16">
        <f t="shared" si="1"/>
        <v>147493550</v>
      </c>
      <c r="L43" s="16">
        <v>138659854</v>
      </c>
      <c r="M43" s="16">
        <v>2360525</v>
      </c>
      <c r="N43" s="16">
        <v>8909338</v>
      </c>
      <c r="O43" s="16">
        <v>330249</v>
      </c>
      <c r="P43" s="4">
        <v>36</v>
      </c>
    </row>
    <row r="44" spans="1:16" x14ac:dyDescent="0.2">
      <c r="A44" s="4">
        <v>37</v>
      </c>
      <c r="B44" s="16"/>
      <c r="C44" s="4" t="s">
        <v>308</v>
      </c>
      <c r="D44" s="16">
        <v>98180995</v>
      </c>
      <c r="E44" s="16">
        <v>22143607</v>
      </c>
      <c r="F44" s="16">
        <v>5420578</v>
      </c>
      <c r="G44" s="16">
        <v>11440</v>
      </c>
      <c r="H44" s="16">
        <f t="shared" si="0"/>
        <v>125756620</v>
      </c>
      <c r="I44" s="16">
        <v>375626</v>
      </c>
      <c r="J44" s="16">
        <v>0</v>
      </c>
      <c r="K44" s="16">
        <f t="shared" si="1"/>
        <v>126132246</v>
      </c>
      <c r="L44" s="16">
        <v>119379854</v>
      </c>
      <c r="M44" s="16">
        <v>14787249</v>
      </c>
      <c r="N44" s="16">
        <v>0</v>
      </c>
      <c r="O44" s="16">
        <v>0</v>
      </c>
      <c r="P44" s="4">
        <v>37</v>
      </c>
    </row>
    <row r="45" spans="1:16" x14ac:dyDescent="0.2">
      <c r="A45" s="4">
        <v>38</v>
      </c>
      <c r="B45" s="81"/>
      <c r="C45" s="4" t="s">
        <v>309</v>
      </c>
      <c r="D45" s="16">
        <v>23835143</v>
      </c>
      <c r="E45" s="16">
        <v>27979569</v>
      </c>
      <c r="F45" s="16">
        <v>5739635</v>
      </c>
      <c r="G45" s="16">
        <v>2167162</v>
      </c>
      <c r="H45" s="16">
        <f t="shared" si="0"/>
        <v>59721509</v>
      </c>
      <c r="I45" s="16">
        <v>240665</v>
      </c>
      <c r="J45" s="16">
        <v>0</v>
      </c>
      <c r="K45" s="16">
        <f t="shared" si="1"/>
        <v>59962174</v>
      </c>
      <c r="L45" s="16">
        <v>56792775</v>
      </c>
      <c r="M45" s="16">
        <v>2878912</v>
      </c>
      <c r="N45" s="16">
        <v>1768230</v>
      </c>
      <c r="O45" s="16">
        <v>449695</v>
      </c>
      <c r="P45" s="4">
        <v>38</v>
      </c>
    </row>
    <row r="46" spans="1:16" x14ac:dyDescent="0.2">
      <c r="A46" s="4">
        <v>39</v>
      </c>
      <c r="B46" s="16"/>
      <c r="C46" s="4" t="s">
        <v>310</v>
      </c>
      <c r="D46" s="16">
        <v>47525036</v>
      </c>
      <c r="E46" s="16">
        <v>39502053</v>
      </c>
      <c r="F46" s="16">
        <v>5356063</v>
      </c>
      <c r="G46" s="16">
        <v>969238</v>
      </c>
      <c r="H46" s="16">
        <f t="shared" si="0"/>
        <v>93352390</v>
      </c>
      <c r="I46" s="16">
        <v>111824</v>
      </c>
      <c r="J46" s="16">
        <v>0</v>
      </c>
      <c r="K46" s="16">
        <f t="shared" si="1"/>
        <v>93464214</v>
      </c>
      <c r="L46" s="16">
        <v>84241226</v>
      </c>
      <c r="M46" s="16">
        <v>0</v>
      </c>
      <c r="N46" s="16">
        <v>0</v>
      </c>
      <c r="O46" s="16">
        <v>0</v>
      </c>
      <c r="P46" s="4">
        <v>39</v>
      </c>
    </row>
    <row r="47" spans="1:16" x14ac:dyDescent="0.2">
      <c r="A47" s="4">
        <v>40</v>
      </c>
      <c r="C47" s="4" t="s">
        <v>311</v>
      </c>
      <c r="D47" s="16">
        <v>25822424</v>
      </c>
      <c r="E47" s="19">
        <v>23565048</v>
      </c>
      <c r="F47" s="16">
        <v>6663837</v>
      </c>
      <c r="G47" s="19">
        <v>0</v>
      </c>
      <c r="H47" s="16">
        <f t="shared" si="0"/>
        <v>56051309</v>
      </c>
      <c r="I47" s="16">
        <v>0</v>
      </c>
      <c r="J47" s="16">
        <v>0</v>
      </c>
      <c r="K47" s="16">
        <f t="shared" si="1"/>
        <v>56051309</v>
      </c>
      <c r="L47" s="16">
        <v>52852611</v>
      </c>
      <c r="M47" s="16">
        <v>0</v>
      </c>
      <c r="N47" s="16">
        <v>0</v>
      </c>
      <c r="O47" s="16">
        <v>0</v>
      </c>
      <c r="P47" s="4">
        <v>40</v>
      </c>
    </row>
    <row r="48" spans="1:16" x14ac:dyDescent="0.2">
      <c r="A48" s="4">
        <v>41</v>
      </c>
      <c r="B48" s="81" t="s">
        <v>236</v>
      </c>
      <c r="C48" s="4" t="s">
        <v>312</v>
      </c>
      <c r="D48" s="16">
        <v>0</v>
      </c>
      <c r="E48" s="19">
        <v>0</v>
      </c>
      <c r="F48" s="16">
        <v>0</v>
      </c>
      <c r="G48" s="16">
        <v>0</v>
      </c>
      <c r="H48" s="16">
        <f t="shared" si="0"/>
        <v>0</v>
      </c>
      <c r="I48" s="16">
        <v>0</v>
      </c>
      <c r="J48" s="16">
        <v>0</v>
      </c>
      <c r="K48" s="16">
        <f t="shared" si="1"/>
        <v>0</v>
      </c>
      <c r="L48" s="16">
        <v>0</v>
      </c>
      <c r="M48" s="16">
        <v>0</v>
      </c>
      <c r="N48" s="16">
        <v>0</v>
      </c>
      <c r="O48" s="16">
        <v>0</v>
      </c>
      <c r="P48" s="4">
        <v>41</v>
      </c>
    </row>
    <row r="49" spans="1:16" x14ac:dyDescent="0.2">
      <c r="A49" s="4">
        <v>42</v>
      </c>
      <c r="B49" s="16"/>
      <c r="C49" s="4" t="s">
        <v>313</v>
      </c>
      <c r="D49" s="16">
        <v>377985272</v>
      </c>
      <c r="E49" s="19">
        <v>172532577</v>
      </c>
      <c r="F49" s="16">
        <v>20944226</v>
      </c>
      <c r="G49" s="16">
        <v>8302048</v>
      </c>
      <c r="H49" s="16">
        <f t="shared" si="0"/>
        <v>579764123</v>
      </c>
      <c r="I49" s="16">
        <v>7645716</v>
      </c>
      <c r="J49" s="16">
        <v>48836265</v>
      </c>
      <c r="K49" s="16">
        <f t="shared" si="1"/>
        <v>636246104</v>
      </c>
      <c r="L49" s="16">
        <v>509133847</v>
      </c>
      <c r="M49" s="16">
        <v>0</v>
      </c>
      <c r="N49" s="16">
        <v>25615710</v>
      </c>
      <c r="O49" s="16">
        <v>112292</v>
      </c>
      <c r="P49" s="4">
        <v>42</v>
      </c>
    </row>
    <row r="50" spans="1:16" x14ac:dyDescent="0.2">
      <c r="A50" s="4">
        <v>43</v>
      </c>
      <c r="B50" s="16"/>
      <c r="C50" s="4" t="s">
        <v>314</v>
      </c>
      <c r="D50" s="16">
        <v>1066868754</v>
      </c>
      <c r="E50" s="19">
        <v>648110174</v>
      </c>
      <c r="F50" s="16">
        <v>86158493</v>
      </c>
      <c r="G50" s="16">
        <v>10316480</v>
      </c>
      <c r="H50" s="16">
        <f t="shared" si="0"/>
        <v>1811453901</v>
      </c>
      <c r="I50" s="16">
        <v>44508592</v>
      </c>
      <c r="J50" s="16">
        <v>0</v>
      </c>
      <c r="K50" s="16">
        <f t="shared" si="1"/>
        <v>1855962493</v>
      </c>
      <c r="L50" s="16">
        <v>1625641083</v>
      </c>
      <c r="M50" s="16">
        <v>70608240</v>
      </c>
      <c r="N50" s="16">
        <v>116820963</v>
      </c>
      <c r="O50" s="16">
        <v>0</v>
      </c>
      <c r="P50" s="4">
        <v>43</v>
      </c>
    </row>
    <row r="51" spans="1:16" x14ac:dyDescent="0.2">
      <c r="A51" s="4">
        <v>44</v>
      </c>
      <c r="B51" s="16"/>
      <c r="C51" s="4" t="s">
        <v>315</v>
      </c>
      <c r="D51" s="16">
        <v>86811515</v>
      </c>
      <c r="E51" s="19">
        <v>132387106</v>
      </c>
      <c r="F51" s="16">
        <v>23750488</v>
      </c>
      <c r="G51" s="16">
        <v>330308</v>
      </c>
      <c r="H51" s="16">
        <f t="shared" si="0"/>
        <v>243279417</v>
      </c>
      <c r="I51" s="16">
        <v>0</v>
      </c>
      <c r="J51" s="16">
        <v>0</v>
      </c>
      <c r="K51" s="16">
        <f t="shared" si="1"/>
        <v>243279417</v>
      </c>
      <c r="L51" s="16">
        <v>218216028</v>
      </c>
      <c r="M51" s="16">
        <v>142813</v>
      </c>
      <c r="N51" s="16">
        <v>0</v>
      </c>
      <c r="O51" s="16">
        <v>0</v>
      </c>
      <c r="P51" s="4">
        <v>44</v>
      </c>
    </row>
    <row r="52" spans="1:16" x14ac:dyDescent="0.2">
      <c r="A52" s="4">
        <v>45</v>
      </c>
      <c r="B52" s="81" t="s">
        <v>236</v>
      </c>
      <c r="C52" s="4" t="s">
        <v>316</v>
      </c>
      <c r="D52" s="16">
        <v>0</v>
      </c>
      <c r="E52" s="19">
        <v>0</v>
      </c>
      <c r="F52" s="16">
        <v>0</v>
      </c>
      <c r="G52" s="16">
        <v>0</v>
      </c>
      <c r="H52" s="16">
        <f t="shared" si="0"/>
        <v>0</v>
      </c>
      <c r="I52" s="16">
        <v>0</v>
      </c>
      <c r="J52" s="16">
        <v>0</v>
      </c>
      <c r="K52" s="16">
        <f t="shared" si="1"/>
        <v>0</v>
      </c>
      <c r="L52" s="16">
        <v>0</v>
      </c>
      <c r="M52" s="16">
        <v>0</v>
      </c>
      <c r="N52" s="16">
        <v>0</v>
      </c>
      <c r="O52" s="16">
        <v>0</v>
      </c>
      <c r="P52" s="4">
        <v>45</v>
      </c>
    </row>
    <row r="53" spans="1:16" x14ac:dyDescent="0.2">
      <c r="A53" s="4">
        <v>46</v>
      </c>
      <c r="B53" s="81" t="s">
        <v>236</v>
      </c>
      <c r="C53" s="4" t="s">
        <v>317</v>
      </c>
      <c r="D53" s="16">
        <v>0</v>
      </c>
      <c r="E53" s="19">
        <v>0</v>
      </c>
      <c r="F53" s="16">
        <v>0</v>
      </c>
      <c r="G53" s="16">
        <v>0</v>
      </c>
      <c r="H53" s="16">
        <f t="shared" si="0"/>
        <v>0</v>
      </c>
      <c r="I53" s="16">
        <v>0</v>
      </c>
      <c r="J53" s="16">
        <v>0</v>
      </c>
      <c r="K53" s="16">
        <f t="shared" si="1"/>
        <v>0</v>
      </c>
      <c r="L53" s="16">
        <v>0</v>
      </c>
      <c r="M53" s="16">
        <v>0</v>
      </c>
      <c r="N53" s="16">
        <v>0</v>
      </c>
      <c r="O53" s="16">
        <v>0</v>
      </c>
      <c r="P53" s="4">
        <v>46</v>
      </c>
    </row>
    <row r="54" spans="1:16" x14ac:dyDescent="0.2">
      <c r="A54" s="4">
        <v>47</v>
      </c>
      <c r="B54" s="16"/>
      <c r="C54" s="4" t="s">
        <v>318</v>
      </c>
      <c r="D54" s="16">
        <v>255963553</v>
      </c>
      <c r="E54" s="19">
        <v>105290577</v>
      </c>
      <c r="F54" s="16">
        <v>13403753</v>
      </c>
      <c r="G54" s="16">
        <v>7929525</v>
      </c>
      <c r="H54" s="16">
        <f t="shared" si="0"/>
        <v>382587408</v>
      </c>
      <c r="I54" s="16">
        <v>1532175</v>
      </c>
      <c r="J54" s="16">
        <v>2615453</v>
      </c>
      <c r="K54" s="16">
        <f t="shared" si="1"/>
        <v>386735036</v>
      </c>
      <c r="L54" s="16">
        <v>331949494</v>
      </c>
      <c r="M54" s="16">
        <v>52614000</v>
      </c>
      <c r="N54" s="16">
        <v>19975485</v>
      </c>
      <c r="O54" s="16">
        <v>0</v>
      </c>
      <c r="P54" s="4">
        <v>47</v>
      </c>
    </row>
    <row r="55" spans="1:16" x14ac:dyDescent="0.2">
      <c r="A55" s="4">
        <v>48</v>
      </c>
      <c r="B55" s="81" t="s">
        <v>236</v>
      </c>
      <c r="C55" s="4" t="s">
        <v>319</v>
      </c>
      <c r="D55" s="16">
        <v>0</v>
      </c>
      <c r="E55" s="19">
        <v>0</v>
      </c>
      <c r="F55" s="16">
        <v>0</v>
      </c>
      <c r="G55" s="16">
        <v>0</v>
      </c>
      <c r="H55" s="16">
        <f t="shared" si="0"/>
        <v>0</v>
      </c>
      <c r="I55" s="16">
        <v>0</v>
      </c>
      <c r="J55" s="16">
        <v>0</v>
      </c>
      <c r="K55" s="16">
        <f t="shared" si="1"/>
        <v>0</v>
      </c>
      <c r="L55" s="16">
        <v>0</v>
      </c>
      <c r="M55" s="16">
        <v>0</v>
      </c>
      <c r="N55" s="16">
        <v>0</v>
      </c>
      <c r="O55" s="16">
        <v>0</v>
      </c>
      <c r="P55" s="4">
        <v>48</v>
      </c>
    </row>
    <row r="56" spans="1:16" x14ac:dyDescent="0.2">
      <c r="A56" s="4">
        <v>49</v>
      </c>
      <c r="B56" s="16"/>
      <c r="C56" s="4" t="s">
        <v>320</v>
      </c>
      <c r="D56" s="16">
        <v>69011479</v>
      </c>
      <c r="E56" s="19">
        <v>48100251</v>
      </c>
      <c r="F56" s="16">
        <v>7474949</v>
      </c>
      <c r="G56" s="16">
        <v>292257</v>
      </c>
      <c r="H56" s="16">
        <f t="shared" si="0"/>
        <v>124878936</v>
      </c>
      <c r="I56" s="16">
        <v>132788</v>
      </c>
      <c r="J56" s="16">
        <v>11011728</v>
      </c>
      <c r="K56" s="16">
        <f t="shared" si="1"/>
        <v>136023452</v>
      </c>
      <c r="L56" s="16">
        <v>120455659</v>
      </c>
      <c r="M56" s="16">
        <v>0</v>
      </c>
      <c r="N56" s="16">
        <v>0</v>
      </c>
      <c r="O56" s="16">
        <v>0</v>
      </c>
      <c r="P56" s="4">
        <v>49</v>
      </c>
    </row>
    <row r="57" spans="1:16" x14ac:dyDescent="0.2">
      <c r="A57" s="4">
        <v>50</v>
      </c>
      <c r="B57" s="81" t="s">
        <v>236</v>
      </c>
      <c r="C57" s="4" t="s">
        <v>321</v>
      </c>
      <c r="D57" s="16">
        <v>0</v>
      </c>
      <c r="E57" s="19">
        <v>0</v>
      </c>
      <c r="F57" s="16">
        <v>0</v>
      </c>
      <c r="G57" s="16">
        <v>0</v>
      </c>
      <c r="H57" s="16">
        <f t="shared" si="0"/>
        <v>0</v>
      </c>
      <c r="I57" s="16">
        <v>0</v>
      </c>
      <c r="J57" s="16">
        <v>0</v>
      </c>
      <c r="K57" s="16">
        <f t="shared" si="1"/>
        <v>0</v>
      </c>
      <c r="L57" s="16">
        <v>0</v>
      </c>
      <c r="M57" s="16">
        <v>0</v>
      </c>
      <c r="N57" s="16">
        <v>0</v>
      </c>
      <c r="O57" s="16">
        <v>0</v>
      </c>
      <c r="P57" s="4">
        <v>50</v>
      </c>
    </row>
    <row r="58" spans="1:16" x14ac:dyDescent="0.2">
      <c r="A58" s="4">
        <v>51</v>
      </c>
      <c r="B58" s="16"/>
      <c r="C58" s="4" t="s">
        <v>322</v>
      </c>
      <c r="D58" s="16">
        <v>30382490</v>
      </c>
      <c r="E58" s="16">
        <v>10353930</v>
      </c>
      <c r="F58" s="16">
        <v>3091716</v>
      </c>
      <c r="G58" s="16">
        <v>739664</v>
      </c>
      <c r="H58" s="16">
        <f t="shared" si="0"/>
        <v>44567800</v>
      </c>
      <c r="I58" s="16">
        <v>0</v>
      </c>
      <c r="J58" s="16">
        <v>27812766</v>
      </c>
      <c r="K58" s="16">
        <f t="shared" si="1"/>
        <v>72380566</v>
      </c>
      <c r="L58" s="16">
        <v>42464520</v>
      </c>
      <c r="M58" s="16">
        <v>0</v>
      </c>
      <c r="N58" s="16">
        <v>0</v>
      </c>
      <c r="O58" s="16">
        <v>5760</v>
      </c>
      <c r="P58" s="4">
        <v>51</v>
      </c>
    </row>
    <row r="59" spans="1:16" x14ac:dyDescent="0.2">
      <c r="A59" s="4">
        <v>52</v>
      </c>
      <c r="B59" s="81" t="s">
        <v>236</v>
      </c>
      <c r="C59" s="4" t="s">
        <v>323</v>
      </c>
      <c r="D59" s="16">
        <v>0</v>
      </c>
      <c r="E59" s="19">
        <v>0</v>
      </c>
      <c r="F59" s="16">
        <v>0</v>
      </c>
      <c r="G59" s="16">
        <v>0</v>
      </c>
      <c r="H59" s="16">
        <f t="shared" si="0"/>
        <v>0</v>
      </c>
      <c r="I59" s="16">
        <v>0</v>
      </c>
      <c r="J59" s="16">
        <v>0</v>
      </c>
      <c r="K59" s="16">
        <f t="shared" si="1"/>
        <v>0</v>
      </c>
      <c r="L59" s="16">
        <v>0</v>
      </c>
      <c r="M59" s="16">
        <v>0</v>
      </c>
      <c r="N59" s="16">
        <v>0</v>
      </c>
      <c r="O59" s="16">
        <v>0</v>
      </c>
      <c r="P59" s="4">
        <v>52</v>
      </c>
    </row>
    <row r="60" spans="1:16" x14ac:dyDescent="0.2">
      <c r="A60" s="4">
        <v>53</v>
      </c>
      <c r="B60" s="16"/>
      <c r="C60" s="4" t="s">
        <v>324</v>
      </c>
      <c r="D60" s="16">
        <v>2976061020</v>
      </c>
      <c r="E60" s="19">
        <v>672576889</v>
      </c>
      <c r="F60" s="16">
        <v>62847937</v>
      </c>
      <c r="G60" s="16">
        <v>22778835</v>
      </c>
      <c r="H60" s="16">
        <f t="shared" si="0"/>
        <v>3734264681</v>
      </c>
      <c r="I60" s="16">
        <v>57569371</v>
      </c>
      <c r="J60" s="16">
        <v>8242691</v>
      </c>
      <c r="K60" s="16">
        <f t="shared" si="1"/>
        <v>3800076743</v>
      </c>
      <c r="L60" s="16">
        <v>2986346655</v>
      </c>
      <c r="M60" s="16">
        <v>460855517</v>
      </c>
      <c r="N60" s="16">
        <v>233829264</v>
      </c>
      <c r="O60" s="16">
        <v>182853359</v>
      </c>
      <c r="P60" s="4">
        <v>53</v>
      </c>
    </row>
    <row r="61" spans="1:16" x14ac:dyDescent="0.2">
      <c r="A61" s="4">
        <v>54</v>
      </c>
      <c r="B61" s="16"/>
      <c r="C61" s="4" t="s">
        <v>325</v>
      </c>
      <c r="D61" s="16">
        <v>167544449</v>
      </c>
      <c r="E61" s="19">
        <v>55637508</v>
      </c>
      <c r="F61" s="16">
        <v>11676614</v>
      </c>
      <c r="G61" s="16">
        <v>575235</v>
      </c>
      <c r="H61" s="16">
        <f t="shared" si="0"/>
        <v>235433806</v>
      </c>
      <c r="I61" s="16">
        <v>587683</v>
      </c>
      <c r="J61" s="16">
        <v>0</v>
      </c>
      <c r="K61" s="16">
        <f t="shared" si="1"/>
        <v>236021489</v>
      </c>
      <c r="L61" s="16">
        <v>162255662</v>
      </c>
      <c r="M61" s="16">
        <v>0</v>
      </c>
      <c r="N61" s="16">
        <v>0</v>
      </c>
      <c r="O61" s="16">
        <v>0</v>
      </c>
      <c r="P61" s="4">
        <v>54</v>
      </c>
    </row>
    <row r="62" spans="1:16" x14ac:dyDescent="0.2">
      <c r="A62" s="4">
        <v>55</v>
      </c>
      <c r="B62" s="16"/>
      <c r="C62" s="4" t="s">
        <v>326</v>
      </c>
      <c r="D62" s="16">
        <v>16151656</v>
      </c>
      <c r="E62" s="19">
        <v>26215256</v>
      </c>
      <c r="F62" s="16">
        <v>5413611</v>
      </c>
      <c r="G62" s="16">
        <v>366742</v>
      </c>
      <c r="H62" s="16">
        <f t="shared" si="0"/>
        <v>48147265</v>
      </c>
      <c r="I62" s="16">
        <v>0</v>
      </c>
      <c r="J62" s="16">
        <v>0</v>
      </c>
      <c r="K62" s="16">
        <f t="shared" si="1"/>
        <v>48147265</v>
      </c>
      <c r="L62" s="16">
        <v>46251763</v>
      </c>
      <c r="M62" s="16">
        <v>0</v>
      </c>
      <c r="N62" s="16">
        <v>982699</v>
      </c>
      <c r="O62" s="16">
        <v>0</v>
      </c>
      <c r="P62" s="4">
        <v>55</v>
      </c>
    </row>
    <row r="63" spans="1:16" x14ac:dyDescent="0.2">
      <c r="A63" s="4">
        <v>56</v>
      </c>
      <c r="B63" s="81" t="s">
        <v>236</v>
      </c>
      <c r="C63" s="4" t="s">
        <v>327</v>
      </c>
      <c r="D63" s="16">
        <v>0</v>
      </c>
      <c r="E63" s="19">
        <v>0</v>
      </c>
      <c r="F63" s="16">
        <v>0</v>
      </c>
      <c r="G63" s="16">
        <v>0</v>
      </c>
      <c r="H63" s="16">
        <f t="shared" si="0"/>
        <v>0</v>
      </c>
      <c r="I63" s="16">
        <v>0</v>
      </c>
      <c r="J63" s="16">
        <v>0</v>
      </c>
      <c r="K63" s="16">
        <f t="shared" si="1"/>
        <v>0</v>
      </c>
      <c r="L63" s="16">
        <v>0</v>
      </c>
      <c r="M63" s="16">
        <v>0</v>
      </c>
      <c r="N63" s="16">
        <v>0</v>
      </c>
      <c r="O63" s="16">
        <v>0</v>
      </c>
      <c r="P63" s="4">
        <v>56</v>
      </c>
    </row>
    <row r="64" spans="1:16" x14ac:dyDescent="0.2">
      <c r="A64" s="4">
        <v>57</v>
      </c>
      <c r="B64" s="16"/>
      <c r="C64" s="4" t="s">
        <v>328</v>
      </c>
      <c r="D64" s="16">
        <v>22039129</v>
      </c>
      <c r="E64" s="19">
        <v>12390510</v>
      </c>
      <c r="F64" s="16">
        <v>1856550</v>
      </c>
      <c r="G64" s="16">
        <v>69034</v>
      </c>
      <c r="H64" s="16">
        <f t="shared" si="0"/>
        <v>36355223</v>
      </c>
      <c r="I64" s="16">
        <v>40271</v>
      </c>
      <c r="J64" s="16">
        <v>0</v>
      </c>
      <c r="K64" s="16">
        <f t="shared" si="1"/>
        <v>36395494</v>
      </c>
      <c r="L64" s="16">
        <v>36015821</v>
      </c>
      <c r="M64" s="16">
        <v>0</v>
      </c>
      <c r="N64" s="16">
        <v>0</v>
      </c>
      <c r="O64" s="16">
        <v>0</v>
      </c>
      <c r="P64" s="4">
        <v>57</v>
      </c>
    </row>
    <row r="65" spans="1:16" x14ac:dyDescent="0.2">
      <c r="A65" s="4">
        <v>58</v>
      </c>
      <c r="B65" s="16"/>
      <c r="C65" s="4" t="s">
        <v>329</v>
      </c>
      <c r="D65" s="16">
        <v>99619087</v>
      </c>
      <c r="E65" s="19">
        <v>54038139</v>
      </c>
      <c r="F65" s="16">
        <v>15741356</v>
      </c>
      <c r="G65" s="16">
        <v>206014</v>
      </c>
      <c r="H65" s="16">
        <f t="shared" si="0"/>
        <v>169604596</v>
      </c>
      <c r="I65" s="16">
        <v>0</v>
      </c>
      <c r="J65" s="16">
        <v>3012657</v>
      </c>
      <c r="K65" s="16">
        <f t="shared" si="1"/>
        <v>172617253</v>
      </c>
      <c r="L65" s="16">
        <v>129907524</v>
      </c>
      <c r="M65" s="16">
        <v>23846305</v>
      </c>
      <c r="N65" s="16">
        <v>9888497</v>
      </c>
      <c r="O65" s="16">
        <v>0</v>
      </c>
      <c r="P65" s="4">
        <v>58</v>
      </c>
    </row>
    <row r="66" spans="1:16" x14ac:dyDescent="0.2">
      <c r="A66" s="4">
        <v>59</v>
      </c>
      <c r="B66" s="16"/>
      <c r="C66" s="4" t="s">
        <v>330</v>
      </c>
      <c r="D66" s="16">
        <v>29109959</v>
      </c>
      <c r="E66" s="19">
        <v>12740157</v>
      </c>
      <c r="F66" s="16">
        <v>4625641</v>
      </c>
      <c r="G66" s="16">
        <v>617036</v>
      </c>
      <c r="H66" s="16">
        <f t="shared" si="0"/>
        <v>47092793</v>
      </c>
      <c r="I66" s="16">
        <v>198168</v>
      </c>
      <c r="J66" s="16">
        <v>0</v>
      </c>
      <c r="K66" s="16">
        <f t="shared" si="1"/>
        <v>47290961</v>
      </c>
      <c r="L66" s="16">
        <v>44293041</v>
      </c>
      <c r="M66" s="16">
        <v>434193</v>
      </c>
      <c r="N66" s="16">
        <v>0</v>
      </c>
      <c r="O66" s="16">
        <v>0</v>
      </c>
      <c r="P66" s="4">
        <v>59</v>
      </c>
    </row>
    <row r="67" spans="1:16" x14ac:dyDescent="0.2">
      <c r="A67" s="4">
        <v>60</v>
      </c>
      <c r="B67" s="81"/>
      <c r="C67" s="4" t="s">
        <v>331</v>
      </c>
      <c r="D67" s="16">
        <v>180422218</v>
      </c>
      <c r="E67" s="19">
        <v>120392690</v>
      </c>
      <c r="F67" s="16">
        <v>14069200</v>
      </c>
      <c r="G67" s="19">
        <v>5047159</v>
      </c>
      <c r="H67" s="16">
        <f t="shared" si="0"/>
        <v>319931267</v>
      </c>
      <c r="I67" s="16">
        <v>559611</v>
      </c>
      <c r="J67" s="16">
        <v>0</v>
      </c>
      <c r="K67" s="16">
        <f t="shared" si="1"/>
        <v>320490878</v>
      </c>
      <c r="L67" s="16">
        <v>282669745</v>
      </c>
      <c r="M67" s="16">
        <v>0</v>
      </c>
      <c r="N67" s="16">
        <v>0</v>
      </c>
      <c r="O67" s="16">
        <v>0</v>
      </c>
      <c r="P67" s="4">
        <v>60</v>
      </c>
    </row>
    <row r="68" spans="1:16" x14ac:dyDescent="0.2">
      <c r="A68" s="4">
        <v>61</v>
      </c>
      <c r="B68" s="81"/>
      <c r="C68" s="4" t="s">
        <v>332</v>
      </c>
      <c r="D68" s="16">
        <v>39201117</v>
      </c>
      <c r="E68" s="19">
        <v>18290894</v>
      </c>
      <c r="F68" s="16">
        <v>5045341</v>
      </c>
      <c r="G68" s="16">
        <v>87181</v>
      </c>
      <c r="H68" s="16">
        <f t="shared" si="0"/>
        <v>62624533</v>
      </c>
      <c r="I68" s="16">
        <v>0</v>
      </c>
      <c r="J68" s="16">
        <v>0</v>
      </c>
      <c r="K68" s="16">
        <f t="shared" si="1"/>
        <v>62624533</v>
      </c>
      <c r="L68" s="16">
        <v>57487211</v>
      </c>
      <c r="M68" s="16">
        <v>0</v>
      </c>
      <c r="N68" s="16">
        <v>0</v>
      </c>
      <c r="O68" s="16">
        <v>0</v>
      </c>
      <c r="P68" s="4">
        <v>61</v>
      </c>
    </row>
    <row r="69" spans="1:16" x14ac:dyDescent="0.2">
      <c r="A69" s="4">
        <v>62</v>
      </c>
      <c r="B69" s="16"/>
      <c r="C69" s="4" t="s">
        <v>333</v>
      </c>
      <c r="D69" s="16">
        <v>77571326</v>
      </c>
      <c r="E69" s="19">
        <v>50607876</v>
      </c>
      <c r="F69" s="16">
        <v>4774218</v>
      </c>
      <c r="G69" s="16">
        <v>53</v>
      </c>
      <c r="H69" s="16">
        <f t="shared" si="0"/>
        <v>132953473</v>
      </c>
      <c r="I69" s="16">
        <v>2590271</v>
      </c>
      <c r="J69" s="16">
        <v>0</v>
      </c>
      <c r="K69" s="16">
        <f t="shared" si="1"/>
        <v>135543744</v>
      </c>
      <c r="L69" s="16">
        <v>94661972</v>
      </c>
      <c r="M69" s="16">
        <v>0</v>
      </c>
      <c r="N69" s="16">
        <v>0</v>
      </c>
      <c r="O69" s="16">
        <v>0</v>
      </c>
      <c r="P69" s="4">
        <v>62</v>
      </c>
    </row>
    <row r="70" spans="1:16" x14ac:dyDescent="0.2">
      <c r="A70" s="4">
        <v>63</v>
      </c>
      <c r="B70" s="16"/>
      <c r="C70" s="4" t="s">
        <v>334</v>
      </c>
      <c r="D70" s="16">
        <v>40205670</v>
      </c>
      <c r="E70" s="19">
        <v>21444187</v>
      </c>
      <c r="F70" s="16">
        <v>6858646</v>
      </c>
      <c r="G70" s="16">
        <v>140002</v>
      </c>
      <c r="H70" s="16">
        <f t="shared" si="0"/>
        <v>68648505</v>
      </c>
      <c r="I70" s="16">
        <v>0</v>
      </c>
      <c r="J70" s="16">
        <v>52187</v>
      </c>
      <c r="K70" s="16">
        <f t="shared" si="1"/>
        <v>68700692</v>
      </c>
      <c r="L70" s="16">
        <v>65382503</v>
      </c>
      <c r="M70" s="16">
        <v>2115545</v>
      </c>
      <c r="N70" s="16">
        <v>2196380</v>
      </c>
      <c r="O70" s="16">
        <v>0</v>
      </c>
      <c r="P70" s="4">
        <v>63</v>
      </c>
    </row>
    <row r="71" spans="1:16" x14ac:dyDescent="0.2">
      <c r="A71" s="4">
        <v>64</v>
      </c>
      <c r="B71" s="81" t="s">
        <v>236</v>
      </c>
      <c r="C71" s="4" t="s">
        <v>335</v>
      </c>
      <c r="D71" s="16">
        <v>0</v>
      </c>
      <c r="E71" s="19">
        <v>0</v>
      </c>
      <c r="F71" s="16">
        <v>0</v>
      </c>
      <c r="G71" s="16">
        <v>0</v>
      </c>
      <c r="H71" s="16">
        <f t="shared" si="0"/>
        <v>0</v>
      </c>
      <c r="I71" s="16">
        <v>0</v>
      </c>
      <c r="J71" s="16">
        <v>0</v>
      </c>
      <c r="K71" s="16">
        <f t="shared" si="1"/>
        <v>0</v>
      </c>
      <c r="L71" s="16">
        <v>0</v>
      </c>
      <c r="M71" s="16">
        <v>0</v>
      </c>
      <c r="N71" s="16">
        <v>0</v>
      </c>
      <c r="O71" s="16">
        <v>0</v>
      </c>
      <c r="P71" s="4">
        <v>64</v>
      </c>
    </row>
    <row r="72" spans="1:16" x14ac:dyDescent="0.2">
      <c r="A72" s="4">
        <v>65</v>
      </c>
      <c r="B72" s="16"/>
      <c r="C72" s="4" t="s">
        <v>336</v>
      </c>
      <c r="D72" s="16">
        <v>21876671</v>
      </c>
      <c r="E72" s="19">
        <v>28204624</v>
      </c>
      <c r="F72" s="16">
        <v>6717391</v>
      </c>
      <c r="G72" s="16">
        <v>4794550</v>
      </c>
      <c r="H72" s="16">
        <f t="shared" ref="H72:H102" si="2">(D72+E72+F72+G72)</f>
        <v>61593236</v>
      </c>
      <c r="I72" s="16">
        <v>251753</v>
      </c>
      <c r="J72" s="16">
        <v>0</v>
      </c>
      <c r="K72" s="16">
        <f t="shared" ref="K72:K102" si="3">(H72+I72+J72)</f>
        <v>61844989</v>
      </c>
      <c r="L72" s="16">
        <v>59976680</v>
      </c>
      <c r="M72" s="16">
        <v>0</v>
      </c>
      <c r="N72" s="16">
        <v>0</v>
      </c>
      <c r="O72" s="16">
        <v>0</v>
      </c>
      <c r="P72" s="4">
        <v>65</v>
      </c>
    </row>
    <row r="73" spans="1:16" x14ac:dyDescent="0.2">
      <c r="A73" s="4">
        <v>66</v>
      </c>
      <c r="B73" s="16"/>
      <c r="C73" s="4" t="s">
        <v>337</v>
      </c>
      <c r="D73" s="16">
        <v>79798779</v>
      </c>
      <c r="E73" s="19">
        <v>57363994</v>
      </c>
      <c r="F73" s="16">
        <v>11386496</v>
      </c>
      <c r="G73" s="16">
        <v>1884205</v>
      </c>
      <c r="H73" s="16">
        <f t="shared" si="2"/>
        <v>150433474</v>
      </c>
      <c r="I73" s="16">
        <v>2930829</v>
      </c>
      <c r="J73" s="16">
        <v>51496</v>
      </c>
      <c r="K73" s="16">
        <f t="shared" si="3"/>
        <v>153415799</v>
      </c>
      <c r="L73" s="16">
        <v>139841161</v>
      </c>
      <c r="M73" s="16">
        <v>2672880</v>
      </c>
      <c r="N73" s="16">
        <v>9138518</v>
      </c>
      <c r="O73" s="16">
        <v>0</v>
      </c>
      <c r="P73" s="4">
        <v>66</v>
      </c>
    </row>
    <row r="74" spans="1:16" x14ac:dyDescent="0.2">
      <c r="A74" s="4">
        <v>67</v>
      </c>
      <c r="B74" s="16"/>
      <c r="C74" s="4" t="s">
        <v>338</v>
      </c>
      <c r="D74" s="16">
        <v>46815738</v>
      </c>
      <c r="E74" s="19">
        <v>40387930</v>
      </c>
      <c r="F74" s="16">
        <v>6934984</v>
      </c>
      <c r="G74" s="16">
        <v>1097007</v>
      </c>
      <c r="H74" s="16">
        <f t="shared" si="2"/>
        <v>95235659</v>
      </c>
      <c r="I74" s="16">
        <v>345744</v>
      </c>
      <c r="J74" s="16">
        <v>600854</v>
      </c>
      <c r="K74" s="16">
        <f t="shared" si="3"/>
        <v>96182257</v>
      </c>
      <c r="L74" s="16">
        <v>87567025</v>
      </c>
      <c r="M74" s="16">
        <v>348987</v>
      </c>
      <c r="N74" s="16">
        <v>7206561</v>
      </c>
      <c r="O74" s="16">
        <v>0</v>
      </c>
      <c r="P74" s="4">
        <v>67</v>
      </c>
    </row>
    <row r="75" spans="1:16" x14ac:dyDescent="0.2">
      <c r="A75" s="4">
        <v>68</v>
      </c>
      <c r="B75" s="16"/>
      <c r="C75" s="4" t="s">
        <v>339</v>
      </c>
      <c r="D75" s="16">
        <v>30312458</v>
      </c>
      <c r="E75" s="19">
        <v>36434563</v>
      </c>
      <c r="F75" s="16">
        <v>6039449</v>
      </c>
      <c r="G75" s="16">
        <v>1325704</v>
      </c>
      <c r="H75" s="16">
        <f t="shared" si="2"/>
        <v>74112174</v>
      </c>
      <c r="I75" s="16">
        <v>754690</v>
      </c>
      <c r="J75" s="16">
        <v>0</v>
      </c>
      <c r="K75" s="16">
        <f t="shared" si="3"/>
        <v>74866864</v>
      </c>
      <c r="L75" s="16">
        <v>66509036</v>
      </c>
      <c r="M75" s="16">
        <v>695068</v>
      </c>
      <c r="N75" s="16">
        <v>0</v>
      </c>
      <c r="O75" s="16">
        <v>0</v>
      </c>
      <c r="P75" s="4">
        <v>68</v>
      </c>
    </row>
    <row r="76" spans="1:16" x14ac:dyDescent="0.2">
      <c r="A76" s="4">
        <v>69</v>
      </c>
      <c r="B76" s="16"/>
      <c r="C76" s="4" t="s">
        <v>340</v>
      </c>
      <c r="D76" s="16">
        <v>97990616</v>
      </c>
      <c r="E76" s="19">
        <v>115426307</v>
      </c>
      <c r="F76" s="16">
        <v>18422182</v>
      </c>
      <c r="G76" s="16">
        <v>279030</v>
      </c>
      <c r="H76" s="16">
        <f t="shared" si="2"/>
        <v>232118135</v>
      </c>
      <c r="I76" s="16">
        <v>1645916</v>
      </c>
      <c r="J76" s="16">
        <v>0</v>
      </c>
      <c r="K76" s="16">
        <f t="shared" si="3"/>
        <v>233764051</v>
      </c>
      <c r="L76" s="16">
        <v>214127773</v>
      </c>
      <c r="M76" s="16">
        <v>14186703</v>
      </c>
      <c r="N76" s="16">
        <v>10132299</v>
      </c>
      <c r="O76" s="16">
        <v>0</v>
      </c>
      <c r="P76" s="4">
        <v>69</v>
      </c>
    </row>
    <row r="77" spans="1:16" x14ac:dyDescent="0.2">
      <c r="A77" s="4">
        <v>70</v>
      </c>
      <c r="B77" s="16"/>
      <c r="C77" s="4" t="s">
        <v>341</v>
      </c>
      <c r="D77" s="16">
        <v>78486337</v>
      </c>
      <c r="E77" s="19">
        <v>42245863</v>
      </c>
      <c r="F77" s="16">
        <v>5346546</v>
      </c>
      <c r="G77" s="19">
        <v>2539874</v>
      </c>
      <c r="H77" s="16">
        <f t="shared" si="2"/>
        <v>128618620</v>
      </c>
      <c r="I77" s="16">
        <v>0</v>
      </c>
      <c r="J77" s="16">
        <v>0</v>
      </c>
      <c r="K77" s="16">
        <f t="shared" si="3"/>
        <v>128618620</v>
      </c>
      <c r="L77" s="16">
        <v>112120558</v>
      </c>
      <c r="M77" s="16">
        <v>0</v>
      </c>
      <c r="N77" s="16">
        <v>0</v>
      </c>
      <c r="O77" s="16">
        <v>2601887</v>
      </c>
      <c r="P77" s="4">
        <v>70</v>
      </c>
    </row>
    <row r="78" spans="1:16" x14ac:dyDescent="0.2">
      <c r="A78" s="4">
        <v>71</v>
      </c>
      <c r="B78" s="81" t="s">
        <v>236</v>
      </c>
      <c r="C78" s="4" t="s">
        <v>342</v>
      </c>
      <c r="D78" s="16">
        <v>0</v>
      </c>
      <c r="E78" s="19">
        <v>0</v>
      </c>
      <c r="F78" s="16">
        <v>0</v>
      </c>
      <c r="G78" s="16">
        <v>0</v>
      </c>
      <c r="H78" s="16">
        <f t="shared" si="2"/>
        <v>0</v>
      </c>
      <c r="I78" s="16">
        <v>0</v>
      </c>
      <c r="J78" s="16">
        <v>0</v>
      </c>
      <c r="K78" s="16">
        <f t="shared" si="3"/>
        <v>0</v>
      </c>
      <c r="L78" s="16">
        <v>0</v>
      </c>
      <c r="M78" s="16">
        <v>0</v>
      </c>
      <c r="N78" s="16">
        <v>0</v>
      </c>
      <c r="O78" s="16">
        <v>0</v>
      </c>
      <c r="P78" s="4">
        <v>71</v>
      </c>
    </row>
    <row r="79" spans="1:16" x14ac:dyDescent="0.2">
      <c r="A79" s="4">
        <v>72</v>
      </c>
      <c r="B79" s="16"/>
      <c r="C79" s="4" t="s">
        <v>343</v>
      </c>
      <c r="D79" s="16">
        <v>71724440</v>
      </c>
      <c r="E79" s="19">
        <v>83236853</v>
      </c>
      <c r="F79" s="16">
        <v>10920322</v>
      </c>
      <c r="G79" s="16">
        <v>5911318</v>
      </c>
      <c r="H79" s="16">
        <f t="shared" si="2"/>
        <v>171792933</v>
      </c>
      <c r="I79" s="16">
        <v>3221000</v>
      </c>
      <c r="J79" s="16">
        <v>686177</v>
      </c>
      <c r="K79" s="16">
        <f t="shared" si="3"/>
        <v>175700110</v>
      </c>
      <c r="L79" s="16">
        <v>153667233</v>
      </c>
      <c r="M79" s="16">
        <v>400000</v>
      </c>
      <c r="N79" s="16">
        <v>0</v>
      </c>
      <c r="O79" s="16">
        <v>135000</v>
      </c>
      <c r="P79" s="4">
        <v>72</v>
      </c>
    </row>
    <row r="80" spans="1:16" x14ac:dyDescent="0.2">
      <c r="A80" s="4">
        <v>73</v>
      </c>
      <c r="B80" s="81"/>
      <c r="C80" s="4" t="s">
        <v>344</v>
      </c>
      <c r="D80" s="16">
        <v>1930462000</v>
      </c>
      <c r="E80" s="19">
        <v>1041008000</v>
      </c>
      <c r="F80" s="16">
        <v>105420000</v>
      </c>
      <c r="G80" s="16">
        <v>78898000</v>
      </c>
      <c r="H80" s="16">
        <f t="shared" si="2"/>
        <v>3155788000</v>
      </c>
      <c r="I80" s="16">
        <v>29751000</v>
      </c>
      <c r="J80" s="16">
        <v>42335000</v>
      </c>
      <c r="K80" s="16">
        <f t="shared" si="3"/>
        <v>3227874000</v>
      </c>
      <c r="L80" s="16">
        <v>2832263000</v>
      </c>
      <c r="M80" s="16">
        <v>192348000</v>
      </c>
      <c r="N80" s="16">
        <v>137328000</v>
      </c>
      <c r="O80" s="16">
        <v>0</v>
      </c>
      <c r="P80" s="4">
        <v>73</v>
      </c>
    </row>
    <row r="81" spans="1:16" x14ac:dyDescent="0.2">
      <c r="A81" s="4">
        <v>74</v>
      </c>
      <c r="B81" s="81" t="s">
        <v>236</v>
      </c>
      <c r="C81" s="4" t="s">
        <v>345</v>
      </c>
      <c r="D81" s="16">
        <v>0</v>
      </c>
      <c r="E81" s="19">
        <v>0</v>
      </c>
      <c r="F81" s="16">
        <v>0</v>
      </c>
      <c r="G81" s="16">
        <v>0</v>
      </c>
      <c r="H81" s="16">
        <f t="shared" si="2"/>
        <v>0</v>
      </c>
      <c r="I81" s="16">
        <v>0</v>
      </c>
      <c r="J81" s="16">
        <v>0</v>
      </c>
      <c r="K81" s="16">
        <f t="shared" si="3"/>
        <v>0</v>
      </c>
      <c r="L81" s="16">
        <v>0</v>
      </c>
      <c r="M81" s="16">
        <v>0</v>
      </c>
      <c r="N81" s="16">
        <v>0</v>
      </c>
      <c r="O81" s="16">
        <v>0</v>
      </c>
      <c r="P81" s="4">
        <v>74</v>
      </c>
    </row>
    <row r="82" spans="1:16" x14ac:dyDescent="0.2">
      <c r="A82" s="4">
        <v>75</v>
      </c>
      <c r="B82" s="16"/>
      <c r="C82" s="4" t="s">
        <v>346</v>
      </c>
      <c r="D82" s="16">
        <v>22546802</v>
      </c>
      <c r="E82" s="19">
        <v>8349234</v>
      </c>
      <c r="F82" s="16">
        <v>2131310</v>
      </c>
      <c r="G82" s="16">
        <v>139885</v>
      </c>
      <c r="H82" s="16">
        <f t="shared" si="2"/>
        <v>33167231</v>
      </c>
      <c r="I82" s="16">
        <v>0</v>
      </c>
      <c r="J82" s="16">
        <v>0</v>
      </c>
      <c r="K82" s="16">
        <f t="shared" si="3"/>
        <v>33167231</v>
      </c>
      <c r="L82" s="16">
        <v>32411382</v>
      </c>
      <c r="M82" s="16">
        <v>827222</v>
      </c>
      <c r="N82" s="16">
        <v>189255</v>
      </c>
      <c r="O82" s="16">
        <v>0</v>
      </c>
      <c r="P82" s="4">
        <v>75</v>
      </c>
    </row>
    <row r="83" spans="1:16" x14ac:dyDescent="0.2">
      <c r="A83" s="4">
        <v>76</v>
      </c>
      <c r="B83" s="81" t="s">
        <v>236</v>
      </c>
      <c r="C83" s="4" t="s">
        <v>264</v>
      </c>
      <c r="D83" s="16">
        <v>0</v>
      </c>
      <c r="E83" s="19">
        <v>0</v>
      </c>
      <c r="F83" s="16">
        <v>0</v>
      </c>
      <c r="G83" s="16">
        <v>0</v>
      </c>
      <c r="H83" s="16">
        <f t="shared" si="2"/>
        <v>0</v>
      </c>
      <c r="I83" s="16">
        <v>0</v>
      </c>
      <c r="J83" s="16">
        <v>0</v>
      </c>
      <c r="K83" s="16">
        <f t="shared" si="3"/>
        <v>0</v>
      </c>
      <c r="L83" s="16">
        <v>0</v>
      </c>
      <c r="M83" s="16">
        <v>0</v>
      </c>
      <c r="N83" s="16">
        <v>0</v>
      </c>
      <c r="O83" s="16">
        <v>0</v>
      </c>
      <c r="P83" s="4">
        <v>76</v>
      </c>
    </row>
    <row r="84" spans="1:16" x14ac:dyDescent="0.2">
      <c r="A84" s="4">
        <v>77</v>
      </c>
      <c r="B84" s="16"/>
      <c r="C84" s="4" t="s">
        <v>265</v>
      </c>
      <c r="D84" s="16">
        <v>258051664</v>
      </c>
      <c r="E84" s="19">
        <v>169681323</v>
      </c>
      <c r="F84" s="16">
        <v>31440294</v>
      </c>
      <c r="G84" s="16">
        <v>5248429</v>
      </c>
      <c r="H84" s="16">
        <f t="shared" si="2"/>
        <v>464421710</v>
      </c>
      <c r="I84" s="16">
        <v>10332849</v>
      </c>
      <c r="J84" s="16">
        <v>2359956</v>
      </c>
      <c r="K84" s="16">
        <f t="shared" si="3"/>
        <v>477114515</v>
      </c>
      <c r="L84" s="16">
        <v>439126624</v>
      </c>
      <c r="M84" s="16">
        <v>10382080</v>
      </c>
      <c r="N84" s="16">
        <v>17616613</v>
      </c>
      <c r="O84" s="16">
        <v>0</v>
      </c>
      <c r="P84" s="4">
        <v>77</v>
      </c>
    </row>
    <row r="85" spans="1:16" x14ac:dyDescent="0.2">
      <c r="A85" s="4">
        <v>78</v>
      </c>
      <c r="B85" s="16"/>
      <c r="C85" s="4" t="s">
        <v>347</v>
      </c>
      <c r="D85" s="16">
        <v>61432697</v>
      </c>
      <c r="E85" s="19">
        <v>36952966</v>
      </c>
      <c r="F85" s="16">
        <v>5461542</v>
      </c>
      <c r="G85" s="16">
        <v>601913</v>
      </c>
      <c r="H85" s="16">
        <f t="shared" si="2"/>
        <v>104449118</v>
      </c>
      <c r="I85" s="16">
        <v>587424</v>
      </c>
      <c r="J85" s="16">
        <v>1708121</v>
      </c>
      <c r="K85" s="16">
        <f t="shared" si="3"/>
        <v>106744663</v>
      </c>
      <c r="L85" s="16">
        <v>97451828</v>
      </c>
      <c r="M85" s="16">
        <v>1275366</v>
      </c>
      <c r="N85" s="16">
        <v>5660672</v>
      </c>
      <c r="O85" s="16">
        <v>0</v>
      </c>
      <c r="P85" s="4">
        <v>78</v>
      </c>
    </row>
    <row r="86" spans="1:16" x14ac:dyDescent="0.2">
      <c r="A86" s="4">
        <v>79</v>
      </c>
      <c r="B86" s="16"/>
      <c r="C86" s="4" t="s">
        <v>348</v>
      </c>
      <c r="D86" s="16">
        <v>193766537</v>
      </c>
      <c r="E86" s="19">
        <v>130383148</v>
      </c>
      <c r="F86" s="16">
        <v>19697687</v>
      </c>
      <c r="G86" s="16">
        <v>794692</v>
      </c>
      <c r="H86" s="16">
        <f t="shared" si="2"/>
        <v>344642064</v>
      </c>
      <c r="I86" s="16">
        <v>1047723</v>
      </c>
      <c r="J86" s="16">
        <v>0</v>
      </c>
      <c r="K86" s="16">
        <f t="shared" si="3"/>
        <v>345689787</v>
      </c>
      <c r="L86" s="16">
        <v>320418619</v>
      </c>
      <c r="M86" s="16">
        <v>0</v>
      </c>
      <c r="N86" s="16">
        <v>10713448</v>
      </c>
      <c r="O86" s="16">
        <v>0</v>
      </c>
      <c r="P86" s="4">
        <v>79</v>
      </c>
    </row>
    <row r="87" spans="1:16" x14ac:dyDescent="0.2">
      <c r="A87" s="4">
        <v>80</v>
      </c>
      <c r="B87" s="81" t="s">
        <v>236</v>
      </c>
      <c r="C87" s="4" t="s">
        <v>349</v>
      </c>
      <c r="D87" s="16">
        <v>0</v>
      </c>
      <c r="E87" s="19">
        <v>0</v>
      </c>
      <c r="F87" s="16">
        <v>0</v>
      </c>
      <c r="G87" s="19">
        <v>0</v>
      </c>
      <c r="H87" s="16">
        <f t="shared" si="2"/>
        <v>0</v>
      </c>
      <c r="I87" s="16">
        <v>0</v>
      </c>
      <c r="J87" s="16">
        <v>0</v>
      </c>
      <c r="K87" s="16">
        <f t="shared" si="3"/>
        <v>0</v>
      </c>
      <c r="L87" s="16">
        <v>0</v>
      </c>
      <c r="M87" s="16">
        <v>0</v>
      </c>
      <c r="N87" s="16">
        <v>0</v>
      </c>
      <c r="O87" s="16">
        <v>0</v>
      </c>
      <c r="P87" s="4">
        <v>80</v>
      </c>
    </row>
    <row r="88" spans="1:16" x14ac:dyDescent="0.2">
      <c r="A88" s="4">
        <v>81</v>
      </c>
      <c r="B88" s="81"/>
      <c r="C88" s="4" t="s">
        <v>350</v>
      </c>
      <c r="D88" s="16">
        <v>28810990</v>
      </c>
      <c r="E88" s="19">
        <v>71194558</v>
      </c>
      <c r="F88" s="16">
        <v>9230676</v>
      </c>
      <c r="G88" s="16">
        <v>4268622</v>
      </c>
      <c r="H88" s="16">
        <f t="shared" si="2"/>
        <v>113504846</v>
      </c>
      <c r="I88" s="16">
        <v>511777</v>
      </c>
      <c r="J88" s="16">
        <v>0</v>
      </c>
      <c r="K88" s="16">
        <f t="shared" si="3"/>
        <v>114016623</v>
      </c>
      <c r="L88" s="16">
        <v>107764916</v>
      </c>
      <c r="M88" s="16">
        <v>5970962</v>
      </c>
      <c r="N88" s="16">
        <v>0</v>
      </c>
      <c r="O88" s="16">
        <v>0</v>
      </c>
      <c r="P88" s="4">
        <v>81</v>
      </c>
    </row>
    <row r="89" spans="1:16" x14ac:dyDescent="0.2">
      <c r="A89" s="4">
        <v>82</v>
      </c>
      <c r="B89" s="16"/>
      <c r="C89" s="4" t="s">
        <v>351</v>
      </c>
      <c r="D89" s="16">
        <v>93256449</v>
      </c>
      <c r="E89" s="19">
        <v>73895968</v>
      </c>
      <c r="F89" s="16">
        <v>13417777</v>
      </c>
      <c r="G89" s="16">
        <v>2075728</v>
      </c>
      <c r="H89" s="16">
        <f t="shared" si="2"/>
        <v>182645922</v>
      </c>
      <c r="I89" s="16">
        <v>241050</v>
      </c>
      <c r="J89" s="16">
        <v>0</v>
      </c>
      <c r="K89" s="16">
        <f t="shared" si="3"/>
        <v>182886972</v>
      </c>
      <c r="L89" s="16">
        <v>167775080</v>
      </c>
      <c r="M89" s="16">
        <v>879441</v>
      </c>
      <c r="N89" s="16">
        <v>6884710</v>
      </c>
      <c r="O89" s="16">
        <v>0</v>
      </c>
      <c r="P89" s="4">
        <v>82</v>
      </c>
    </row>
    <row r="90" spans="1:16" x14ac:dyDescent="0.2">
      <c r="A90" s="4">
        <v>83</v>
      </c>
      <c r="B90" s="16"/>
      <c r="C90" s="4" t="s">
        <v>352</v>
      </c>
      <c r="D90" s="16">
        <v>64904861</v>
      </c>
      <c r="E90" s="19">
        <v>82999633</v>
      </c>
      <c r="F90" s="16">
        <v>14425467</v>
      </c>
      <c r="G90" s="16">
        <v>1346149</v>
      </c>
      <c r="H90" s="16">
        <f t="shared" si="2"/>
        <v>163676110</v>
      </c>
      <c r="I90" s="16">
        <v>0</v>
      </c>
      <c r="J90" s="16">
        <v>443328</v>
      </c>
      <c r="K90" s="16">
        <f t="shared" si="3"/>
        <v>164119438</v>
      </c>
      <c r="L90" s="16">
        <v>169656828</v>
      </c>
      <c r="M90" s="16">
        <v>0</v>
      </c>
      <c r="N90" s="16">
        <v>4722765</v>
      </c>
      <c r="O90" s="16">
        <v>339811</v>
      </c>
      <c r="P90" s="4">
        <v>83</v>
      </c>
    </row>
    <row r="91" spans="1:16" x14ac:dyDescent="0.2">
      <c r="A91" s="4">
        <v>84</v>
      </c>
      <c r="B91" s="16"/>
      <c r="C91" s="4" t="s">
        <v>353</v>
      </c>
      <c r="D91" s="16">
        <v>40653866</v>
      </c>
      <c r="E91" s="19">
        <v>36337157</v>
      </c>
      <c r="F91" s="16">
        <v>7473605</v>
      </c>
      <c r="G91" s="16">
        <v>0</v>
      </c>
      <c r="H91" s="16">
        <f t="shared" si="2"/>
        <v>84464628</v>
      </c>
      <c r="I91" s="16">
        <v>347175</v>
      </c>
      <c r="J91" s="16">
        <v>0</v>
      </c>
      <c r="K91" s="16">
        <f t="shared" si="3"/>
        <v>84811803</v>
      </c>
      <c r="L91" s="16">
        <v>70601649</v>
      </c>
      <c r="M91" s="16">
        <v>2029548</v>
      </c>
      <c r="N91" s="16">
        <v>0</v>
      </c>
      <c r="O91" s="16">
        <v>3088632</v>
      </c>
      <c r="P91" s="4">
        <v>84</v>
      </c>
    </row>
    <row r="92" spans="1:16" x14ac:dyDescent="0.2">
      <c r="A92" s="4">
        <v>85</v>
      </c>
      <c r="B92" s="16"/>
      <c r="C92" s="4" t="s">
        <v>354</v>
      </c>
      <c r="D92" s="16">
        <v>373312902</v>
      </c>
      <c r="E92" s="19">
        <v>273505978</v>
      </c>
      <c r="F92" s="16">
        <v>35718334</v>
      </c>
      <c r="G92" s="16">
        <v>1963777</v>
      </c>
      <c r="H92" s="16">
        <f t="shared" si="2"/>
        <v>684500991</v>
      </c>
      <c r="I92" s="16">
        <v>8787676</v>
      </c>
      <c r="J92" s="16">
        <v>19438054</v>
      </c>
      <c r="K92" s="16">
        <f t="shared" si="3"/>
        <v>712726721</v>
      </c>
      <c r="L92" s="16">
        <v>613386475</v>
      </c>
      <c r="M92" s="16">
        <v>20823607</v>
      </c>
      <c r="N92" s="16">
        <v>0</v>
      </c>
      <c r="O92" s="16">
        <v>0</v>
      </c>
      <c r="P92" s="4">
        <v>85</v>
      </c>
    </row>
    <row r="93" spans="1:16" x14ac:dyDescent="0.2">
      <c r="A93" s="4">
        <v>86</v>
      </c>
      <c r="B93" s="81"/>
      <c r="C93" s="4" t="s">
        <v>355</v>
      </c>
      <c r="D93" s="16">
        <v>431146216</v>
      </c>
      <c r="E93" s="19">
        <v>335912279</v>
      </c>
      <c r="F93" s="16">
        <v>33990940</v>
      </c>
      <c r="G93" s="16">
        <v>18479203</v>
      </c>
      <c r="H93" s="16">
        <f t="shared" si="2"/>
        <v>819528638</v>
      </c>
      <c r="I93" s="16">
        <v>6801171</v>
      </c>
      <c r="J93" s="16">
        <v>0</v>
      </c>
      <c r="K93" s="16">
        <f t="shared" si="3"/>
        <v>826329809</v>
      </c>
      <c r="L93" s="16">
        <v>748867802</v>
      </c>
      <c r="M93" s="16">
        <v>0</v>
      </c>
      <c r="N93" s="16">
        <v>0</v>
      </c>
      <c r="O93" s="16">
        <v>0</v>
      </c>
      <c r="P93" s="4">
        <v>86</v>
      </c>
    </row>
    <row r="94" spans="1:16" x14ac:dyDescent="0.2">
      <c r="A94" s="4">
        <v>87</v>
      </c>
      <c r="B94" s="16"/>
      <c r="C94" s="4" t="s">
        <v>356</v>
      </c>
      <c r="D94" s="16">
        <v>34674620</v>
      </c>
      <c r="E94" s="19">
        <v>8081628</v>
      </c>
      <c r="F94" s="16">
        <v>2665072</v>
      </c>
      <c r="G94" s="16">
        <v>1218273</v>
      </c>
      <c r="H94" s="16">
        <f t="shared" si="2"/>
        <v>46639593</v>
      </c>
      <c r="I94" s="16">
        <v>588044</v>
      </c>
      <c r="J94" s="16">
        <v>0</v>
      </c>
      <c r="K94" s="16">
        <f t="shared" si="3"/>
        <v>47227637</v>
      </c>
      <c r="L94" s="16">
        <v>38567538</v>
      </c>
      <c r="M94" s="16">
        <v>2381344</v>
      </c>
      <c r="N94" s="16">
        <v>0</v>
      </c>
      <c r="O94" s="16">
        <v>0</v>
      </c>
      <c r="P94" s="4">
        <v>87</v>
      </c>
    </row>
    <row r="95" spans="1:16" x14ac:dyDescent="0.2">
      <c r="A95" s="4">
        <v>88</v>
      </c>
      <c r="B95" s="81" t="s">
        <v>236</v>
      </c>
      <c r="C95" s="4" t="s">
        <v>357</v>
      </c>
      <c r="D95" s="16">
        <v>0</v>
      </c>
      <c r="E95" s="19">
        <v>0</v>
      </c>
      <c r="F95" s="16">
        <v>0</v>
      </c>
      <c r="G95" s="16">
        <v>0</v>
      </c>
      <c r="H95" s="16">
        <f t="shared" si="2"/>
        <v>0</v>
      </c>
      <c r="I95" s="16">
        <v>0</v>
      </c>
      <c r="J95" s="16">
        <v>0</v>
      </c>
      <c r="K95" s="16">
        <f t="shared" si="3"/>
        <v>0</v>
      </c>
      <c r="L95" s="16">
        <v>0</v>
      </c>
      <c r="M95" s="16">
        <v>0</v>
      </c>
      <c r="N95" s="16">
        <v>0</v>
      </c>
      <c r="O95" s="16">
        <v>0</v>
      </c>
      <c r="P95" s="4">
        <v>88</v>
      </c>
    </row>
    <row r="96" spans="1:16" x14ac:dyDescent="0.2">
      <c r="A96" s="4">
        <v>89</v>
      </c>
      <c r="B96" s="81" t="s">
        <v>236</v>
      </c>
      <c r="C96" s="4" t="s">
        <v>358</v>
      </c>
      <c r="D96" s="16">
        <v>0</v>
      </c>
      <c r="E96" s="19">
        <v>0</v>
      </c>
      <c r="F96" s="16">
        <v>0</v>
      </c>
      <c r="G96" s="16">
        <v>0</v>
      </c>
      <c r="H96" s="16">
        <f t="shared" si="2"/>
        <v>0</v>
      </c>
      <c r="I96" s="16">
        <v>0</v>
      </c>
      <c r="J96" s="16">
        <v>0</v>
      </c>
      <c r="K96" s="16">
        <f t="shared" si="3"/>
        <v>0</v>
      </c>
      <c r="L96" s="16">
        <v>0</v>
      </c>
      <c r="M96" s="16">
        <v>0</v>
      </c>
      <c r="N96" s="16">
        <v>0</v>
      </c>
      <c r="O96" s="16">
        <v>0</v>
      </c>
      <c r="P96" s="4">
        <v>89</v>
      </c>
    </row>
    <row r="97" spans="1:16" x14ac:dyDescent="0.2">
      <c r="A97" s="4">
        <v>90</v>
      </c>
      <c r="B97" s="81" t="s">
        <v>236</v>
      </c>
      <c r="C97" s="4" t="s">
        <v>359</v>
      </c>
      <c r="D97" s="16">
        <v>0</v>
      </c>
      <c r="E97" s="19">
        <v>0</v>
      </c>
      <c r="F97" s="16">
        <v>0</v>
      </c>
      <c r="G97" s="19">
        <v>0</v>
      </c>
      <c r="H97" s="16">
        <f t="shared" si="2"/>
        <v>0</v>
      </c>
      <c r="I97" s="16">
        <v>0</v>
      </c>
      <c r="J97" s="16">
        <v>0</v>
      </c>
      <c r="K97" s="16">
        <f t="shared" si="3"/>
        <v>0</v>
      </c>
      <c r="L97" s="16">
        <v>0</v>
      </c>
      <c r="M97" s="16">
        <v>0</v>
      </c>
      <c r="N97" s="16">
        <v>0</v>
      </c>
      <c r="O97" s="16">
        <v>0</v>
      </c>
      <c r="P97" s="4">
        <v>90</v>
      </c>
    </row>
    <row r="98" spans="1:16" x14ac:dyDescent="0.2">
      <c r="A98" s="4">
        <v>91</v>
      </c>
      <c r="B98" s="16"/>
      <c r="C98" s="4" t="s">
        <v>360</v>
      </c>
      <c r="D98" s="16">
        <v>92639976</v>
      </c>
      <c r="E98" s="19">
        <v>100244656</v>
      </c>
      <c r="F98" s="16">
        <v>18004522</v>
      </c>
      <c r="G98" s="16">
        <v>635824</v>
      </c>
      <c r="H98" s="16">
        <f t="shared" si="2"/>
        <v>211524978</v>
      </c>
      <c r="I98" s="16">
        <v>0</v>
      </c>
      <c r="J98" s="16">
        <v>0</v>
      </c>
      <c r="K98" s="16">
        <f t="shared" si="3"/>
        <v>211524978</v>
      </c>
      <c r="L98" s="16">
        <v>202264001</v>
      </c>
      <c r="M98" s="16">
        <v>0</v>
      </c>
      <c r="N98" s="16">
        <v>0</v>
      </c>
      <c r="O98" s="16">
        <v>0</v>
      </c>
      <c r="P98" s="4">
        <v>91</v>
      </c>
    </row>
    <row r="99" spans="1:16" x14ac:dyDescent="0.2">
      <c r="A99" s="4">
        <v>92</v>
      </c>
      <c r="B99" s="81"/>
      <c r="C99" s="4" t="s">
        <v>361</v>
      </c>
      <c r="D99" s="16">
        <v>36150538</v>
      </c>
      <c r="E99" s="19">
        <v>24908513</v>
      </c>
      <c r="F99" s="16">
        <v>5002971</v>
      </c>
      <c r="G99" s="16">
        <v>265435</v>
      </c>
      <c r="H99" s="16">
        <f t="shared" si="2"/>
        <v>66327457</v>
      </c>
      <c r="I99" s="16">
        <v>19409</v>
      </c>
      <c r="J99" s="16">
        <v>0</v>
      </c>
      <c r="K99" s="16">
        <f t="shared" si="3"/>
        <v>66346866</v>
      </c>
      <c r="L99" s="16">
        <v>60854441</v>
      </c>
      <c r="M99" s="16">
        <v>0</v>
      </c>
      <c r="N99" s="16">
        <v>0</v>
      </c>
      <c r="O99" s="16">
        <v>0</v>
      </c>
      <c r="P99" s="4">
        <v>92</v>
      </c>
    </row>
    <row r="100" spans="1:16" x14ac:dyDescent="0.2">
      <c r="A100" s="4">
        <v>93</v>
      </c>
      <c r="B100" s="81"/>
      <c r="C100" s="4" t="s">
        <v>362</v>
      </c>
      <c r="D100" s="16">
        <v>49141876</v>
      </c>
      <c r="E100" s="19">
        <v>97177866</v>
      </c>
      <c r="F100" s="16">
        <v>19313723</v>
      </c>
      <c r="G100" s="16">
        <v>127356</v>
      </c>
      <c r="H100" s="16">
        <f t="shared" si="2"/>
        <v>165760821</v>
      </c>
      <c r="I100" s="16">
        <v>257227</v>
      </c>
      <c r="J100" s="16">
        <v>141232</v>
      </c>
      <c r="K100" s="16">
        <f t="shared" si="3"/>
        <v>166159280</v>
      </c>
      <c r="L100" s="16">
        <v>155908149</v>
      </c>
      <c r="M100" s="16">
        <v>4593506</v>
      </c>
      <c r="N100" s="16">
        <v>6203754</v>
      </c>
      <c r="O100" s="16">
        <v>43373</v>
      </c>
      <c r="P100" s="4">
        <v>93</v>
      </c>
    </row>
    <row r="101" spans="1:16" x14ac:dyDescent="0.2">
      <c r="A101" s="4">
        <v>94</v>
      </c>
      <c r="B101" s="16"/>
      <c r="C101" s="4" t="s">
        <v>363</v>
      </c>
      <c r="D101" s="16">
        <v>46765527</v>
      </c>
      <c r="E101" s="19">
        <v>51039713</v>
      </c>
      <c r="F101" s="16">
        <v>12882725</v>
      </c>
      <c r="G101" s="16">
        <v>201389</v>
      </c>
      <c r="H101" s="16">
        <f t="shared" si="2"/>
        <v>110889354</v>
      </c>
      <c r="I101" s="16">
        <v>1536760</v>
      </c>
      <c r="J101" s="16">
        <v>83281</v>
      </c>
      <c r="K101" s="16">
        <f t="shared" si="3"/>
        <v>112509395</v>
      </c>
      <c r="L101" s="16">
        <v>99289040</v>
      </c>
      <c r="M101" s="16">
        <v>6266087</v>
      </c>
      <c r="N101" s="16">
        <v>4848639</v>
      </c>
      <c r="O101" s="16">
        <v>956814</v>
      </c>
      <c r="P101" s="4">
        <v>94</v>
      </c>
    </row>
    <row r="102" spans="1:16" x14ac:dyDescent="0.2">
      <c r="A102" s="17">
        <v>95</v>
      </c>
      <c r="B102" s="16"/>
      <c r="C102" s="4" t="s">
        <v>364</v>
      </c>
      <c r="D102" s="18">
        <v>200240632</v>
      </c>
      <c r="E102" s="18">
        <v>132823975</v>
      </c>
      <c r="F102" s="18">
        <v>12824037</v>
      </c>
      <c r="G102" s="18">
        <v>15029960</v>
      </c>
      <c r="H102" s="18">
        <f t="shared" si="2"/>
        <v>360918604</v>
      </c>
      <c r="I102" s="18">
        <v>1475499</v>
      </c>
      <c r="J102" s="18">
        <v>0</v>
      </c>
      <c r="K102" s="18">
        <f t="shared" si="3"/>
        <v>362394103</v>
      </c>
      <c r="L102" s="18">
        <v>340280703</v>
      </c>
      <c r="M102" s="18">
        <v>14494098</v>
      </c>
      <c r="N102" s="18">
        <v>13433481</v>
      </c>
      <c r="O102" s="18">
        <v>0</v>
      </c>
      <c r="P102" s="17">
        <v>95</v>
      </c>
    </row>
    <row r="103" spans="1:16" x14ac:dyDescent="0.2">
      <c r="A103" s="17">
        <f>A102</f>
        <v>95</v>
      </c>
      <c r="B103" s="19"/>
      <c r="C103" s="9" t="s">
        <v>21</v>
      </c>
      <c r="D103" s="20">
        <f t="shared" ref="D103:O103" si="4">SUM(D8:D102)</f>
        <v>20509434732.630001</v>
      </c>
      <c r="E103" s="20">
        <f t="shared" si="4"/>
        <v>9123237538</v>
      </c>
      <c r="F103" s="20">
        <f t="shared" si="4"/>
        <v>1321887724</v>
      </c>
      <c r="G103" s="20">
        <f t="shared" si="4"/>
        <v>508964228</v>
      </c>
      <c r="H103" s="20">
        <f t="shared" si="4"/>
        <v>31463524222.630001</v>
      </c>
      <c r="I103" s="20">
        <f t="shared" si="4"/>
        <v>333660633</v>
      </c>
      <c r="J103" s="20">
        <f t="shared" si="4"/>
        <v>4181563</v>
      </c>
      <c r="K103" s="20">
        <f t="shared" si="4"/>
        <v>31801366418.630001</v>
      </c>
      <c r="L103" s="20">
        <f t="shared" si="4"/>
        <v>28029584478</v>
      </c>
      <c r="M103" s="20">
        <f t="shared" si="4"/>
        <v>1344727439</v>
      </c>
      <c r="N103" s="20">
        <f t="shared" si="4"/>
        <v>1526912057</v>
      </c>
      <c r="O103" s="20">
        <f t="shared" si="4"/>
        <v>279234161</v>
      </c>
      <c r="P103" s="17">
        <f>P102</f>
        <v>95</v>
      </c>
    </row>
    <row r="104" spans="1:16" ht="8.1" customHeight="1" x14ac:dyDescent="0.2"/>
    <row r="105" spans="1:16" ht="12.75" customHeight="1" x14ac:dyDescent="0.2">
      <c r="C105" s="77" t="s">
        <v>430</v>
      </c>
    </row>
  </sheetData>
  <hyperlinks>
    <hyperlink ref="A5" location="'Table of Contents'!A1" display="Back to TOC" xr:uid="{68D6B990-DD8F-4802-A87B-FD8C1914D14D}"/>
  </hyperlinks>
  <printOptions gridLines="1"/>
  <pageMargins left="0.35" right="0.18" top="0.5" bottom="0.5" header="0.5" footer="0.5"/>
  <pageSetup paperSize="5" scale="9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7737-C534-4DF3-A491-3F5499A4CB6B}">
  <sheetPr>
    <pageSetUpPr fitToPage="1"/>
  </sheetPr>
  <dimension ref="A1:K103"/>
  <sheetViews>
    <sheetView zoomScale="110" zoomScaleNormal="110" workbookViewId="0"/>
  </sheetViews>
  <sheetFormatPr defaultRowHeight="12.75" x14ac:dyDescent="0.2"/>
  <cols>
    <col min="1" max="1" width="4.85546875" style="4" customWidth="1"/>
    <col min="2" max="2" width="14.7109375" style="4" customWidth="1"/>
    <col min="3" max="3" width="19.42578125" style="4" customWidth="1"/>
    <col min="4" max="4" width="12.7109375" style="4" customWidth="1"/>
    <col min="5" max="5" width="18.85546875" style="4" customWidth="1"/>
    <col min="6" max="6" width="15.7109375" style="4" customWidth="1"/>
    <col min="7" max="7" width="13.7109375" style="4" customWidth="1"/>
    <col min="8" max="8" width="16.7109375" style="4" bestFit="1" customWidth="1"/>
    <col min="9" max="9" width="13.5703125" style="4" bestFit="1" customWidth="1"/>
    <col min="10" max="10" width="13.140625" style="4" bestFit="1" customWidth="1"/>
    <col min="11" max="11" width="3.5703125" style="4" bestFit="1" customWidth="1"/>
    <col min="12" max="256" width="9.140625" style="4"/>
    <col min="257" max="257" width="4" style="4" bestFit="1" customWidth="1"/>
    <col min="258" max="258" width="14.140625" style="4" bestFit="1" customWidth="1"/>
    <col min="259" max="259" width="19.42578125" style="4" customWidth="1"/>
    <col min="260" max="260" width="12.7109375" style="4" customWidth="1"/>
    <col min="261" max="261" width="18.85546875" style="4" customWidth="1"/>
    <col min="262" max="262" width="13.140625" style="4" bestFit="1" customWidth="1"/>
    <col min="263" max="263" width="13.7109375" style="4" customWidth="1"/>
    <col min="264" max="264" width="16.7109375" style="4" bestFit="1" customWidth="1"/>
    <col min="265" max="265" width="13.5703125" style="4" bestFit="1" customWidth="1"/>
    <col min="266" max="266" width="13.140625" style="4" bestFit="1" customWidth="1"/>
    <col min="267" max="267" width="3.5703125" style="4" bestFit="1" customWidth="1"/>
    <col min="268" max="512" width="9.140625" style="4"/>
    <col min="513" max="513" width="4" style="4" bestFit="1" customWidth="1"/>
    <col min="514" max="514" width="14.140625" style="4" bestFit="1" customWidth="1"/>
    <col min="515" max="515" width="19.42578125" style="4" customWidth="1"/>
    <col min="516" max="516" width="12.7109375" style="4" customWidth="1"/>
    <col min="517" max="517" width="18.85546875" style="4" customWidth="1"/>
    <col min="518" max="518" width="13.140625" style="4" bestFit="1" customWidth="1"/>
    <col min="519" max="519" width="13.7109375" style="4" customWidth="1"/>
    <col min="520" max="520" width="16.7109375" style="4" bestFit="1" customWidth="1"/>
    <col min="521" max="521" width="13.5703125" style="4" bestFit="1" customWidth="1"/>
    <col min="522" max="522" width="13.140625" style="4" bestFit="1" customWidth="1"/>
    <col min="523" max="523" width="3.5703125" style="4" bestFit="1" customWidth="1"/>
    <col min="524" max="768" width="9.140625" style="4"/>
    <col min="769" max="769" width="4" style="4" bestFit="1" customWidth="1"/>
    <col min="770" max="770" width="14.140625" style="4" bestFit="1" customWidth="1"/>
    <col min="771" max="771" width="19.42578125" style="4" customWidth="1"/>
    <col min="772" max="772" width="12.7109375" style="4" customWidth="1"/>
    <col min="773" max="773" width="18.85546875" style="4" customWidth="1"/>
    <col min="774" max="774" width="13.140625" style="4" bestFit="1" customWidth="1"/>
    <col min="775" max="775" width="13.7109375" style="4" customWidth="1"/>
    <col min="776" max="776" width="16.7109375" style="4" bestFit="1" customWidth="1"/>
    <col min="777" max="777" width="13.5703125" style="4" bestFit="1" customWidth="1"/>
    <col min="778" max="778" width="13.140625" style="4" bestFit="1" customWidth="1"/>
    <col min="779" max="779" width="3.5703125" style="4" bestFit="1" customWidth="1"/>
    <col min="780" max="1024" width="9.140625" style="4"/>
    <col min="1025" max="1025" width="4" style="4" bestFit="1" customWidth="1"/>
    <col min="1026" max="1026" width="14.140625" style="4" bestFit="1" customWidth="1"/>
    <col min="1027" max="1027" width="19.42578125" style="4" customWidth="1"/>
    <col min="1028" max="1028" width="12.7109375" style="4" customWidth="1"/>
    <col min="1029" max="1029" width="18.85546875" style="4" customWidth="1"/>
    <col min="1030" max="1030" width="13.140625" style="4" bestFit="1" customWidth="1"/>
    <col min="1031" max="1031" width="13.7109375" style="4" customWidth="1"/>
    <col min="1032" max="1032" width="16.7109375" style="4" bestFit="1" customWidth="1"/>
    <col min="1033" max="1033" width="13.5703125" style="4" bestFit="1" customWidth="1"/>
    <col min="1034" max="1034" width="13.140625" style="4" bestFit="1" customWidth="1"/>
    <col min="1035" max="1035" width="3.5703125" style="4" bestFit="1" customWidth="1"/>
    <col min="1036" max="1280" width="9.140625" style="4"/>
    <col min="1281" max="1281" width="4" style="4" bestFit="1" customWidth="1"/>
    <col min="1282" max="1282" width="14.140625" style="4" bestFit="1" customWidth="1"/>
    <col min="1283" max="1283" width="19.42578125" style="4" customWidth="1"/>
    <col min="1284" max="1284" width="12.7109375" style="4" customWidth="1"/>
    <col min="1285" max="1285" width="18.85546875" style="4" customWidth="1"/>
    <col min="1286" max="1286" width="13.140625" style="4" bestFit="1" customWidth="1"/>
    <col min="1287" max="1287" width="13.7109375" style="4" customWidth="1"/>
    <col min="1288" max="1288" width="16.7109375" style="4" bestFit="1" customWidth="1"/>
    <col min="1289" max="1289" width="13.5703125" style="4" bestFit="1" customWidth="1"/>
    <col min="1290" max="1290" width="13.140625" style="4" bestFit="1" customWidth="1"/>
    <col min="1291" max="1291" width="3.5703125" style="4" bestFit="1" customWidth="1"/>
    <col min="1292" max="1536" width="9.140625" style="4"/>
    <col min="1537" max="1537" width="4" style="4" bestFit="1" customWidth="1"/>
    <col min="1538" max="1538" width="14.140625" style="4" bestFit="1" customWidth="1"/>
    <col min="1539" max="1539" width="19.42578125" style="4" customWidth="1"/>
    <col min="1540" max="1540" width="12.7109375" style="4" customWidth="1"/>
    <col min="1541" max="1541" width="18.85546875" style="4" customWidth="1"/>
    <col min="1542" max="1542" width="13.140625" style="4" bestFit="1" customWidth="1"/>
    <col min="1543" max="1543" width="13.7109375" style="4" customWidth="1"/>
    <col min="1544" max="1544" width="16.7109375" style="4" bestFit="1" customWidth="1"/>
    <col min="1545" max="1545" width="13.5703125" style="4" bestFit="1" customWidth="1"/>
    <col min="1546" max="1546" width="13.140625" style="4" bestFit="1" customWidth="1"/>
    <col min="1547" max="1547" width="3.5703125" style="4" bestFit="1" customWidth="1"/>
    <col min="1548" max="1792" width="9.140625" style="4"/>
    <col min="1793" max="1793" width="4" style="4" bestFit="1" customWidth="1"/>
    <col min="1794" max="1794" width="14.140625" style="4" bestFit="1" customWidth="1"/>
    <col min="1795" max="1795" width="19.42578125" style="4" customWidth="1"/>
    <col min="1796" max="1796" width="12.7109375" style="4" customWidth="1"/>
    <col min="1797" max="1797" width="18.85546875" style="4" customWidth="1"/>
    <col min="1798" max="1798" width="13.140625" style="4" bestFit="1" customWidth="1"/>
    <col min="1799" max="1799" width="13.7109375" style="4" customWidth="1"/>
    <col min="1800" max="1800" width="16.7109375" style="4" bestFit="1" customWidth="1"/>
    <col min="1801" max="1801" width="13.5703125" style="4" bestFit="1" customWidth="1"/>
    <col min="1802" max="1802" width="13.140625" style="4" bestFit="1" customWidth="1"/>
    <col min="1803" max="1803" width="3.5703125" style="4" bestFit="1" customWidth="1"/>
    <col min="1804" max="2048" width="9.140625" style="4"/>
    <col min="2049" max="2049" width="4" style="4" bestFit="1" customWidth="1"/>
    <col min="2050" max="2050" width="14.140625" style="4" bestFit="1" customWidth="1"/>
    <col min="2051" max="2051" width="19.42578125" style="4" customWidth="1"/>
    <col min="2052" max="2052" width="12.7109375" style="4" customWidth="1"/>
    <col min="2053" max="2053" width="18.85546875" style="4" customWidth="1"/>
    <col min="2054" max="2054" width="13.140625" style="4" bestFit="1" customWidth="1"/>
    <col min="2055" max="2055" width="13.7109375" style="4" customWidth="1"/>
    <col min="2056" max="2056" width="16.7109375" style="4" bestFit="1" customWidth="1"/>
    <col min="2057" max="2057" width="13.5703125" style="4" bestFit="1" customWidth="1"/>
    <col min="2058" max="2058" width="13.140625" style="4" bestFit="1" customWidth="1"/>
    <col min="2059" max="2059" width="3.5703125" style="4" bestFit="1" customWidth="1"/>
    <col min="2060" max="2304" width="9.140625" style="4"/>
    <col min="2305" max="2305" width="4" style="4" bestFit="1" customWidth="1"/>
    <col min="2306" max="2306" width="14.140625" style="4" bestFit="1" customWidth="1"/>
    <col min="2307" max="2307" width="19.42578125" style="4" customWidth="1"/>
    <col min="2308" max="2308" width="12.7109375" style="4" customWidth="1"/>
    <col min="2309" max="2309" width="18.85546875" style="4" customWidth="1"/>
    <col min="2310" max="2310" width="13.140625" style="4" bestFit="1" customWidth="1"/>
    <col min="2311" max="2311" width="13.7109375" style="4" customWidth="1"/>
    <col min="2312" max="2312" width="16.7109375" style="4" bestFit="1" customWidth="1"/>
    <col min="2313" max="2313" width="13.5703125" style="4" bestFit="1" customWidth="1"/>
    <col min="2314" max="2314" width="13.140625" style="4" bestFit="1" customWidth="1"/>
    <col min="2315" max="2315" width="3.5703125" style="4" bestFit="1" customWidth="1"/>
    <col min="2316" max="2560" width="9.140625" style="4"/>
    <col min="2561" max="2561" width="4" style="4" bestFit="1" customWidth="1"/>
    <col min="2562" max="2562" width="14.140625" style="4" bestFit="1" customWidth="1"/>
    <col min="2563" max="2563" width="19.42578125" style="4" customWidth="1"/>
    <col min="2564" max="2564" width="12.7109375" style="4" customWidth="1"/>
    <col min="2565" max="2565" width="18.85546875" style="4" customWidth="1"/>
    <col min="2566" max="2566" width="13.140625" style="4" bestFit="1" customWidth="1"/>
    <col min="2567" max="2567" width="13.7109375" style="4" customWidth="1"/>
    <col min="2568" max="2568" width="16.7109375" style="4" bestFit="1" customWidth="1"/>
    <col min="2569" max="2569" width="13.5703125" style="4" bestFit="1" customWidth="1"/>
    <col min="2570" max="2570" width="13.140625" style="4" bestFit="1" customWidth="1"/>
    <col min="2571" max="2571" width="3.5703125" style="4" bestFit="1" customWidth="1"/>
    <col min="2572" max="2816" width="9.140625" style="4"/>
    <col min="2817" max="2817" width="4" style="4" bestFit="1" customWidth="1"/>
    <col min="2818" max="2818" width="14.140625" style="4" bestFit="1" customWidth="1"/>
    <col min="2819" max="2819" width="19.42578125" style="4" customWidth="1"/>
    <col min="2820" max="2820" width="12.7109375" style="4" customWidth="1"/>
    <col min="2821" max="2821" width="18.85546875" style="4" customWidth="1"/>
    <col min="2822" max="2822" width="13.140625" style="4" bestFit="1" customWidth="1"/>
    <col min="2823" max="2823" width="13.7109375" style="4" customWidth="1"/>
    <col min="2824" max="2824" width="16.7109375" style="4" bestFit="1" customWidth="1"/>
    <col min="2825" max="2825" width="13.5703125" style="4" bestFit="1" customWidth="1"/>
    <col min="2826" max="2826" width="13.140625" style="4" bestFit="1" customWidth="1"/>
    <col min="2827" max="2827" width="3.5703125" style="4" bestFit="1" customWidth="1"/>
    <col min="2828" max="3072" width="9.140625" style="4"/>
    <col min="3073" max="3073" width="4" style="4" bestFit="1" customWidth="1"/>
    <col min="3074" max="3074" width="14.140625" style="4" bestFit="1" customWidth="1"/>
    <col min="3075" max="3075" width="19.42578125" style="4" customWidth="1"/>
    <col min="3076" max="3076" width="12.7109375" style="4" customWidth="1"/>
    <col min="3077" max="3077" width="18.85546875" style="4" customWidth="1"/>
    <col min="3078" max="3078" width="13.140625" style="4" bestFit="1" customWidth="1"/>
    <col min="3079" max="3079" width="13.7109375" style="4" customWidth="1"/>
    <col min="3080" max="3080" width="16.7109375" style="4" bestFit="1" customWidth="1"/>
    <col min="3081" max="3081" width="13.5703125" style="4" bestFit="1" customWidth="1"/>
    <col min="3082" max="3082" width="13.140625" style="4" bestFit="1" customWidth="1"/>
    <col min="3083" max="3083" width="3.5703125" style="4" bestFit="1" customWidth="1"/>
    <col min="3084" max="3328" width="9.140625" style="4"/>
    <col min="3329" max="3329" width="4" style="4" bestFit="1" customWidth="1"/>
    <col min="3330" max="3330" width="14.140625" style="4" bestFit="1" customWidth="1"/>
    <col min="3331" max="3331" width="19.42578125" style="4" customWidth="1"/>
    <col min="3332" max="3332" width="12.7109375" style="4" customWidth="1"/>
    <col min="3333" max="3333" width="18.85546875" style="4" customWidth="1"/>
    <col min="3334" max="3334" width="13.140625" style="4" bestFit="1" customWidth="1"/>
    <col min="3335" max="3335" width="13.7109375" style="4" customWidth="1"/>
    <col min="3336" max="3336" width="16.7109375" style="4" bestFit="1" customWidth="1"/>
    <col min="3337" max="3337" width="13.5703125" style="4" bestFit="1" customWidth="1"/>
    <col min="3338" max="3338" width="13.140625" style="4" bestFit="1" customWidth="1"/>
    <col min="3339" max="3339" width="3.5703125" style="4" bestFit="1" customWidth="1"/>
    <col min="3340" max="3584" width="9.140625" style="4"/>
    <col min="3585" max="3585" width="4" style="4" bestFit="1" customWidth="1"/>
    <col min="3586" max="3586" width="14.140625" style="4" bestFit="1" customWidth="1"/>
    <col min="3587" max="3587" width="19.42578125" style="4" customWidth="1"/>
    <col min="3588" max="3588" width="12.7109375" style="4" customWidth="1"/>
    <col min="3589" max="3589" width="18.85546875" style="4" customWidth="1"/>
    <col min="3590" max="3590" width="13.140625" style="4" bestFit="1" customWidth="1"/>
    <col min="3591" max="3591" width="13.7109375" style="4" customWidth="1"/>
    <col min="3592" max="3592" width="16.7109375" style="4" bestFit="1" customWidth="1"/>
    <col min="3593" max="3593" width="13.5703125" style="4" bestFit="1" customWidth="1"/>
    <col min="3594" max="3594" width="13.140625" style="4" bestFit="1" customWidth="1"/>
    <col min="3595" max="3595" width="3.5703125" style="4" bestFit="1" customWidth="1"/>
    <col min="3596" max="3840" width="9.140625" style="4"/>
    <col min="3841" max="3841" width="4" style="4" bestFit="1" customWidth="1"/>
    <col min="3842" max="3842" width="14.140625" style="4" bestFit="1" customWidth="1"/>
    <col min="3843" max="3843" width="19.42578125" style="4" customWidth="1"/>
    <col min="3844" max="3844" width="12.7109375" style="4" customWidth="1"/>
    <col min="3845" max="3845" width="18.85546875" style="4" customWidth="1"/>
    <col min="3846" max="3846" width="13.140625" style="4" bestFit="1" customWidth="1"/>
    <col min="3847" max="3847" width="13.7109375" style="4" customWidth="1"/>
    <col min="3848" max="3848" width="16.7109375" style="4" bestFit="1" customWidth="1"/>
    <col min="3849" max="3849" width="13.5703125" style="4" bestFit="1" customWidth="1"/>
    <col min="3850" max="3850" width="13.140625" style="4" bestFit="1" customWidth="1"/>
    <col min="3851" max="3851" width="3.5703125" style="4" bestFit="1" customWidth="1"/>
    <col min="3852" max="4096" width="9.140625" style="4"/>
    <col min="4097" max="4097" width="4" style="4" bestFit="1" customWidth="1"/>
    <col min="4098" max="4098" width="14.140625" style="4" bestFit="1" customWidth="1"/>
    <col min="4099" max="4099" width="19.42578125" style="4" customWidth="1"/>
    <col min="4100" max="4100" width="12.7109375" style="4" customWidth="1"/>
    <col min="4101" max="4101" width="18.85546875" style="4" customWidth="1"/>
    <col min="4102" max="4102" width="13.140625" style="4" bestFit="1" customWidth="1"/>
    <col min="4103" max="4103" width="13.7109375" style="4" customWidth="1"/>
    <col min="4104" max="4104" width="16.7109375" style="4" bestFit="1" customWidth="1"/>
    <col min="4105" max="4105" width="13.5703125" style="4" bestFit="1" customWidth="1"/>
    <col min="4106" max="4106" width="13.140625" style="4" bestFit="1" customWidth="1"/>
    <col min="4107" max="4107" width="3.5703125" style="4" bestFit="1" customWidth="1"/>
    <col min="4108" max="4352" width="9.140625" style="4"/>
    <col min="4353" max="4353" width="4" style="4" bestFit="1" customWidth="1"/>
    <col min="4354" max="4354" width="14.140625" style="4" bestFit="1" customWidth="1"/>
    <col min="4355" max="4355" width="19.42578125" style="4" customWidth="1"/>
    <col min="4356" max="4356" width="12.7109375" style="4" customWidth="1"/>
    <col min="4357" max="4357" width="18.85546875" style="4" customWidth="1"/>
    <col min="4358" max="4358" width="13.140625" style="4" bestFit="1" customWidth="1"/>
    <col min="4359" max="4359" width="13.7109375" style="4" customWidth="1"/>
    <col min="4360" max="4360" width="16.7109375" style="4" bestFit="1" customWidth="1"/>
    <col min="4361" max="4361" width="13.5703125" style="4" bestFit="1" customWidth="1"/>
    <col min="4362" max="4362" width="13.140625" style="4" bestFit="1" customWidth="1"/>
    <col min="4363" max="4363" width="3.5703125" style="4" bestFit="1" customWidth="1"/>
    <col min="4364" max="4608" width="9.140625" style="4"/>
    <col min="4609" max="4609" width="4" style="4" bestFit="1" customWidth="1"/>
    <col min="4610" max="4610" width="14.140625" style="4" bestFit="1" customWidth="1"/>
    <col min="4611" max="4611" width="19.42578125" style="4" customWidth="1"/>
    <col min="4612" max="4612" width="12.7109375" style="4" customWidth="1"/>
    <col min="4613" max="4613" width="18.85546875" style="4" customWidth="1"/>
    <col min="4614" max="4614" width="13.140625" style="4" bestFit="1" customWidth="1"/>
    <col min="4615" max="4615" width="13.7109375" style="4" customWidth="1"/>
    <col min="4616" max="4616" width="16.7109375" style="4" bestFit="1" customWidth="1"/>
    <col min="4617" max="4617" width="13.5703125" style="4" bestFit="1" customWidth="1"/>
    <col min="4618" max="4618" width="13.140625" style="4" bestFit="1" customWidth="1"/>
    <col min="4619" max="4619" width="3.5703125" style="4" bestFit="1" customWidth="1"/>
    <col min="4620" max="4864" width="9.140625" style="4"/>
    <col min="4865" max="4865" width="4" style="4" bestFit="1" customWidth="1"/>
    <col min="4866" max="4866" width="14.140625" style="4" bestFit="1" customWidth="1"/>
    <col min="4867" max="4867" width="19.42578125" style="4" customWidth="1"/>
    <col min="4868" max="4868" width="12.7109375" style="4" customWidth="1"/>
    <col min="4869" max="4869" width="18.85546875" style="4" customWidth="1"/>
    <col min="4870" max="4870" width="13.140625" style="4" bestFit="1" customWidth="1"/>
    <col min="4871" max="4871" width="13.7109375" style="4" customWidth="1"/>
    <col min="4872" max="4872" width="16.7109375" style="4" bestFit="1" customWidth="1"/>
    <col min="4873" max="4873" width="13.5703125" style="4" bestFit="1" customWidth="1"/>
    <col min="4874" max="4874" width="13.140625" style="4" bestFit="1" customWidth="1"/>
    <col min="4875" max="4875" width="3.5703125" style="4" bestFit="1" customWidth="1"/>
    <col min="4876" max="5120" width="9.140625" style="4"/>
    <col min="5121" max="5121" width="4" style="4" bestFit="1" customWidth="1"/>
    <col min="5122" max="5122" width="14.140625" style="4" bestFit="1" customWidth="1"/>
    <col min="5123" max="5123" width="19.42578125" style="4" customWidth="1"/>
    <col min="5124" max="5124" width="12.7109375" style="4" customWidth="1"/>
    <col min="5125" max="5125" width="18.85546875" style="4" customWidth="1"/>
    <col min="5126" max="5126" width="13.140625" style="4" bestFit="1" customWidth="1"/>
    <col min="5127" max="5127" width="13.7109375" style="4" customWidth="1"/>
    <col min="5128" max="5128" width="16.7109375" style="4" bestFit="1" customWidth="1"/>
    <col min="5129" max="5129" width="13.5703125" style="4" bestFit="1" customWidth="1"/>
    <col min="5130" max="5130" width="13.140625" style="4" bestFit="1" customWidth="1"/>
    <col min="5131" max="5131" width="3.5703125" style="4" bestFit="1" customWidth="1"/>
    <col min="5132" max="5376" width="9.140625" style="4"/>
    <col min="5377" max="5377" width="4" style="4" bestFit="1" customWidth="1"/>
    <col min="5378" max="5378" width="14.140625" style="4" bestFit="1" customWidth="1"/>
    <col min="5379" max="5379" width="19.42578125" style="4" customWidth="1"/>
    <col min="5380" max="5380" width="12.7109375" style="4" customWidth="1"/>
    <col min="5381" max="5381" width="18.85546875" style="4" customWidth="1"/>
    <col min="5382" max="5382" width="13.140625" style="4" bestFit="1" customWidth="1"/>
    <col min="5383" max="5383" width="13.7109375" style="4" customWidth="1"/>
    <col min="5384" max="5384" width="16.7109375" style="4" bestFit="1" customWidth="1"/>
    <col min="5385" max="5385" width="13.5703125" style="4" bestFit="1" customWidth="1"/>
    <col min="5386" max="5386" width="13.140625" style="4" bestFit="1" customWidth="1"/>
    <col min="5387" max="5387" width="3.5703125" style="4" bestFit="1" customWidth="1"/>
    <col min="5388" max="5632" width="9.140625" style="4"/>
    <col min="5633" max="5633" width="4" style="4" bestFit="1" customWidth="1"/>
    <col min="5634" max="5634" width="14.140625" style="4" bestFit="1" customWidth="1"/>
    <col min="5635" max="5635" width="19.42578125" style="4" customWidth="1"/>
    <col min="5636" max="5636" width="12.7109375" style="4" customWidth="1"/>
    <col min="5637" max="5637" width="18.85546875" style="4" customWidth="1"/>
    <col min="5638" max="5638" width="13.140625" style="4" bestFit="1" customWidth="1"/>
    <col min="5639" max="5639" width="13.7109375" style="4" customWidth="1"/>
    <col min="5640" max="5640" width="16.7109375" style="4" bestFit="1" customWidth="1"/>
    <col min="5641" max="5641" width="13.5703125" style="4" bestFit="1" customWidth="1"/>
    <col min="5642" max="5642" width="13.140625" style="4" bestFit="1" customWidth="1"/>
    <col min="5643" max="5643" width="3.5703125" style="4" bestFit="1" customWidth="1"/>
    <col min="5644" max="5888" width="9.140625" style="4"/>
    <col min="5889" max="5889" width="4" style="4" bestFit="1" customWidth="1"/>
    <col min="5890" max="5890" width="14.140625" style="4" bestFit="1" customWidth="1"/>
    <col min="5891" max="5891" width="19.42578125" style="4" customWidth="1"/>
    <col min="5892" max="5892" width="12.7109375" style="4" customWidth="1"/>
    <col min="5893" max="5893" width="18.85546875" style="4" customWidth="1"/>
    <col min="5894" max="5894" width="13.140625" style="4" bestFit="1" customWidth="1"/>
    <col min="5895" max="5895" width="13.7109375" style="4" customWidth="1"/>
    <col min="5896" max="5896" width="16.7109375" style="4" bestFit="1" customWidth="1"/>
    <col min="5897" max="5897" width="13.5703125" style="4" bestFit="1" customWidth="1"/>
    <col min="5898" max="5898" width="13.140625" style="4" bestFit="1" customWidth="1"/>
    <col min="5899" max="5899" width="3.5703125" style="4" bestFit="1" customWidth="1"/>
    <col min="5900" max="6144" width="9.140625" style="4"/>
    <col min="6145" max="6145" width="4" style="4" bestFit="1" customWidth="1"/>
    <col min="6146" max="6146" width="14.140625" style="4" bestFit="1" customWidth="1"/>
    <col min="6147" max="6147" width="19.42578125" style="4" customWidth="1"/>
    <col min="6148" max="6148" width="12.7109375" style="4" customWidth="1"/>
    <col min="6149" max="6149" width="18.85546875" style="4" customWidth="1"/>
    <col min="6150" max="6150" width="13.140625" style="4" bestFit="1" customWidth="1"/>
    <col min="6151" max="6151" width="13.7109375" style="4" customWidth="1"/>
    <col min="6152" max="6152" width="16.7109375" style="4" bestFit="1" customWidth="1"/>
    <col min="6153" max="6153" width="13.5703125" style="4" bestFit="1" customWidth="1"/>
    <col min="6154" max="6154" width="13.140625" style="4" bestFit="1" customWidth="1"/>
    <col min="6155" max="6155" width="3.5703125" style="4" bestFit="1" customWidth="1"/>
    <col min="6156" max="6400" width="9.140625" style="4"/>
    <col min="6401" max="6401" width="4" style="4" bestFit="1" customWidth="1"/>
    <col min="6402" max="6402" width="14.140625" style="4" bestFit="1" customWidth="1"/>
    <col min="6403" max="6403" width="19.42578125" style="4" customWidth="1"/>
    <col min="6404" max="6404" width="12.7109375" style="4" customWidth="1"/>
    <col min="6405" max="6405" width="18.85546875" style="4" customWidth="1"/>
    <col min="6406" max="6406" width="13.140625" style="4" bestFit="1" customWidth="1"/>
    <col min="6407" max="6407" width="13.7109375" style="4" customWidth="1"/>
    <col min="6408" max="6408" width="16.7109375" style="4" bestFit="1" customWidth="1"/>
    <col min="6409" max="6409" width="13.5703125" style="4" bestFit="1" customWidth="1"/>
    <col min="6410" max="6410" width="13.140625" style="4" bestFit="1" customWidth="1"/>
    <col min="6411" max="6411" width="3.5703125" style="4" bestFit="1" customWidth="1"/>
    <col min="6412" max="6656" width="9.140625" style="4"/>
    <col min="6657" max="6657" width="4" style="4" bestFit="1" customWidth="1"/>
    <col min="6658" max="6658" width="14.140625" style="4" bestFit="1" customWidth="1"/>
    <col min="6659" max="6659" width="19.42578125" style="4" customWidth="1"/>
    <col min="6660" max="6660" width="12.7109375" style="4" customWidth="1"/>
    <col min="6661" max="6661" width="18.85546875" style="4" customWidth="1"/>
    <col min="6662" max="6662" width="13.140625" style="4" bestFit="1" customWidth="1"/>
    <col min="6663" max="6663" width="13.7109375" style="4" customWidth="1"/>
    <col min="6664" max="6664" width="16.7109375" style="4" bestFit="1" customWidth="1"/>
    <col min="6665" max="6665" width="13.5703125" style="4" bestFit="1" customWidth="1"/>
    <col min="6666" max="6666" width="13.140625" style="4" bestFit="1" customWidth="1"/>
    <col min="6667" max="6667" width="3.5703125" style="4" bestFit="1" customWidth="1"/>
    <col min="6668" max="6912" width="9.140625" style="4"/>
    <col min="6913" max="6913" width="4" style="4" bestFit="1" customWidth="1"/>
    <col min="6914" max="6914" width="14.140625" style="4" bestFit="1" customWidth="1"/>
    <col min="6915" max="6915" width="19.42578125" style="4" customWidth="1"/>
    <col min="6916" max="6916" width="12.7109375" style="4" customWidth="1"/>
    <col min="6917" max="6917" width="18.85546875" style="4" customWidth="1"/>
    <col min="6918" max="6918" width="13.140625" style="4" bestFit="1" customWidth="1"/>
    <col min="6919" max="6919" width="13.7109375" style="4" customWidth="1"/>
    <col min="6920" max="6920" width="16.7109375" style="4" bestFit="1" customWidth="1"/>
    <col min="6921" max="6921" width="13.5703125" style="4" bestFit="1" customWidth="1"/>
    <col min="6922" max="6922" width="13.140625" style="4" bestFit="1" customWidth="1"/>
    <col min="6923" max="6923" width="3.5703125" style="4" bestFit="1" customWidth="1"/>
    <col min="6924" max="7168" width="9.140625" style="4"/>
    <col min="7169" max="7169" width="4" style="4" bestFit="1" customWidth="1"/>
    <col min="7170" max="7170" width="14.140625" style="4" bestFit="1" customWidth="1"/>
    <col min="7171" max="7171" width="19.42578125" style="4" customWidth="1"/>
    <col min="7172" max="7172" width="12.7109375" style="4" customWidth="1"/>
    <col min="7173" max="7173" width="18.85546875" style="4" customWidth="1"/>
    <col min="7174" max="7174" width="13.140625" style="4" bestFit="1" customWidth="1"/>
    <col min="7175" max="7175" width="13.7109375" style="4" customWidth="1"/>
    <col min="7176" max="7176" width="16.7109375" style="4" bestFit="1" customWidth="1"/>
    <col min="7177" max="7177" width="13.5703125" style="4" bestFit="1" customWidth="1"/>
    <col min="7178" max="7178" width="13.140625" style="4" bestFit="1" customWidth="1"/>
    <col min="7179" max="7179" width="3.5703125" style="4" bestFit="1" customWidth="1"/>
    <col min="7180" max="7424" width="9.140625" style="4"/>
    <col min="7425" max="7425" width="4" style="4" bestFit="1" customWidth="1"/>
    <col min="7426" max="7426" width="14.140625" style="4" bestFit="1" customWidth="1"/>
    <col min="7427" max="7427" width="19.42578125" style="4" customWidth="1"/>
    <col min="7428" max="7428" width="12.7109375" style="4" customWidth="1"/>
    <col min="7429" max="7429" width="18.85546875" style="4" customWidth="1"/>
    <col min="7430" max="7430" width="13.140625" style="4" bestFit="1" customWidth="1"/>
    <col min="7431" max="7431" width="13.7109375" style="4" customWidth="1"/>
    <col min="7432" max="7432" width="16.7109375" style="4" bestFit="1" customWidth="1"/>
    <col min="7433" max="7433" width="13.5703125" style="4" bestFit="1" customWidth="1"/>
    <col min="7434" max="7434" width="13.140625" style="4" bestFit="1" customWidth="1"/>
    <col min="7435" max="7435" width="3.5703125" style="4" bestFit="1" customWidth="1"/>
    <col min="7436" max="7680" width="9.140625" style="4"/>
    <col min="7681" max="7681" width="4" style="4" bestFit="1" customWidth="1"/>
    <col min="7682" max="7682" width="14.140625" style="4" bestFit="1" customWidth="1"/>
    <col min="7683" max="7683" width="19.42578125" style="4" customWidth="1"/>
    <col min="7684" max="7684" width="12.7109375" style="4" customWidth="1"/>
    <col min="7685" max="7685" width="18.85546875" style="4" customWidth="1"/>
    <col min="7686" max="7686" width="13.140625" style="4" bestFit="1" customWidth="1"/>
    <col min="7687" max="7687" width="13.7109375" style="4" customWidth="1"/>
    <col min="7688" max="7688" width="16.7109375" style="4" bestFit="1" customWidth="1"/>
    <col min="7689" max="7689" width="13.5703125" style="4" bestFit="1" customWidth="1"/>
    <col min="7690" max="7690" width="13.140625" style="4" bestFit="1" customWidth="1"/>
    <col min="7691" max="7691" width="3.5703125" style="4" bestFit="1" customWidth="1"/>
    <col min="7692" max="7936" width="9.140625" style="4"/>
    <col min="7937" max="7937" width="4" style="4" bestFit="1" customWidth="1"/>
    <col min="7938" max="7938" width="14.140625" style="4" bestFit="1" customWidth="1"/>
    <col min="7939" max="7939" width="19.42578125" style="4" customWidth="1"/>
    <col min="7940" max="7940" width="12.7109375" style="4" customWidth="1"/>
    <col min="7941" max="7941" width="18.85546875" style="4" customWidth="1"/>
    <col min="7942" max="7942" width="13.140625" style="4" bestFit="1" customWidth="1"/>
    <col min="7943" max="7943" width="13.7109375" style="4" customWidth="1"/>
    <col min="7944" max="7944" width="16.7109375" style="4" bestFit="1" customWidth="1"/>
    <col min="7945" max="7945" width="13.5703125" style="4" bestFit="1" customWidth="1"/>
    <col min="7946" max="7946" width="13.140625" style="4" bestFit="1" customWidth="1"/>
    <col min="7947" max="7947" width="3.5703125" style="4" bestFit="1" customWidth="1"/>
    <col min="7948" max="8192" width="9.140625" style="4"/>
    <col min="8193" max="8193" width="4" style="4" bestFit="1" customWidth="1"/>
    <col min="8194" max="8194" width="14.140625" style="4" bestFit="1" customWidth="1"/>
    <col min="8195" max="8195" width="19.42578125" style="4" customWidth="1"/>
    <col min="8196" max="8196" width="12.7109375" style="4" customWidth="1"/>
    <col min="8197" max="8197" width="18.85546875" style="4" customWidth="1"/>
    <col min="8198" max="8198" width="13.140625" style="4" bestFit="1" customWidth="1"/>
    <col min="8199" max="8199" width="13.7109375" style="4" customWidth="1"/>
    <col min="8200" max="8200" width="16.7109375" style="4" bestFit="1" customWidth="1"/>
    <col min="8201" max="8201" width="13.5703125" style="4" bestFit="1" customWidth="1"/>
    <col min="8202" max="8202" width="13.140625" style="4" bestFit="1" customWidth="1"/>
    <col min="8203" max="8203" width="3.5703125" style="4" bestFit="1" customWidth="1"/>
    <col min="8204" max="8448" width="9.140625" style="4"/>
    <col min="8449" max="8449" width="4" style="4" bestFit="1" customWidth="1"/>
    <col min="8450" max="8450" width="14.140625" style="4" bestFit="1" customWidth="1"/>
    <col min="8451" max="8451" width="19.42578125" style="4" customWidth="1"/>
    <col min="8452" max="8452" width="12.7109375" style="4" customWidth="1"/>
    <col min="8453" max="8453" width="18.85546875" style="4" customWidth="1"/>
    <col min="8454" max="8454" width="13.140625" style="4" bestFit="1" customWidth="1"/>
    <col min="8455" max="8455" width="13.7109375" style="4" customWidth="1"/>
    <col min="8456" max="8456" width="16.7109375" style="4" bestFit="1" customWidth="1"/>
    <col min="8457" max="8457" width="13.5703125" style="4" bestFit="1" customWidth="1"/>
    <col min="8458" max="8458" width="13.140625" style="4" bestFit="1" customWidth="1"/>
    <col min="8459" max="8459" width="3.5703125" style="4" bestFit="1" customWidth="1"/>
    <col min="8460" max="8704" width="9.140625" style="4"/>
    <col min="8705" max="8705" width="4" style="4" bestFit="1" customWidth="1"/>
    <col min="8706" max="8706" width="14.140625" style="4" bestFit="1" customWidth="1"/>
    <col min="8707" max="8707" width="19.42578125" style="4" customWidth="1"/>
    <col min="8708" max="8708" width="12.7109375" style="4" customWidth="1"/>
    <col min="8709" max="8709" width="18.85546875" style="4" customWidth="1"/>
    <col min="8710" max="8710" width="13.140625" style="4" bestFit="1" customWidth="1"/>
    <col min="8711" max="8711" width="13.7109375" style="4" customWidth="1"/>
    <col min="8712" max="8712" width="16.7109375" style="4" bestFit="1" customWidth="1"/>
    <col min="8713" max="8713" width="13.5703125" style="4" bestFit="1" customWidth="1"/>
    <col min="8714" max="8714" width="13.140625" style="4" bestFit="1" customWidth="1"/>
    <col min="8715" max="8715" width="3.5703125" style="4" bestFit="1" customWidth="1"/>
    <col min="8716" max="8960" width="9.140625" style="4"/>
    <col min="8961" max="8961" width="4" style="4" bestFit="1" customWidth="1"/>
    <col min="8962" max="8962" width="14.140625" style="4" bestFit="1" customWidth="1"/>
    <col min="8963" max="8963" width="19.42578125" style="4" customWidth="1"/>
    <col min="8964" max="8964" width="12.7109375" style="4" customWidth="1"/>
    <col min="8965" max="8965" width="18.85546875" style="4" customWidth="1"/>
    <col min="8966" max="8966" width="13.140625" style="4" bestFit="1" customWidth="1"/>
    <col min="8967" max="8967" width="13.7109375" style="4" customWidth="1"/>
    <col min="8968" max="8968" width="16.7109375" style="4" bestFit="1" customWidth="1"/>
    <col min="8969" max="8969" width="13.5703125" style="4" bestFit="1" customWidth="1"/>
    <col min="8970" max="8970" width="13.140625" style="4" bestFit="1" customWidth="1"/>
    <col min="8971" max="8971" width="3.5703125" style="4" bestFit="1" customWidth="1"/>
    <col min="8972" max="9216" width="9.140625" style="4"/>
    <col min="9217" max="9217" width="4" style="4" bestFit="1" customWidth="1"/>
    <col min="9218" max="9218" width="14.140625" style="4" bestFit="1" customWidth="1"/>
    <col min="9219" max="9219" width="19.42578125" style="4" customWidth="1"/>
    <col min="9220" max="9220" width="12.7109375" style="4" customWidth="1"/>
    <col min="9221" max="9221" width="18.85546875" style="4" customWidth="1"/>
    <col min="9222" max="9222" width="13.140625" style="4" bestFit="1" customWidth="1"/>
    <col min="9223" max="9223" width="13.7109375" style="4" customWidth="1"/>
    <col min="9224" max="9224" width="16.7109375" style="4" bestFit="1" customWidth="1"/>
    <col min="9225" max="9225" width="13.5703125" style="4" bestFit="1" customWidth="1"/>
    <col min="9226" max="9226" width="13.140625" style="4" bestFit="1" customWidth="1"/>
    <col min="9227" max="9227" width="3.5703125" style="4" bestFit="1" customWidth="1"/>
    <col min="9228" max="9472" width="9.140625" style="4"/>
    <col min="9473" max="9473" width="4" style="4" bestFit="1" customWidth="1"/>
    <col min="9474" max="9474" width="14.140625" style="4" bestFit="1" customWidth="1"/>
    <col min="9475" max="9475" width="19.42578125" style="4" customWidth="1"/>
    <col min="9476" max="9476" width="12.7109375" style="4" customWidth="1"/>
    <col min="9477" max="9477" width="18.85546875" style="4" customWidth="1"/>
    <col min="9478" max="9478" width="13.140625" style="4" bestFit="1" customWidth="1"/>
    <col min="9479" max="9479" width="13.7109375" style="4" customWidth="1"/>
    <col min="9480" max="9480" width="16.7109375" style="4" bestFit="1" customWidth="1"/>
    <col min="9481" max="9481" width="13.5703125" style="4" bestFit="1" customWidth="1"/>
    <col min="9482" max="9482" width="13.140625" style="4" bestFit="1" customWidth="1"/>
    <col min="9483" max="9483" width="3.5703125" style="4" bestFit="1" customWidth="1"/>
    <col min="9484" max="9728" width="9.140625" style="4"/>
    <col min="9729" max="9729" width="4" style="4" bestFit="1" customWidth="1"/>
    <col min="9730" max="9730" width="14.140625" style="4" bestFit="1" customWidth="1"/>
    <col min="9731" max="9731" width="19.42578125" style="4" customWidth="1"/>
    <col min="9732" max="9732" width="12.7109375" style="4" customWidth="1"/>
    <col min="9733" max="9733" width="18.85546875" style="4" customWidth="1"/>
    <col min="9734" max="9734" width="13.140625" style="4" bestFit="1" customWidth="1"/>
    <col min="9735" max="9735" width="13.7109375" style="4" customWidth="1"/>
    <col min="9736" max="9736" width="16.7109375" style="4" bestFit="1" customWidth="1"/>
    <col min="9737" max="9737" width="13.5703125" style="4" bestFit="1" customWidth="1"/>
    <col min="9738" max="9738" width="13.140625" style="4" bestFit="1" customWidth="1"/>
    <col min="9739" max="9739" width="3.5703125" style="4" bestFit="1" customWidth="1"/>
    <col min="9740" max="9984" width="9.140625" style="4"/>
    <col min="9985" max="9985" width="4" style="4" bestFit="1" customWidth="1"/>
    <col min="9986" max="9986" width="14.140625" style="4" bestFit="1" customWidth="1"/>
    <col min="9987" max="9987" width="19.42578125" style="4" customWidth="1"/>
    <col min="9988" max="9988" width="12.7109375" style="4" customWidth="1"/>
    <col min="9989" max="9989" width="18.85546875" style="4" customWidth="1"/>
    <col min="9990" max="9990" width="13.140625" style="4" bestFit="1" customWidth="1"/>
    <col min="9991" max="9991" width="13.7109375" style="4" customWidth="1"/>
    <col min="9992" max="9992" width="16.7109375" style="4" bestFit="1" customWidth="1"/>
    <col min="9993" max="9993" width="13.5703125" style="4" bestFit="1" customWidth="1"/>
    <col min="9994" max="9994" width="13.140625" style="4" bestFit="1" customWidth="1"/>
    <col min="9995" max="9995" width="3.5703125" style="4" bestFit="1" customWidth="1"/>
    <col min="9996" max="10240" width="9.140625" style="4"/>
    <col min="10241" max="10241" width="4" style="4" bestFit="1" customWidth="1"/>
    <col min="10242" max="10242" width="14.140625" style="4" bestFit="1" customWidth="1"/>
    <col min="10243" max="10243" width="19.42578125" style="4" customWidth="1"/>
    <col min="10244" max="10244" width="12.7109375" style="4" customWidth="1"/>
    <col min="10245" max="10245" width="18.85546875" style="4" customWidth="1"/>
    <col min="10246" max="10246" width="13.140625" style="4" bestFit="1" customWidth="1"/>
    <col min="10247" max="10247" width="13.7109375" style="4" customWidth="1"/>
    <col min="10248" max="10248" width="16.7109375" style="4" bestFit="1" customWidth="1"/>
    <col min="10249" max="10249" width="13.5703125" style="4" bestFit="1" customWidth="1"/>
    <col min="10250" max="10250" width="13.140625" style="4" bestFit="1" customWidth="1"/>
    <col min="10251" max="10251" width="3.5703125" style="4" bestFit="1" customWidth="1"/>
    <col min="10252" max="10496" width="9.140625" style="4"/>
    <col min="10497" max="10497" width="4" style="4" bestFit="1" customWidth="1"/>
    <col min="10498" max="10498" width="14.140625" style="4" bestFit="1" customWidth="1"/>
    <col min="10499" max="10499" width="19.42578125" style="4" customWidth="1"/>
    <col min="10500" max="10500" width="12.7109375" style="4" customWidth="1"/>
    <col min="10501" max="10501" width="18.85546875" style="4" customWidth="1"/>
    <col min="10502" max="10502" width="13.140625" style="4" bestFit="1" customWidth="1"/>
    <col min="10503" max="10503" width="13.7109375" style="4" customWidth="1"/>
    <col min="10504" max="10504" width="16.7109375" style="4" bestFit="1" customWidth="1"/>
    <col min="10505" max="10505" width="13.5703125" style="4" bestFit="1" customWidth="1"/>
    <col min="10506" max="10506" width="13.140625" style="4" bestFit="1" customWidth="1"/>
    <col min="10507" max="10507" width="3.5703125" style="4" bestFit="1" customWidth="1"/>
    <col min="10508" max="10752" width="9.140625" style="4"/>
    <col min="10753" max="10753" width="4" style="4" bestFit="1" customWidth="1"/>
    <col min="10754" max="10754" width="14.140625" style="4" bestFit="1" customWidth="1"/>
    <col min="10755" max="10755" width="19.42578125" style="4" customWidth="1"/>
    <col min="10756" max="10756" width="12.7109375" style="4" customWidth="1"/>
    <col min="10757" max="10757" width="18.85546875" style="4" customWidth="1"/>
    <col min="10758" max="10758" width="13.140625" style="4" bestFit="1" customWidth="1"/>
    <col min="10759" max="10759" width="13.7109375" style="4" customWidth="1"/>
    <col min="10760" max="10760" width="16.7109375" style="4" bestFit="1" customWidth="1"/>
    <col min="10761" max="10761" width="13.5703125" style="4" bestFit="1" customWidth="1"/>
    <col min="10762" max="10762" width="13.140625" style="4" bestFit="1" customWidth="1"/>
    <col min="10763" max="10763" width="3.5703125" style="4" bestFit="1" customWidth="1"/>
    <col min="10764" max="11008" width="9.140625" style="4"/>
    <col min="11009" max="11009" width="4" style="4" bestFit="1" customWidth="1"/>
    <col min="11010" max="11010" width="14.140625" style="4" bestFit="1" customWidth="1"/>
    <col min="11011" max="11011" width="19.42578125" style="4" customWidth="1"/>
    <col min="11012" max="11012" width="12.7109375" style="4" customWidth="1"/>
    <col min="11013" max="11013" width="18.85546875" style="4" customWidth="1"/>
    <col min="11014" max="11014" width="13.140625" style="4" bestFit="1" customWidth="1"/>
    <col min="11015" max="11015" width="13.7109375" style="4" customWidth="1"/>
    <col min="11016" max="11016" width="16.7109375" style="4" bestFit="1" customWidth="1"/>
    <col min="11017" max="11017" width="13.5703125" style="4" bestFit="1" customWidth="1"/>
    <col min="11018" max="11018" width="13.140625" style="4" bestFit="1" customWidth="1"/>
    <col min="11019" max="11019" width="3.5703125" style="4" bestFit="1" customWidth="1"/>
    <col min="11020" max="11264" width="9.140625" style="4"/>
    <col min="11265" max="11265" width="4" style="4" bestFit="1" customWidth="1"/>
    <col min="11266" max="11266" width="14.140625" style="4" bestFit="1" customWidth="1"/>
    <col min="11267" max="11267" width="19.42578125" style="4" customWidth="1"/>
    <col min="11268" max="11268" width="12.7109375" style="4" customWidth="1"/>
    <col min="11269" max="11269" width="18.85546875" style="4" customWidth="1"/>
    <col min="11270" max="11270" width="13.140625" style="4" bestFit="1" customWidth="1"/>
    <col min="11271" max="11271" width="13.7109375" style="4" customWidth="1"/>
    <col min="11272" max="11272" width="16.7109375" style="4" bestFit="1" customWidth="1"/>
    <col min="11273" max="11273" width="13.5703125" style="4" bestFit="1" customWidth="1"/>
    <col min="11274" max="11274" width="13.140625" style="4" bestFit="1" customWidth="1"/>
    <col min="11275" max="11275" width="3.5703125" style="4" bestFit="1" customWidth="1"/>
    <col min="11276" max="11520" width="9.140625" style="4"/>
    <col min="11521" max="11521" width="4" style="4" bestFit="1" customWidth="1"/>
    <col min="11522" max="11522" width="14.140625" style="4" bestFit="1" customWidth="1"/>
    <col min="11523" max="11523" width="19.42578125" style="4" customWidth="1"/>
    <col min="11524" max="11524" width="12.7109375" style="4" customWidth="1"/>
    <col min="11525" max="11525" width="18.85546875" style="4" customWidth="1"/>
    <col min="11526" max="11526" width="13.140625" style="4" bestFit="1" customWidth="1"/>
    <col min="11527" max="11527" width="13.7109375" style="4" customWidth="1"/>
    <col min="11528" max="11528" width="16.7109375" style="4" bestFit="1" customWidth="1"/>
    <col min="11529" max="11529" width="13.5703125" style="4" bestFit="1" customWidth="1"/>
    <col min="11530" max="11530" width="13.140625" style="4" bestFit="1" customWidth="1"/>
    <col min="11531" max="11531" width="3.5703125" style="4" bestFit="1" customWidth="1"/>
    <col min="11532" max="11776" width="9.140625" style="4"/>
    <col min="11777" max="11777" width="4" style="4" bestFit="1" customWidth="1"/>
    <col min="11778" max="11778" width="14.140625" style="4" bestFit="1" customWidth="1"/>
    <col min="11779" max="11779" width="19.42578125" style="4" customWidth="1"/>
    <col min="11780" max="11780" width="12.7109375" style="4" customWidth="1"/>
    <col min="11781" max="11781" width="18.85546875" style="4" customWidth="1"/>
    <col min="11782" max="11782" width="13.140625" style="4" bestFit="1" customWidth="1"/>
    <col min="11783" max="11783" width="13.7109375" style="4" customWidth="1"/>
    <col min="11784" max="11784" width="16.7109375" style="4" bestFit="1" customWidth="1"/>
    <col min="11785" max="11785" width="13.5703125" style="4" bestFit="1" customWidth="1"/>
    <col min="11786" max="11786" width="13.140625" style="4" bestFit="1" customWidth="1"/>
    <col min="11787" max="11787" width="3.5703125" style="4" bestFit="1" customWidth="1"/>
    <col min="11788" max="12032" width="9.140625" style="4"/>
    <col min="12033" max="12033" width="4" style="4" bestFit="1" customWidth="1"/>
    <col min="12034" max="12034" width="14.140625" style="4" bestFit="1" customWidth="1"/>
    <col min="12035" max="12035" width="19.42578125" style="4" customWidth="1"/>
    <col min="12036" max="12036" width="12.7109375" style="4" customWidth="1"/>
    <col min="12037" max="12037" width="18.85546875" style="4" customWidth="1"/>
    <col min="12038" max="12038" width="13.140625" style="4" bestFit="1" customWidth="1"/>
    <col min="12039" max="12039" width="13.7109375" style="4" customWidth="1"/>
    <col min="12040" max="12040" width="16.7109375" style="4" bestFit="1" customWidth="1"/>
    <col min="12041" max="12041" width="13.5703125" style="4" bestFit="1" customWidth="1"/>
    <col min="12042" max="12042" width="13.140625" style="4" bestFit="1" customWidth="1"/>
    <col min="12043" max="12043" width="3.5703125" style="4" bestFit="1" customWidth="1"/>
    <col min="12044" max="12288" width="9.140625" style="4"/>
    <col min="12289" max="12289" width="4" style="4" bestFit="1" customWidth="1"/>
    <col min="12290" max="12290" width="14.140625" style="4" bestFit="1" customWidth="1"/>
    <col min="12291" max="12291" width="19.42578125" style="4" customWidth="1"/>
    <col min="12292" max="12292" width="12.7109375" style="4" customWidth="1"/>
    <col min="12293" max="12293" width="18.85546875" style="4" customWidth="1"/>
    <col min="12294" max="12294" width="13.140625" style="4" bestFit="1" customWidth="1"/>
    <col min="12295" max="12295" width="13.7109375" style="4" customWidth="1"/>
    <col min="12296" max="12296" width="16.7109375" style="4" bestFit="1" customWidth="1"/>
    <col min="12297" max="12297" width="13.5703125" style="4" bestFit="1" customWidth="1"/>
    <col min="12298" max="12298" width="13.140625" style="4" bestFit="1" customWidth="1"/>
    <col min="12299" max="12299" width="3.5703125" style="4" bestFit="1" customWidth="1"/>
    <col min="12300" max="12544" width="9.140625" style="4"/>
    <col min="12545" max="12545" width="4" style="4" bestFit="1" customWidth="1"/>
    <col min="12546" max="12546" width="14.140625" style="4" bestFit="1" customWidth="1"/>
    <col min="12547" max="12547" width="19.42578125" style="4" customWidth="1"/>
    <col min="12548" max="12548" width="12.7109375" style="4" customWidth="1"/>
    <col min="12549" max="12549" width="18.85546875" style="4" customWidth="1"/>
    <col min="12550" max="12550" width="13.140625" style="4" bestFit="1" customWidth="1"/>
    <col min="12551" max="12551" width="13.7109375" style="4" customWidth="1"/>
    <col min="12552" max="12552" width="16.7109375" style="4" bestFit="1" customWidth="1"/>
    <col min="12553" max="12553" width="13.5703125" style="4" bestFit="1" customWidth="1"/>
    <col min="12554" max="12554" width="13.140625" style="4" bestFit="1" customWidth="1"/>
    <col min="12555" max="12555" width="3.5703125" style="4" bestFit="1" customWidth="1"/>
    <col min="12556" max="12800" width="9.140625" style="4"/>
    <col min="12801" max="12801" width="4" style="4" bestFit="1" customWidth="1"/>
    <col min="12802" max="12802" width="14.140625" style="4" bestFit="1" customWidth="1"/>
    <col min="12803" max="12803" width="19.42578125" style="4" customWidth="1"/>
    <col min="12804" max="12804" width="12.7109375" style="4" customWidth="1"/>
    <col min="12805" max="12805" width="18.85546875" style="4" customWidth="1"/>
    <col min="12806" max="12806" width="13.140625" style="4" bestFit="1" customWidth="1"/>
    <col min="12807" max="12807" width="13.7109375" style="4" customWidth="1"/>
    <col min="12808" max="12808" width="16.7109375" style="4" bestFit="1" customWidth="1"/>
    <col min="12809" max="12809" width="13.5703125" style="4" bestFit="1" customWidth="1"/>
    <col min="12810" max="12810" width="13.140625" style="4" bestFit="1" customWidth="1"/>
    <col min="12811" max="12811" width="3.5703125" style="4" bestFit="1" customWidth="1"/>
    <col min="12812" max="13056" width="9.140625" style="4"/>
    <col min="13057" max="13057" width="4" style="4" bestFit="1" customWidth="1"/>
    <col min="13058" max="13058" width="14.140625" style="4" bestFit="1" customWidth="1"/>
    <col min="13059" max="13059" width="19.42578125" style="4" customWidth="1"/>
    <col min="13060" max="13060" width="12.7109375" style="4" customWidth="1"/>
    <col min="13061" max="13061" width="18.85546875" style="4" customWidth="1"/>
    <col min="13062" max="13062" width="13.140625" style="4" bestFit="1" customWidth="1"/>
    <col min="13063" max="13063" width="13.7109375" style="4" customWidth="1"/>
    <col min="13064" max="13064" width="16.7109375" style="4" bestFit="1" customWidth="1"/>
    <col min="13065" max="13065" width="13.5703125" style="4" bestFit="1" customWidth="1"/>
    <col min="13066" max="13066" width="13.140625" style="4" bestFit="1" customWidth="1"/>
    <col min="13067" max="13067" width="3.5703125" style="4" bestFit="1" customWidth="1"/>
    <col min="13068" max="13312" width="9.140625" style="4"/>
    <col min="13313" max="13313" width="4" style="4" bestFit="1" customWidth="1"/>
    <col min="13314" max="13314" width="14.140625" style="4" bestFit="1" customWidth="1"/>
    <col min="13315" max="13315" width="19.42578125" style="4" customWidth="1"/>
    <col min="13316" max="13316" width="12.7109375" style="4" customWidth="1"/>
    <col min="13317" max="13317" width="18.85546875" style="4" customWidth="1"/>
    <col min="13318" max="13318" width="13.140625" style="4" bestFit="1" customWidth="1"/>
    <col min="13319" max="13319" width="13.7109375" style="4" customWidth="1"/>
    <col min="13320" max="13320" width="16.7109375" style="4" bestFit="1" customWidth="1"/>
    <col min="13321" max="13321" width="13.5703125" style="4" bestFit="1" customWidth="1"/>
    <col min="13322" max="13322" width="13.140625" style="4" bestFit="1" customWidth="1"/>
    <col min="13323" max="13323" width="3.5703125" style="4" bestFit="1" customWidth="1"/>
    <col min="13324" max="13568" width="9.140625" style="4"/>
    <col min="13569" max="13569" width="4" style="4" bestFit="1" customWidth="1"/>
    <col min="13570" max="13570" width="14.140625" style="4" bestFit="1" customWidth="1"/>
    <col min="13571" max="13571" width="19.42578125" style="4" customWidth="1"/>
    <col min="13572" max="13572" width="12.7109375" style="4" customWidth="1"/>
    <col min="13573" max="13573" width="18.85546875" style="4" customWidth="1"/>
    <col min="13574" max="13574" width="13.140625" style="4" bestFit="1" customWidth="1"/>
    <col min="13575" max="13575" width="13.7109375" style="4" customWidth="1"/>
    <col min="13576" max="13576" width="16.7109375" style="4" bestFit="1" customWidth="1"/>
    <col min="13577" max="13577" width="13.5703125" style="4" bestFit="1" customWidth="1"/>
    <col min="13578" max="13578" width="13.140625" style="4" bestFit="1" customWidth="1"/>
    <col min="13579" max="13579" width="3.5703125" style="4" bestFit="1" customWidth="1"/>
    <col min="13580" max="13824" width="9.140625" style="4"/>
    <col min="13825" max="13825" width="4" style="4" bestFit="1" customWidth="1"/>
    <col min="13826" max="13826" width="14.140625" style="4" bestFit="1" customWidth="1"/>
    <col min="13827" max="13827" width="19.42578125" style="4" customWidth="1"/>
    <col min="13828" max="13828" width="12.7109375" style="4" customWidth="1"/>
    <col min="13829" max="13829" width="18.85546875" style="4" customWidth="1"/>
    <col min="13830" max="13830" width="13.140625" style="4" bestFit="1" customWidth="1"/>
    <col min="13831" max="13831" width="13.7109375" style="4" customWidth="1"/>
    <col min="13832" max="13832" width="16.7109375" style="4" bestFit="1" customWidth="1"/>
    <col min="13833" max="13833" width="13.5703125" style="4" bestFit="1" customWidth="1"/>
    <col min="13834" max="13834" width="13.140625" style="4" bestFit="1" customWidth="1"/>
    <col min="13835" max="13835" width="3.5703125" style="4" bestFit="1" customWidth="1"/>
    <col min="13836" max="14080" width="9.140625" style="4"/>
    <col min="14081" max="14081" width="4" style="4" bestFit="1" customWidth="1"/>
    <col min="14082" max="14082" width="14.140625" style="4" bestFit="1" customWidth="1"/>
    <col min="14083" max="14083" width="19.42578125" style="4" customWidth="1"/>
    <col min="14084" max="14084" width="12.7109375" style="4" customWidth="1"/>
    <col min="14085" max="14085" width="18.85546875" style="4" customWidth="1"/>
    <col min="14086" max="14086" width="13.140625" style="4" bestFit="1" customWidth="1"/>
    <col min="14087" max="14087" width="13.7109375" style="4" customWidth="1"/>
    <col min="14088" max="14088" width="16.7109375" style="4" bestFit="1" customWidth="1"/>
    <col min="14089" max="14089" width="13.5703125" style="4" bestFit="1" customWidth="1"/>
    <col min="14090" max="14090" width="13.140625" style="4" bestFit="1" customWidth="1"/>
    <col min="14091" max="14091" width="3.5703125" style="4" bestFit="1" customWidth="1"/>
    <col min="14092" max="14336" width="9.140625" style="4"/>
    <col min="14337" max="14337" width="4" style="4" bestFit="1" customWidth="1"/>
    <col min="14338" max="14338" width="14.140625" style="4" bestFit="1" customWidth="1"/>
    <col min="14339" max="14339" width="19.42578125" style="4" customWidth="1"/>
    <col min="14340" max="14340" width="12.7109375" style="4" customWidth="1"/>
    <col min="14341" max="14341" width="18.85546875" style="4" customWidth="1"/>
    <col min="14342" max="14342" width="13.140625" style="4" bestFit="1" customWidth="1"/>
    <col min="14343" max="14343" width="13.7109375" style="4" customWidth="1"/>
    <col min="14344" max="14344" width="16.7109375" style="4" bestFit="1" customWidth="1"/>
    <col min="14345" max="14345" width="13.5703125" style="4" bestFit="1" customWidth="1"/>
    <col min="14346" max="14346" width="13.140625" style="4" bestFit="1" customWidth="1"/>
    <col min="14347" max="14347" width="3.5703125" style="4" bestFit="1" customWidth="1"/>
    <col min="14348" max="14592" width="9.140625" style="4"/>
    <col min="14593" max="14593" width="4" style="4" bestFit="1" customWidth="1"/>
    <col min="14594" max="14594" width="14.140625" style="4" bestFit="1" customWidth="1"/>
    <col min="14595" max="14595" width="19.42578125" style="4" customWidth="1"/>
    <col min="14596" max="14596" width="12.7109375" style="4" customWidth="1"/>
    <col min="14597" max="14597" width="18.85546875" style="4" customWidth="1"/>
    <col min="14598" max="14598" width="13.140625" style="4" bestFit="1" customWidth="1"/>
    <col min="14599" max="14599" width="13.7109375" style="4" customWidth="1"/>
    <col min="14600" max="14600" width="16.7109375" style="4" bestFit="1" customWidth="1"/>
    <col min="14601" max="14601" width="13.5703125" style="4" bestFit="1" customWidth="1"/>
    <col min="14602" max="14602" width="13.140625" style="4" bestFit="1" customWidth="1"/>
    <col min="14603" max="14603" width="3.5703125" style="4" bestFit="1" customWidth="1"/>
    <col min="14604" max="14848" width="9.140625" style="4"/>
    <col min="14849" max="14849" width="4" style="4" bestFit="1" customWidth="1"/>
    <col min="14850" max="14850" width="14.140625" style="4" bestFit="1" customWidth="1"/>
    <col min="14851" max="14851" width="19.42578125" style="4" customWidth="1"/>
    <col min="14852" max="14852" width="12.7109375" style="4" customWidth="1"/>
    <col min="14853" max="14853" width="18.85546875" style="4" customWidth="1"/>
    <col min="14854" max="14854" width="13.140625" style="4" bestFit="1" customWidth="1"/>
    <col min="14855" max="14855" width="13.7109375" style="4" customWidth="1"/>
    <col min="14856" max="14856" width="16.7109375" style="4" bestFit="1" customWidth="1"/>
    <col min="14857" max="14857" width="13.5703125" style="4" bestFit="1" customWidth="1"/>
    <col min="14858" max="14858" width="13.140625" style="4" bestFit="1" customWidth="1"/>
    <col min="14859" max="14859" width="3.5703125" style="4" bestFit="1" customWidth="1"/>
    <col min="14860" max="15104" width="9.140625" style="4"/>
    <col min="15105" max="15105" width="4" style="4" bestFit="1" customWidth="1"/>
    <col min="15106" max="15106" width="14.140625" style="4" bestFit="1" customWidth="1"/>
    <col min="15107" max="15107" width="19.42578125" style="4" customWidth="1"/>
    <col min="15108" max="15108" width="12.7109375" style="4" customWidth="1"/>
    <col min="15109" max="15109" width="18.85546875" style="4" customWidth="1"/>
    <col min="15110" max="15110" width="13.140625" style="4" bestFit="1" customWidth="1"/>
    <col min="15111" max="15111" width="13.7109375" style="4" customWidth="1"/>
    <col min="15112" max="15112" width="16.7109375" style="4" bestFit="1" customWidth="1"/>
    <col min="15113" max="15113" width="13.5703125" style="4" bestFit="1" customWidth="1"/>
    <col min="15114" max="15114" width="13.140625" style="4" bestFit="1" customWidth="1"/>
    <col min="15115" max="15115" width="3.5703125" style="4" bestFit="1" customWidth="1"/>
    <col min="15116" max="15360" width="9.140625" style="4"/>
    <col min="15361" max="15361" width="4" style="4" bestFit="1" customWidth="1"/>
    <col min="15362" max="15362" width="14.140625" style="4" bestFit="1" customWidth="1"/>
    <col min="15363" max="15363" width="19.42578125" style="4" customWidth="1"/>
    <col min="15364" max="15364" width="12.7109375" style="4" customWidth="1"/>
    <col min="15365" max="15365" width="18.85546875" style="4" customWidth="1"/>
    <col min="15366" max="15366" width="13.140625" style="4" bestFit="1" customWidth="1"/>
    <col min="15367" max="15367" width="13.7109375" style="4" customWidth="1"/>
    <col min="15368" max="15368" width="16.7109375" style="4" bestFit="1" customWidth="1"/>
    <col min="15369" max="15369" width="13.5703125" style="4" bestFit="1" customWidth="1"/>
    <col min="15370" max="15370" width="13.140625" style="4" bestFit="1" customWidth="1"/>
    <col min="15371" max="15371" width="3.5703125" style="4" bestFit="1" customWidth="1"/>
    <col min="15372" max="15616" width="9.140625" style="4"/>
    <col min="15617" max="15617" width="4" style="4" bestFit="1" customWidth="1"/>
    <col min="15618" max="15618" width="14.140625" style="4" bestFit="1" customWidth="1"/>
    <col min="15619" max="15619" width="19.42578125" style="4" customWidth="1"/>
    <col min="15620" max="15620" width="12.7109375" style="4" customWidth="1"/>
    <col min="15621" max="15621" width="18.85546875" style="4" customWidth="1"/>
    <col min="15622" max="15622" width="13.140625" style="4" bestFit="1" customWidth="1"/>
    <col min="15623" max="15623" width="13.7109375" style="4" customWidth="1"/>
    <col min="15624" max="15624" width="16.7109375" style="4" bestFit="1" customWidth="1"/>
    <col min="15625" max="15625" width="13.5703125" style="4" bestFit="1" customWidth="1"/>
    <col min="15626" max="15626" width="13.140625" style="4" bestFit="1" customWidth="1"/>
    <col min="15627" max="15627" width="3.5703125" style="4" bestFit="1" customWidth="1"/>
    <col min="15628" max="15872" width="9.140625" style="4"/>
    <col min="15873" max="15873" width="4" style="4" bestFit="1" customWidth="1"/>
    <col min="15874" max="15874" width="14.140625" style="4" bestFit="1" customWidth="1"/>
    <col min="15875" max="15875" width="19.42578125" style="4" customWidth="1"/>
    <col min="15876" max="15876" width="12.7109375" style="4" customWidth="1"/>
    <col min="15877" max="15877" width="18.85546875" style="4" customWidth="1"/>
    <col min="15878" max="15878" width="13.140625" style="4" bestFit="1" customWidth="1"/>
    <col min="15879" max="15879" width="13.7109375" style="4" customWidth="1"/>
    <col min="15880" max="15880" width="16.7109375" style="4" bestFit="1" customWidth="1"/>
    <col min="15881" max="15881" width="13.5703125" style="4" bestFit="1" customWidth="1"/>
    <col min="15882" max="15882" width="13.140625" style="4" bestFit="1" customWidth="1"/>
    <col min="15883" max="15883" width="3.5703125" style="4" bestFit="1" customWidth="1"/>
    <col min="15884" max="16128" width="9.140625" style="4"/>
    <col min="16129" max="16129" width="4" style="4" bestFit="1" customWidth="1"/>
    <col min="16130" max="16130" width="14.140625" style="4" bestFit="1" customWidth="1"/>
    <col min="16131" max="16131" width="19.42578125" style="4" customWidth="1"/>
    <col min="16132" max="16132" width="12.7109375" style="4" customWidth="1"/>
    <col min="16133" max="16133" width="18.85546875" style="4" customWidth="1"/>
    <col min="16134" max="16134" width="13.140625" style="4" bestFit="1" customWidth="1"/>
    <col min="16135" max="16135" width="13.7109375" style="4" customWidth="1"/>
    <col min="16136" max="16136" width="16.7109375" style="4" bestFit="1" customWidth="1"/>
    <col min="16137" max="16137" width="13.5703125" style="4" bestFit="1" customWidth="1"/>
    <col min="16138" max="16138" width="13.140625" style="4" bestFit="1" customWidth="1"/>
    <col min="16139" max="16139" width="3.5703125" style="4" bestFit="1" customWidth="1"/>
    <col min="16140" max="16384" width="9.140625" style="4"/>
  </cols>
  <sheetData>
    <row r="1" spans="1:11" x14ac:dyDescent="0.2">
      <c r="A1" s="4" t="s">
        <v>1</v>
      </c>
    </row>
    <row r="2" spans="1:11" x14ac:dyDescent="0.2">
      <c r="A2" s="4" t="s">
        <v>191</v>
      </c>
      <c r="C2" s="56" t="s">
        <v>149</v>
      </c>
      <c r="F2" s="5"/>
      <c r="G2" s="50"/>
      <c r="K2" s="5"/>
    </row>
    <row r="3" spans="1:11" x14ac:dyDescent="0.2">
      <c r="A3" s="57" t="str">
        <f>'Exhibit A - City'!A3</f>
        <v>FOR THE YEAR ENDED JUNE 30, 2025</v>
      </c>
      <c r="F3" s="5"/>
      <c r="G3" s="50"/>
      <c r="K3" s="5"/>
    </row>
    <row r="4" spans="1:11" ht="15.75" x14ac:dyDescent="0.25">
      <c r="A4" s="82" t="s">
        <v>273</v>
      </c>
      <c r="F4" s="5"/>
      <c r="G4" s="50"/>
      <c r="K4" s="5"/>
    </row>
    <row r="5" spans="1:11" x14ac:dyDescent="0.2">
      <c r="A5" s="100" t="s">
        <v>452</v>
      </c>
    </row>
    <row r="6" spans="1:11" x14ac:dyDescent="0.2">
      <c r="G6" s="8" t="s">
        <v>46</v>
      </c>
      <c r="H6" s="8"/>
      <c r="I6" s="8"/>
      <c r="J6" s="8"/>
    </row>
    <row r="7" spans="1:11" s="55" customFormat="1" ht="38.25" x14ac:dyDescent="0.2">
      <c r="A7" s="53" t="s">
        <v>8</v>
      </c>
      <c r="B7" s="53" t="s">
        <v>9</v>
      </c>
      <c r="C7" s="13" t="s">
        <v>86</v>
      </c>
      <c r="D7" s="13" t="s">
        <v>87</v>
      </c>
      <c r="E7" s="13" t="s">
        <v>88</v>
      </c>
      <c r="F7" s="53" t="s">
        <v>21</v>
      </c>
      <c r="G7" s="13" t="s">
        <v>57</v>
      </c>
      <c r="H7" s="13" t="s">
        <v>11</v>
      </c>
      <c r="I7" s="13" t="s">
        <v>12</v>
      </c>
      <c r="J7" s="13" t="s">
        <v>58</v>
      </c>
      <c r="K7" s="53" t="s">
        <v>8</v>
      </c>
    </row>
    <row r="8" spans="1:11" x14ac:dyDescent="0.2">
      <c r="A8" s="4">
        <v>1</v>
      </c>
      <c r="B8" s="4" t="s">
        <v>274</v>
      </c>
      <c r="C8" s="64">
        <v>5912303</v>
      </c>
      <c r="D8" s="64">
        <v>113330</v>
      </c>
      <c r="E8" s="64">
        <v>65488</v>
      </c>
      <c r="F8" s="64">
        <f t="shared" ref="F8:F71" si="0">(C8+D8+E8)</f>
        <v>6091121</v>
      </c>
      <c r="G8" s="64">
        <v>223253</v>
      </c>
      <c r="H8" s="64">
        <v>125988</v>
      </c>
      <c r="I8" s="64">
        <v>0</v>
      </c>
      <c r="J8" s="64">
        <v>3609560</v>
      </c>
      <c r="K8" s="4">
        <v>1</v>
      </c>
    </row>
    <row r="9" spans="1:11" x14ac:dyDescent="0.2">
      <c r="A9" s="4">
        <v>2</v>
      </c>
      <c r="B9" s="4" t="s">
        <v>275</v>
      </c>
      <c r="C9" s="65">
        <v>40781489</v>
      </c>
      <c r="D9" s="65">
        <v>170064</v>
      </c>
      <c r="E9" s="65">
        <v>463762</v>
      </c>
      <c r="F9" s="65">
        <f t="shared" si="0"/>
        <v>41415315</v>
      </c>
      <c r="G9" s="65">
        <v>4639150</v>
      </c>
      <c r="H9" s="65">
        <v>1585140</v>
      </c>
      <c r="I9" s="65">
        <v>5637467</v>
      </c>
      <c r="J9" s="65">
        <v>0</v>
      </c>
      <c r="K9" s="4">
        <v>2</v>
      </c>
    </row>
    <row r="10" spans="1:11" x14ac:dyDescent="0.2">
      <c r="A10" s="4">
        <v>3</v>
      </c>
      <c r="B10" s="4" t="s">
        <v>276</v>
      </c>
      <c r="C10" s="65">
        <v>0</v>
      </c>
      <c r="D10" s="65">
        <v>0</v>
      </c>
      <c r="E10" s="65">
        <v>0</v>
      </c>
      <c r="F10" s="65">
        <f t="shared" si="0"/>
        <v>0</v>
      </c>
      <c r="G10" s="65">
        <v>0</v>
      </c>
      <c r="H10" s="65">
        <v>0</v>
      </c>
      <c r="I10" s="65">
        <v>0</v>
      </c>
      <c r="J10" s="65">
        <v>0</v>
      </c>
      <c r="K10" s="4">
        <v>3</v>
      </c>
    </row>
    <row r="11" spans="1:11" x14ac:dyDescent="0.2">
      <c r="A11" s="4">
        <v>4</v>
      </c>
      <c r="B11" s="4" t="s">
        <v>277</v>
      </c>
      <c r="C11" s="65">
        <v>0</v>
      </c>
      <c r="D11" s="65">
        <v>0</v>
      </c>
      <c r="E11" s="65">
        <v>0</v>
      </c>
      <c r="F11" s="65">
        <f t="shared" si="0"/>
        <v>0</v>
      </c>
      <c r="G11" s="65">
        <v>0</v>
      </c>
      <c r="H11" s="65">
        <v>0</v>
      </c>
      <c r="I11" s="65">
        <v>0</v>
      </c>
      <c r="J11" s="65">
        <v>0</v>
      </c>
      <c r="K11" s="4">
        <v>4</v>
      </c>
    </row>
    <row r="12" spans="1:11" x14ac:dyDescent="0.2">
      <c r="A12" s="4">
        <v>5</v>
      </c>
      <c r="B12" s="4" t="s">
        <v>278</v>
      </c>
      <c r="C12" s="65">
        <v>0</v>
      </c>
      <c r="D12" s="65">
        <v>0</v>
      </c>
      <c r="E12" s="65">
        <v>0</v>
      </c>
      <c r="F12" s="65">
        <f t="shared" si="0"/>
        <v>0</v>
      </c>
      <c r="G12" s="65">
        <v>0</v>
      </c>
      <c r="H12" s="65">
        <v>0</v>
      </c>
      <c r="I12" s="65">
        <v>0</v>
      </c>
      <c r="J12" s="65">
        <v>0</v>
      </c>
      <c r="K12" s="4">
        <v>5</v>
      </c>
    </row>
    <row r="13" spans="1:11" x14ac:dyDescent="0.2">
      <c r="A13" s="4">
        <v>6</v>
      </c>
      <c r="B13" s="4" t="s">
        <v>279</v>
      </c>
      <c r="C13" s="65">
        <v>0</v>
      </c>
      <c r="D13" s="65">
        <v>0</v>
      </c>
      <c r="E13" s="65">
        <v>0</v>
      </c>
      <c r="F13" s="65">
        <f t="shared" si="0"/>
        <v>0</v>
      </c>
      <c r="G13" s="65">
        <v>0</v>
      </c>
      <c r="H13" s="65">
        <v>0</v>
      </c>
      <c r="I13" s="65">
        <v>0</v>
      </c>
      <c r="J13" s="65">
        <v>0</v>
      </c>
      <c r="K13" s="4">
        <v>6</v>
      </c>
    </row>
    <row r="14" spans="1:11" x14ac:dyDescent="0.2">
      <c r="A14" s="4">
        <v>7</v>
      </c>
      <c r="B14" s="4" t="s">
        <v>280</v>
      </c>
      <c r="C14" s="65">
        <v>61891680</v>
      </c>
      <c r="D14" s="65">
        <v>0</v>
      </c>
      <c r="E14" s="65">
        <v>0</v>
      </c>
      <c r="F14" s="65">
        <f t="shared" si="0"/>
        <v>61891680</v>
      </c>
      <c r="G14" s="65">
        <v>104500</v>
      </c>
      <c r="H14" s="65">
        <v>0</v>
      </c>
      <c r="I14" s="65">
        <v>4170007</v>
      </c>
      <c r="J14" s="65">
        <v>13012648</v>
      </c>
      <c r="K14" s="4">
        <v>7</v>
      </c>
    </row>
    <row r="15" spans="1:11" x14ac:dyDescent="0.2">
      <c r="A15" s="4">
        <v>8</v>
      </c>
      <c r="B15" s="4" t="s">
        <v>281</v>
      </c>
      <c r="C15" s="65">
        <v>0</v>
      </c>
      <c r="D15" s="65">
        <v>0</v>
      </c>
      <c r="E15" s="65">
        <v>0</v>
      </c>
      <c r="F15" s="65">
        <f t="shared" si="0"/>
        <v>0</v>
      </c>
      <c r="G15" s="65">
        <v>0</v>
      </c>
      <c r="H15" s="65">
        <v>0</v>
      </c>
      <c r="I15" s="65">
        <v>0</v>
      </c>
      <c r="J15" s="65">
        <v>0</v>
      </c>
      <c r="K15" s="4">
        <v>8</v>
      </c>
    </row>
    <row r="16" spans="1:11" x14ac:dyDescent="0.2">
      <c r="A16" s="4">
        <v>9</v>
      </c>
      <c r="B16" s="4" t="s">
        <v>282</v>
      </c>
      <c r="C16" s="65">
        <v>2901151</v>
      </c>
      <c r="D16" s="65">
        <v>205362</v>
      </c>
      <c r="E16" s="65">
        <v>68127</v>
      </c>
      <c r="F16" s="65">
        <f t="shared" si="0"/>
        <v>3174640</v>
      </c>
      <c r="G16" s="65">
        <v>192759</v>
      </c>
      <c r="H16" s="65">
        <v>106418</v>
      </c>
      <c r="I16" s="65">
        <v>0</v>
      </c>
      <c r="J16" s="65">
        <v>790</v>
      </c>
      <c r="K16" s="4">
        <v>9</v>
      </c>
    </row>
    <row r="17" spans="1:11" x14ac:dyDescent="0.2">
      <c r="A17" s="4">
        <v>10</v>
      </c>
      <c r="B17" s="4" t="s">
        <v>283</v>
      </c>
      <c r="C17" s="65">
        <v>3770036</v>
      </c>
      <c r="D17" s="65">
        <v>505358</v>
      </c>
      <c r="E17" s="65">
        <v>101325</v>
      </c>
      <c r="F17" s="65">
        <f t="shared" si="0"/>
        <v>4376719</v>
      </c>
      <c r="G17" s="65">
        <v>0</v>
      </c>
      <c r="H17" s="65">
        <v>0</v>
      </c>
      <c r="I17" s="65">
        <v>0</v>
      </c>
      <c r="J17" s="65">
        <v>2823</v>
      </c>
      <c r="K17" s="4">
        <v>10</v>
      </c>
    </row>
    <row r="18" spans="1:11" x14ac:dyDescent="0.2">
      <c r="A18" s="4">
        <v>11</v>
      </c>
      <c r="B18" s="4" t="s">
        <v>284</v>
      </c>
      <c r="C18" s="65">
        <v>0</v>
      </c>
      <c r="D18" s="65">
        <v>0</v>
      </c>
      <c r="E18" s="65">
        <v>0</v>
      </c>
      <c r="F18" s="65">
        <f t="shared" si="0"/>
        <v>0</v>
      </c>
      <c r="G18" s="65">
        <v>0</v>
      </c>
      <c r="H18" s="65">
        <v>0</v>
      </c>
      <c r="I18" s="65">
        <v>0</v>
      </c>
      <c r="J18" s="65">
        <v>0</v>
      </c>
      <c r="K18" s="4">
        <v>11</v>
      </c>
    </row>
    <row r="19" spans="1:11" x14ac:dyDescent="0.2">
      <c r="A19" s="4">
        <v>12</v>
      </c>
      <c r="B19" s="4" t="s">
        <v>285</v>
      </c>
      <c r="C19" s="65">
        <v>3613802</v>
      </c>
      <c r="D19" s="65">
        <v>22140</v>
      </c>
      <c r="E19" s="65">
        <v>51527</v>
      </c>
      <c r="F19" s="65">
        <f t="shared" si="0"/>
        <v>3687469</v>
      </c>
      <c r="G19" s="65">
        <v>200000</v>
      </c>
      <c r="H19" s="65">
        <v>646762</v>
      </c>
      <c r="I19" s="65">
        <v>0</v>
      </c>
      <c r="J19" s="65">
        <v>0</v>
      </c>
      <c r="K19" s="4">
        <v>12</v>
      </c>
    </row>
    <row r="20" spans="1:11" x14ac:dyDescent="0.2">
      <c r="A20" s="4">
        <v>13</v>
      </c>
      <c r="B20" s="4" t="s">
        <v>286</v>
      </c>
      <c r="C20" s="65">
        <v>0</v>
      </c>
      <c r="D20" s="65">
        <v>0</v>
      </c>
      <c r="E20" s="65">
        <v>0</v>
      </c>
      <c r="F20" s="65">
        <f t="shared" si="0"/>
        <v>0</v>
      </c>
      <c r="G20" s="65">
        <v>0</v>
      </c>
      <c r="H20" s="65">
        <v>0</v>
      </c>
      <c r="I20" s="65">
        <v>0</v>
      </c>
      <c r="J20" s="65">
        <v>0</v>
      </c>
      <c r="K20" s="4">
        <v>13</v>
      </c>
    </row>
    <row r="21" spans="1:11" x14ac:dyDescent="0.2">
      <c r="A21" s="4">
        <v>14</v>
      </c>
      <c r="B21" s="4" t="s">
        <v>287</v>
      </c>
      <c r="C21" s="65">
        <v>0</v>
      </c>
      <c r="D21" s="65">
        <v>0</v>
      </c>
      <c r="E21" s="65">
        <v>0</v>
      </c>
      <c r="F21" s="65">
        <f t="shared" si="0"/>
        <v>0</v>
      </c>
      <c r="G21" s="65">
        <v>0</v>
      </c>
      <c r="H21" s="65">
        <v>0</v>
      </c>
      <c r="I21" s="65">
        <v>0</v>
      </c>
      <c r="J21" s="65">
        <v>0</v>
      </c>
      <c r="K21" s="4">
        <v>14</v>
      </c>
    </row>
    <row r="22" spans="1:11" x14ac:dyDescent="0.2">
      <c r="A22" s="4">
        <v>15</v>
      </c>
      <c r="B22" s="4" t="s">
        <v>288</v>
      </c>
      <c r="C22" s="65">
        <v>0</v>
      </c>
      <c r="D22" s="65">
        <v>0</v>
      </c>
      <c r="E22" s="65">
        <v>0</v>
      </c>
      <c r="F22" s="65">
        <f t="shared" si="0"/>
        <v>0</v>
      </c>
      <c r="G22" s="65">
        <v>0</v>
      </c>
      <c r="H22" s="65">
        <v>0</v>
      </c>
      <c r="I22" s="65">
        <v>0</v>
      </c>
      <c r="J22" s="65">
        <v>0</v>
      </c>
      <c r="K22" s="4">
        <v>15</v>
      </c>
    </row>
    <row r="23" spans="1:11" x14ac:dyDescent="0.2">
      <c r="A23" s="4">
        <v>16</v>
      </c>
      <c r="B23" s="4" t="s">
        <v>289</v>
      </c>
      <c r="C23" s="65">
        <v>1707443</v>
      </c>
      <c r="D23" s="65">
        <v>198106</v>
      </c>
      <c r="E23" s="65">
        <v>73382</v>
      </c>
      <c r="F23" s="65">
        <f t="shared" si="0"/>
        <v>1978931</v>
      </c>
      <c r="G23" s="65">
        <v>295014</v>
      </c>
      <c r="H23" s="65">
        <v>10731</v>
      </c>
      <c r="I23" s="65">
        <v>0</v>
      </c>
      <c r="J23" s="65">
        <v>702</v>
      </c>
      <c r="K23" s="4">
        <v>16</v>
      </c>
    </row>
    <row r="24" spans="1:11" x14ac:dyDescent="0.2">
      <c r="A24" s="4">
        <v>17</v>
      </c>
      <c r="B24" s="4" t="s">
        <v>290</v>
      </c>
      <c r="C24" s="65">
        <v>0</v>
      </c>
      <c r="D24" s="65">
        <v>0</v>
      </c>
      <c r="E24" s="65">
        <v>0</v>
      </c>
      <c r="F24" s="65">
        <f t="shared" si="0"/>
        <v>0</v>
      </c>
      <c r="G24" s="65">
        <v>0</v>
      </c>
      <c r="H24" s="65">
        <v>0</v>
      </c>
      <c r="I24" s="65">
        <v>0</v>
      </c>
      <c r="J24" s="65">
        <v>0</v>
      </c>
      <c r="K24" s="4">
        <v>17</v>
      </c>
    </row>
    <row r="25" spans="1:11" x14ac:dyDescent="0.2">
      <c r="A25" s="4">
        <v>18</v>
      </c>
      <c r="B25" s="4" t="s">
        <v>291</v>
      </c>
      <c r="C25" s="65">
        <v>0</v>
      </c>
      <c r="D25" s="65">
        <v>0</v>
      </c>
      <c r="E25" s="65">
        <v>0</v>
      </c>
      <c r="F25" s="65">
        <f t="shared" si="0"/>
        <v>0</v>
      </c>
      <c r="G25" s="65">
        <v>0</v>
      </c>
      <c r="H25" s="65">
        <v>0</v>
      </c>
      <c r="I25" s="65">
        <v>0</v>
      </c>
      <c r="J25" s="65">
        <v>0</v>
      </c>
      <c r="K25" s="4">
        <v>18</v>
      </c>
    </row>
    <row r="26" spans="1:11" x14ac:dyDescent="0.2">
      <c r="A26" s="4">
        <v>19</v>
      </c>
      <c r="B26" s="4" t="s">
        <v>292</v>
      </c>
      <c r="C26" s="65">
        <v>1328595</v>
      </c>
      <c r="D26" s="65">
        <v>19708</v>
      </c>
      <c r="E26" s="65">
        <v>11137</v>
      </c>
      <c r="F26" s="65">
        <f t="shared" si="0"/>
        <v>1359440</v>
      </c>
      <c r="G26" s="65">
        <v>1629400</v>
      </c>
      <c r="H26" s="65">
        <v>0</v>
      </c>
      <c r="I26" s="65">
        <v>0</v>
      </c>
      <c r="J26" s="65">
        <v>631310</v>
      </c>
      <c r="K26" s="4">
        <v>19</v>
      </c>
    </row>
    <row r="27" spans="1:11" x14ac:dyDescent="0.2">
      <c r="A27" s="4">
        <v>20</v>
      </c>
      <c r="B27" s="4" t="s">
        <v>293</v>
      </c>
      <c r="C27" s="65">
        <v>262087</v>
      </c>
      <c r="D27" s="65">
        <v>174021</v>
      </c>
      <c r="E27" s="65">
        <v>47443</v>
      </c>
      <c r="F27" s="65">
        <f t="shared" si="0"/>
        <v>483551</v>
      </c>
      <c r="G27" s="65">
        <v>0</v>
      </c>
      <c r="H27" s="65">
        <v>0</v>
      </c>
      <c r="I27" s="65">
        <v>0</v>
      </c>
      <c r="J27" s="65">
        <v>0</v>
      </c>
      <c r="K27" s="4">
        <v>20</v>
      </c>
    </row>
    <row r="28" spans="1:11" x14ac:dyDescent="0.2">
      <c r="A28" s="4">
        <v>21</v>
      </c>
      <c r="B28" s="4" t="s">
        <v>294</v>
      </c>
      <c r="C28" s="65">
        <v>46412925</v>
      </c>
      <c r="D28" s="65">
        <v>3834</v>
      </c>
      <c r="E28" s="65">
        <v>270037</v>
      </c>
      <c r="F28" s="65">
        <f t="shared" si="0"/>
        <v>46686796</v>
      </c>
      <c r="G28" s="65">
        <v>7105570</v>
      </c>
      <c r="H28" s="65">
        <v>0</v>
      </c>
      <c r="I28" s="65">
        <v>3956960</v>
      </c>
      <c r="J28" s="65">
        <v>1909722</v>
      </c>
      <c r="K28" s="4">
        <v>21</v>
      </c>
    </row>
    <row r="29" spans="1:11" x14ac:dyDescent="0.2">
      <c r="A29" s="4">
        <v>22</v>
      </c>
      <c r="B29" s="4" t="s">
        <v>295</v>
      </c>
      <c r="C29" s="65">
        <v>1111161</v>
      </c>
      <c r="D29" s="65">
        <v>47956</v>
      </c>
      <c r="E29" s="65">
        <v>45478</v>
      </c>
      <c r="F29" s="65">
        <f t="shared" si="0"/>
        <v>1204595</v>
      </c>
      <c r="G29" s="65">
        <v>95939</v>
      </c>
      <c r="H29" s="65">
        <v>0</v>
      </c>
      <c r="I29" s="65">
        <v>0</v>
      </c>
      <c r="J29" s="65">
        <v>21495</v>
      </c>
      <c r="K29" s="4">
        <v>22</v>
      </c>
    </row>
    <row r="30" spans="1:11" x14ac:dyDescent="0.2">
      <c r="A30" s="4">
        <v>23</v>
      </c>
      <c r="B30" s="4" t="s">
        <v>296</v>
      </c>
      <c r="C30" s="65">
        <v>152254</v>
      </c>
      <c r="D30" s="65">
        <v>2999</v>
      </c>
      <c r="E30" s="65">
        <v>57483</v>
      </c>
      <c r="F30" s="65">
        <f t="shared" si="0"/>
        <v>212736</v>
      </c>
      <c r="G30" s="65">
        <v>0</v>
      </c>
      <c r="H30" s="65">
        <v>0</v>
      </c>
      <c r="I30" s="65">
        <v>0</v>
      </c>
      <c r="J30" s="65">
        <v>0</v>
      </c>
      <c r="K30" s="4">
        <v>23</v>
      </c>
    </row>
    <row r="31" spans="1:11" x14ac:dyDescent="0.2">
      <c r="A31" s="4">
        <v>24</v>
      </c>
      <c r="B31" s="4" t="s">
        <v>297</v>
      </c>
      <c r="C31" s="65">
        <v>2225852</v>
      </c>
      <c r="D31" s="65">
        <v>87487</v>
      </c>
      <c r="E31" s="65">
        <v>306283</v>
      </c>
      <c r="F31" s="65">
        <f t="shared" si="0"/>
        <v>2619622</v>
      </c>
      <c r="G31" s="65">
        <v>0</v>
      </c>
      <c r="H31" s="65">
        <v>0</v>
      </c>
      <c r="I31" s="65">
        <v>0</v>
      </c>
      <c r="J31" s="65">
        <v>3941</v>
      </c>
      <c r="K31" s="4">
        <v>24</v>
      </c>
    </row>
    <row r="32" spans="1:11" x14ac:dyDescent="0.2">
      <c r="A32" s="4">
        <v>25</v>
      </c>
      <c r="B32" s="4" t="s">
        <v>298</v>
      </c>
      <c r="C32" s="65">
        <v>548182</v>
      </c>
      <c r="D32" s="65">
        <v>0</v>
      </c>
      <c r="E32" s="65">
        <v>61475</v>
      </c>
      <c r="F32" s="65">
        <f t="shared" si="0"/>
        <v>609657</v>
      </c>
      <c r="G32" s="65">
        <v>14912</v>
      </c>
      <c r="H32" s="65">
        <v>0</v>
      </c>
      <c r="I32" s="65">
        <v>0</v>
      </c>
      <c r="J32" s="65">
        <v>86953</v>
      </c>
      <c r="K32" s="4">
        <v>25</v>
      </c>
    </row>
    <row r="33" spans="1:11" x14ac:dyDescent="0.2">
      <c r="A33" s="4">
        <v>26</v>
      </c>
      <c r="B33" s="4" t="s">
        <v>299</v>
      </c>
      <c r="C33" s="65">
        <v>697444</v>
      </c>
      <c r="D33" s="65">
        <v>0</v>
      </c>
      <c r="E33" s="65">
        <v>62293</v>
      </c>
      <c r="F33" s="65">
        <f t="shared" si="0"/>
        <v>759737</v>
      </c>
      <c r="G33" s="65">
        <v>121005</v>
      </c>
      <c r="H33" s="65">
        <v>44847</v>
      </c>
      <c r="I33" s="65">
        <v>0</v>
      </c>
      <c r="J33" s="65">
        <v>0</v>
      </c>
      <c r="K33" s="4">
        <v>26</v>
      </c>
    </row>
    <row r="34" spans="1:11" x14ac:dyDescent="0.2">
      <c r="A34" s="4">
        <v>27</v>
      </c>
      <c r="B34" s="4" t="s">
        <v>300</v>
      </c>
      <c r="C34" s="65">
        <v>1572646</v>
      </c>
      <c r="D34" s="65">
        <v>12500</v>
      </c>
      <c r="E34" s="65">
        <v>143925</v>
      </c>
      <c r="F34" s="65">
        <f t="shared" si="0"/>
        <v>1729071</v>
      </c>
      <c r="G34" s="65">
        <v>0</v>
      </c>
      <c r="H34" s="65">
        <v>15000</v>
      </c>
      <c r="I34" s="65">
        <v>0</v>
      </c>
      <c r="J34" s="65">
        <v>4844</v>
      </c>
      <c r="K34" s="4">
        <v>27</v>
      </c>
    </row>
    <row r="35" spans="1:11" x14ac:dyDescent="0.2">
      <c r="A35" s="4">
        <v>28</v>
      </c>
      <c r="B35" s="4" t="s">
        <v>301</v>
      </c>
      <c r="C35" s="65">
        <v>0</v>
      </c>
      <c r="D35" s="65">
        <v>0</v>
      </c>
      <c r="E35" s="65">
        <v>0</v>
      </c>
      <c r="F35" s="65">
        <f t="shared" si="0"/>
        <v>0</v>
      </c>
      <c r="G35" s="65">
        <v>0</v>
      </c>
      <c r="H35" s="65">
        <v>0</v>
      </c>
      <c r="I35" s="65">
        <v>0</v>
      </c>
      <c r="J35" s="65">
        <v>0</v>
      </c>
      <c r="K35" s="4">
        <v>28</v>
      </c>
    </row>
    <row r="36" spans="1:11" x14ac:dyDescent="0.2">
      <c r="A36" s="4">
        <v>29</v>
      </c>
      <c r="B36" s="4" t="s">
        <v>244</v>
      </c>
      <c r="C36" s="65">
        <v>462397841</v>
      </c>
      <c r="D36" s="65">
        <v>15801469</v>
      </c>
      <c r="E36" s="65">
        <v>0</v>
      </c>
      <c r="F36" s="65">
        <f t="shared" si="0"/>
        <v>478199310</v>
      </c>
      <c r="G36" s="65">
        <v>146780839</v>
      </c>
      <c r="H36" s="65">
        <v>2556033</v>
      </c>
      <c r="I36" s="65">
        <v>80708897</v>
      </c>
      <c r="J36" s="65">
        <v>120834668</v>
      </c>
      <c r="K36" s="4">
        <v>29</v>
      </c>
    </row>
    <row r="37" spans="1:11" x14ac:dyDescent="0.2">
      <c r="A37" s="4">
        <v>30</v>
      </c>
      <c r="B37" s="4" t="s">
        <v>302</v>
      </c>
      <c r="C37" s="65">
        <v>7824073</v>
      </c>
      <c r="D37" s="65">
        <v>277891</v>
      </c>
      <c r="E37" s="65">
        <v>292358</v>
      </c>
      <c r="F37" s="65">
        <f t="shared" si="0"/>
        <v>8394322</v>
      </c>
      <c r="G37" s="65">
        <v>38831</v>
      </c>
      <c r="H37" s="65">
        <v>1049998</v>
      </c>
      <c r="I37" s="65">
        <v>0</v>
      </c>
      <c r="J37" s="65">
        <v>26996</v>
      </c>
      <c r="K37" s="4">
        <v>30</v>
      </c>
    </row>
    <row r="38" spans="1:11" x14ac:dyDescent="0.2">
      <c r="A38" s="4">
        <v>31</v>
      </c>
      <c r="B38" s="4" t="s">
        <v>303</v>
      </c>
      <c r="C38" s="65">
        <v>0</v>
      </c>
      <c r="D38" s="65">
        <v>0</v>
      </c>
      <c r="E38" s="65">
        <v>0</v>
      </c>
      <c r="F38" s="65">
        <f t="shared" si="0"/>
        <v>0</v>
      </c>
      <c r="G38" s="65">
        <v>0</v>
      </c>
      <c r="H38" s="65">
        <v>0</v>
      </c>
      <c r="I38" s="65">
        <v>0</v>
      </c>
      <c r="J38" s="65">
        <v>0</v>
      </c>
      <c r="K38" s="4">
        <v>31</v>
      </c>
    </row>
    <row r="39" spans="1:11" x14ac:dyDescent="0.2">
      <c r="A39" s="4">
        <v>32</v>
      </c>
      <c r="B39" s="4" t="s">
        <v>304</v>
      </c>
      <c r="C39" s="65">
        <v>772172</v>
      </c>
      <c r="D39" s="65">
        <v>22947</v>
      </c>
      <c r="E39" s="65">
        <v>107062</v>
      </c>
      <c r="F39" s="65">
        <f t="shared" si="0"/>
        <v>902181</v>
      </c>
      <c r="G39" s="65">
        <v>0</v>
      </c>
      <c r="H39" s="65">
        <v>0</v>
      </c>
      <c r="I39" s="65">
        <v>0</v>
      </c>
      <c r="J39" s="65">
        <v>1750</v>
      </c>
      <c r="K39" s="4">
        <v>32</v>
      </c>
    </row>
    <row r="40" spans="1:11" x14ac:dyDescent="0.2">
      <c r="A40" s="4">
        <v>33</v>
      </c>
      <c r="B40" s="4" t="s">
        <v>246</v>
      </c>
      <c r="C40" s="65">
        <v>2787056</v>
      </c>
      <c r="D40" s="65">
        <v>4230</v>
      </c>
      <c r="E40" s="65">
        <v>133843</v>
      </c>
      <c r="F40" s="65">
        <f t="shared" si="0"/>
        <v>2925129</v>
      </c>
      <c r="G40" s="65">
        <v>27775</v>
      </c>
      <c r="H40" s="65">
        <v>9331</v>
      </c>
      <c r="I40" s="65">
        <v>0</v>
      </c>
      <c r="J40" s="65">
        <v>4399</v>
      </c>
      <c r="K40" s="4">
        <v>33</v>
      </c>
    </row>
    <row r="41" spans="1:11" x14ac:dyDescent="0.2">
      <c r="A41" s="4">
        <v>34</v>
      </c>
      <c r="B41" s="4" t="s">
        <v>305</v>
      </c>
      <c r="C41" s="65">
        <v>5591707</v>
      </c>
      <c r="D41" s="65">
        <v>13283</v>
      </c>
      <c r="E41" s="65">
        <v>351608</v>
      </c>
      <c r="F41" s="65">
        <f t="shared" si="0"/>
        <v>5956598</v>
      </c>
      <c r="G41" s="65">
        <v>37191</v>
      </c>
      <c r="H41" s="65">
        <v>865713</v>
      </c>
      <c r="I41" s="65">
        <v>0</v>
      </c>
      <c r="J41" s="65">
        <v>149202</v>
      </c>
      <c r="K41" s="4">
        <v>34</v>
      </c>
    </row>
    <row r="42" spans="1:11" x14ac:dyDescent="0.2">
      <c r="A42" s="4">
        <v>35</v>
      </c>
      <c r="B42" s="4" t="s">
        <v>306</v>
      </c>
      <c r="C42" s="65">
        <v>0</v>
      </c>
      <c r="D42" s="65">
        <v>0</v>
      </c>
      <c r="E42" s="65">
        <v>0</v>
      </c>
      <c r="F42" s="65">
        <f t="shared" si="0"/>
        <v>0</v>
      </c>
      <c r="G42" s="65">
        <v>0</v>
      </c>
      <c r="H42" s="65">
        <v>0</v>
      </c>
      <c r="I42" s="65">
        <v>0</v>
      </c>
      <c r="J42" s="65">
        <v>0</v>
      </c>
      <c r="K42" s="4">
        <v>35</v>
      </c>
    </row>
    <row r="43" spans="1:11" x14ac:dyDescent="0.2">
      <c r="A43" s="4">
        <v>36</v>
      </c>
      <c r="B43" s="4" t="s">
        <v>307</v>
      </c>
      <c r="C43" s="65">
        <v>5057665</v>
      </c>
      <c r="D43" s="65">
        <v>34244</v>
      </c>
      <c r="E43" s="65">
        <v>136279</v>
      </c>
      <c r="F43" s="65">
        <f t="shared" si="0"/>
        <v>5228188</v>
      </c>
      <c r="G43" s="65">
        <v>135845</v>
      </c>
      <c r="H43" s="65">
        <v>816977</v>
      </c>
      <c r="I43" s="65">
        <v>38600</v>
      </c>
      <c r="J43" s="65">
        <v>1506784</v>
      </c>
      <c r="K43" s="4">
        <v>36</v>
      </c>
    </row>
    <row r="44" spans="1:11" x14ac:dyDescent="0.2">
      <c r="A44" s="4">
        <v>37</v>
      </c>
      <c r="B44" s="4" t="s">
        <v>308</v>
      </c>
      <c r="C44" s="65">
        <v>3274033</v>
      </c>
      <c r="D44" s="65">
        <v>405961</v>
      </c>
      <c r="E44" s="65">
        <v>72456</v>
      </c>
      <c r="F44" s="65">
        <f t="shared" si="0"/>
        <v>3752450</v>
      </c>
      <c r="G44" s="65">
        <v>88424</v>
      </c>
      <c r="H44" s="65">
        <v>0</v>
      </c>
      <c r="I44" s="65">
        <v>0</v>
      </c>
      <c r="J44" s="65">
        <v>0</v>
      </c>
      <c r="K44" s="4">
        <v>37</v>
      </c>
    </row>
    <row r="45" spans="1:11" x14ac:dyDescent="0.2">
      <c r="A45" s="4">
        <v>38</v>
      </c>
      <c r="B45" s="4" t="s">
        <v>309</v>
      </c>
      <c r="C45" s="65">
        <v>1539368</v>
      </c>
      <c r="D45" s="65">
        <v>123851</v>
      </c>
      <c r="E45" s="65">
        <v>80716</v>
      </c>
      <c r="F45" s="65">
        <f t="shared" si="0"/>
        <v>1743935</v>
      </c>
      <c r="G45" s="65">
        <v>322494</v>
      </c>
      <c r="H45" s="65">
        <v>55298</v>
      </c>
      <c r="I45" s="65">
        <v>0</v>
      </c>
      <c r="J45" s="65">
        <v>0</v>
      </c>
      <c r="K45" s="4">
        <v>38</v>
      </c>
    </row>
    <row r="46" spans="1:11" x14ac:dyDescent="0.2">
      <c r="A46" s="4">
        <v>39</v>
      </c>
      <c r="B46" s="4" t="s">
        <v>310</v>
      </c>
      <c r="C46" s="65">
        <v>1739182</v>
      </c>
      <c r="D46" s="65">
        <v>120010</v>
      </c>
      <c r="E46" s="65">
        <v>63998</v>
      </c>
      <c r="F46" s="65">
        <f t="shared" si="0"/>
        <v>1923190</v>
      </c>
      <c r="G46" s="65">
        <v>24996</v>
      </c>
      <c r="H46" s="65">
        <v>0</v>
      </c>
      <c r="I46" s="65">
        <v>0</v>
      </c>
      <c r="J46" s="65">
        <v>0</v>
      </c>
      <c r="K46" s="4">
        <v>39</v>
      </c>
    </row>
    <row r="47" spans="1:11" x14ac:dyDescent="0.2">
      <c r="A47" s="4">
        <v>40</v>
      </c>
      <c r="B47" s="4" t="s">
        <v>311</v>
      </c>
      <c r="C47" s="68">
        <v>5765973</v>
      </c>
      <c r="D47" s="68">
        <v>18455</v>
      </c>
      <c r="E47" s="68">
        <v>96555</v>
      </c>
      <c r="F47" s="68">
        <f t="shared" si="0"/>
        <v>5880983</v>
      </c>
      <c r="G47" s="68">
        <v>168664</v>
      </c>
      <c r="H47" s="68">
        <v>603308</v>
      </c>
      <c r="I47" s="68">
        <v>0</v>
      </c>
      <c r="J47" s="68">
        <v>6591</v>
      </c>
      <c r="K47" s="4">
        <v>40</v>
      </c>
    </row>
    <row r="48" spans="1:11" x14ac:dyDescent="0.2">
      <c r="A48" s="4">
        <v>41</v>
      </c>
      <c r="B48" s="4" t="s">
        <v>312</v>
      </c>
      <c r="C48" s="65">
        <v>0</v>
      </c>
      <c r="D48" s="65">
        <v>0</v>
      </c>
      <c r="E48" s="65">
        <v>0</v>
      </c>
      <c r="F48" s="65">
        <f t="shared" si="0"/>
        <v>0</v>
      </c>
      <c r="G48" s="65">
        <v>0</v>
      </c>
      <c r="H48" s="65">
        <v>0</v>
      </c>
      <c r="I48" s="65">
        <v>0</v>
      </c>
      <c r="J48" s="65">
        <v>0</v>
      </c>
      <c r="K48" s="4">
        <v>41</v>
      </c>
    </row>
    <row r="49" spans="1:11" x14ac:dyDescent="0.2">
      <c r="A49" s="4">
        <v>42</v>
      </c>
      <c r="B49" s="4" t="s">
        <v>313</v>
      </c>
      <c r="C49" s="65">
        <v>7570665</v>
      </c>
      <c r="D49" s="65">
        <v>115810</v>
      </c>
      <c r="E49" s="65">
        <v>116513</v>
      </c>
      <c r="F49" s="65">
        <f t="shared" si="0"/>
        <v>7802988</v>
      </c>
      <c r="G49" s="65">
        <v>78717</v>
      </c>
      <c r="H49" s="65">
        <v>0</v>
      </c>
      <c r="I49" s="65">
        <v>0</v>
      </c>
      <c r="J49" s="65">
        <v>0</v>
      </c>
      <c r="K49" s="4">
        <v>42</v>
      </c>
    </row>
    <row r="50" spans="1:11" x14ac:dyDescent="0.2">
      <c r="A50" s="4">
        <v>43</v>
      </c>
      <c r="B50" s="4" t="s">
        <v>314</v>
      </c>
      <c r="C50" s="65">
        <v>84864416</v>
      </c>
      <c r="D50" s="65">
        <v>0</v>
      </c>
      <c r="E50" s="65">
        <v>481668</v>
      </c>
      <c r="F50" s="65">
        <f t="shared" si="0"/>
        <v>85346084</v>
      </c>
      <c r="G50" s="65">
        <v>1248671</v>
      </c>
      <c r="H50" s="65">
        <v>0</v>
      </c>
      <c r="I50" s="65">
        <v>5327111</v>
      </c>
      <c r="J50" s="65">
        <v>0</v>
      </c>
      <c r="K50" s="4">
        <v>43</v>
      </c>
    </row>
    <row r="51" spans="1:11" x14ac:dyDescent="0.2">
      <c r="A51" s="4">
        <v>44</v>
      </c>
      <c r="B51" s="4" t="s">
        <v>315</v>
      </c>
      <c r="C51" s="65">
        <v>10248627</v>
      </c>
      <c r="D51" s="65">
        <v>0</v>
      </c>
      <c r="E51" s="65">
        <v>70623</v>
      </c>
      <c r="F51" s="65">
        <f t="shared" si="0"/>
        <v>10319250</v>
      </c>
      <c r="G51" s="65">
        <v>16963949</v>
      </c>
      <c r="H51" s="65">
        <v>1124780</v>
      </c>
      <c r="I51" s="65">
        <v>0</v>
      </c>
      <c r="J51" s="65">
        <v>0</v>
      </c>
      <c r="K51" s="4">
        <v>44</v>
      </c>
    </row>
    <row r="52" spans="1:11" x14ac:dyDescent="0.2">
      <c r="A52" s="4">
        <v>45</v>
      </c>
      <c r="B52" s="4" t="s">
        <v>316</v>
      </c>
      <c r="C52" s="65">
        <v>0</v>
      </c>
      <c r="D52" s="65">
        <v>0</v>
      </c>
      <c r="E52" s="65">
        <v>0</v>
      </c>
      <c r="F52" s="65">
        <f t="shared" si="0"/>
        <v>0</v>
      </c>
      <c r="G52" s="65">
        <v>0</v>
      </c>
      <c r="H52" s="65">
        <v>0</v>
      </c>
      <c r="I52" s="65">
        <v>0</v>
      </c>
      <c r="J52" s="65">
        <v>0</v>
      </c>
      <c r="K52" s="4">
        <v>45</v>
      </c>
    </row>
    <row r="53" spans="1:11" x14ac:dyDescent="0.2">
      <c r="A53" s="4">
        <v>46</v>
      </c>
      <c r="B53" s="4" t="s">
        <v>317</v>
      </c>
      <c r="C53" s="65">
        <v>0</v>
      </c>
      <c r="D53" s="65">
        <v>0</v>
      </c>
      <c r="E53" s="65">
        <v>0</v>
      </c>
      <c r="F53" s="65">
        <f t="shared" si="0"/>
        <v>0</v>
      </c>
      <c r="G53" s="65">
        <v>0</v>
      </c>
      <c r="H53" s="65">
        <v>0</v>
      </c>
      <c r="I53" s="65">
        <v>0</v>
      </c>
      <c r="J53" s="65">
        <v>0</v>
      </c>
      <c r="K53" s="4">
        <v>46</v>
      </c>
    </row>
    <row r="54" spans="1:11" x14ac:dyDescent="0.2">
      <c r="A54" s="4">
        <v>47</v>
      </c>
      <c r="B54" s="4" t="s">
        <v>318</v>
      </c>
      <c r="C54" s="65">
        <v>22328529</v>
      </c>
      <c r="D54" s="65">
        <v>0</v>
      </c>
      <c r="E54" s="65">
        <v>40628</v>
      </c>
      <c r="F54" s="65">
        <f t="shared" si="0"/>
        <v>22369157</v>
      </c>
      <c r="G54" s="65">
        <v>8306216</v>
      </c>
      <c r="H54" s="65">
        <v>0</v>
      </c>
      <c r="I54" s="65">
        <v>3115263</v>
      </c>
      <c r="J54" s="65">
        <v>0</v>
      </c>
      <c r="K54" s="4">
        <v>47</v>
      </c>
    </row>
    <row r="55" spans="1:11" x14ac:dyDescent="0.2">
      <c r="A55" s="4">
        <v>48</v>
      </c>
      <c r="B55" s="4" t="s">
        <v>319</v>
      </c>
      <c r="C55" s="65">
        <v>0</v>
      </c>
      <c r="D55" s="65">
        <v>0</v>
      </c>
      <c r="E55" s="65">
        <v>0</v>
      </c>
      <c r="F55" s="65">
        <f t="shared" si="0"/>
        <v>0</v>
      </c>
      <c r="G55" s="65">
        <v>0</v>
      </c>
      <c r="H55" s="65">
        <v>0</v>
      </c>
      <c r="I55" s="65">
        <v>0</v>
      </c>
      <c r="J55" s="65">
        <v>0</v>
      </c>
      <c r="K55" s="4">
        <v>48</v>
      </c>
    </row>
    <row r="56" spans="1:11" x14ac:dyDescent="0.2">
      <c r="A56" s="4">
        <v>49</v>
      </c>
      <c r="B56" s="4" t="s">
        <v>320</v>
      </c>
      <c r="C56" s="65">
        <v>2013590</v>
      </c>
      <c r="D56" s="65">
        <v>67816</v>
      </c>
      <c r="E56" s="65">
        <v>141555</v>
      </c>
      <c r="F56" s="65">
        <f t="shared" si="0"/>
        <v>2222961</v>
      </c>
      <c r="G56" s="65">
        <v>114119</v>
      </c>
      <c r="H56" s="65">
        <v>2260</v>
      </c>
      <c r="I56" s="65">
        <v>0</v>
      </c>
      <c r="J56" s="65">
        <v>0</v>
      </c>
      <c r="K56" s="4">
        <v>49</v>
      </c>
    </row>
    <row r="57" spans="1:11" x14ac:dyDescent="0.2">
      <c r="A57" s="4">
        <v>50</v>
      </c>
      <c r="B57" s="4" t="s">
        <v>321</v>
      </c>
      <c r="C57" s="68">
        <v>0</v>
      </c>
      <c r="D57" s="68">
        <v>0</v>
      </c>
      <c r="E57" s="68">
        <v>0</v>
      </c>
      <c r="F57" s="68">
        <f t="shared" si="0"/>
        <v>0</v>
      </c>
      <c r="G57" s="68">
        <v>0</v>
      </c>
      <c r="H57" s="68">
        <v>0</v>
      </c>
      <c r="I57" s="68">
        <v>0</v>
      </c>
      <c r="J57" s="68">
        <v>0</v>
      </c>
      <c r="K57" s="4">
        <v>50</v>
      </c>
    </row>
    <row r="58" spans="1:11" x14ac:dyDescent="0.2">
      <c r="A58" s="4">
        <v>51</v>
      </c>
      <c r="B58" s="4" t="s">
        <v>322</v>
      </c>
      <c r="C58" s="64">
        <v>611822</v>
      </c>
      <c r="D58" s="64">
        <v>25559</v>
      </c>
      <c r="E58" s="64">
        <v>88706</v>
      </c>
      <c r="F58" s="64">
        <f t="shared" si="0"/>
        <v>726087</v>
      </c>
      <c r="G58" s="64">
        <v>0</v>
      </c>
      <c r="H58" s="64">
        <v>0</v>
      </c>
      <c r="I58" s="64">
        <v>0</v>
      </c>
      <c r="J58" s="64">
        <v>12473</v>
      </c>
      <c r="K58" s="4">
        <v>51</v>
      </c>
    </row>
    <row r="59" spans="1:11" x14ac:dyDescent="0.2">
      <c r="A59" s="4">
        <v>52</v>
      </c>
      <c r="B59" s="4" t="s">
        <v>323</v>
      </c>
      <c r="C59" s="65">
        <v>0</v>
      </c>
      <c r="D59" s="65">
        <v>0</v>
      </c>
      <c r="E59" s="65">
        <v>0</v>
      </c>
      <c r="F59" s="65">
        <f t="shared" si="0"/>
        <v>0</v>
      </c>
      <c r="G59" s="65">
        <v>0</v>
      </c>
      <c r="H59" s="65">
        <v>0</v>
      </c>
      <c r="I59" s="65">
        <v>0</v>
      </c>
      <c r="J59" s="65">
        <v>0</v>
      </c>
      <c r="K59" s="4">
        <v>52</v>
      </c>
    </row>
    <row r="60" spans="1:11" x14ac:dyDescent="0.2">
      <c r="A60" s="4">
        <v>53</v>
      </c>
      <c r="B60" s="4" t="s">
        <v>324</v>
      </c>
      <c r="C60" s="65">
        <v>87353314</v>
      </c>
      <c r="D60" s="65">
        <v>2399750</v>
      </c>
      <c r="E60" s="65">
        <v>1041812</v>
      </c>
      <c r="F60" s="65">
        <f t="shared" si="0"/>
        <v>90794876</v>
      </c>
      <c r="G60" s="65">
        <v>733349</v>
      </c>
      <c r="H60" s="65">
        <v>-8610</v>
      </c>
      <c r="I60" s="65">
        <v>19389561</v>
      </c>
      <c r="J60" s="65">
        <v>18292</v>
      </c>
      <c r="K60" s="4">
        <v>53</v>
      </c>
    </row>
    <row r="61" spans="1:11" x14ac:dyDescent="0.2">
      <c r="A61" s="4">
        <v>54</v>
      </c>
      <c r="B61" s="4" t="s">
        <v>325</v>
      </c>
      <c r="C61" s="65">
        <v>4729699</v>
      </c>
      <c r="D61" s="65">
        <v>54286</v>
      </c>
      <c r="E61" s="65">
        <v>157685</v>
      </c>
      <c r="F61" s="65">
        <f t="shared" si="0"/>
        <v>4941670</v>
      </c>
      <c r="G61" s="65">
        <v>1100582</v>
      </c>
      <c r="H61" s="65">
        <v>0</v>
      </c>
      <c r="I61" s="65">
        <v>223845</v>
      </c>
      <c r="J61" s="65">
        <v>441730</v>
      </c>
      <c r="K61" s="4">
        <v>54</v>
      </c>
    </row>
    <row r="62" spans="1:11" x14ac:dyDescent="0.2">
      <c r="A62" s="4">
        <v>55</v>
      </c>
      <c r="B62" s="4" t="s">
        <v>326</v>
      </c>
      <c r="C62" s="65">
        <v>568120</v>
      </c>
      <c r="D62" s="65">
        <v>0</v>
      </c>
      <c r="E62" s="65">
        <v>38153</v>
      </c>
      <c r="F62" s="65">
        <f t="shared" si="0"/>
        <v>606273</v>
      </c>
      <c r="G62" s="65">
        <v>169152</v>
      </c>
      <c r="H62" s="65">
        <v>0</v>
      </c>
      <c r="I62" s="65">
        <v>0</v>
      </c>
      <c r="J62" s="65">
        <v>0</v>
      </c>
      <c r="K62" s="4">
        <v>55</v>
      </c>
    </row>
    <row r="63" spans="1:11" x14ac:dyDescent="0.2">
      <c r="A63" s="4">
        <v>56</v>
      </c>
      <c r="B63" s="4" t="s">
        <v>327</v>
      </c>
      <c r="C63" s="65">
        <v>0</v>
      </c>
      <c r="D63" s="65">
        <v>0</v>
      </c>
      <c r="E63" s="65">
        <v>0</v>
      </c>
      <c r="F63" s="65">
        <f t="shared" si="0"/>
        <v>0</v>
      </c>
      <c r="G63" s="65">
        <v>0</v>
      </c>
      <c r="H63" s="65">
        <v>0</v>
      </c>
      <c r="I63" s="65">
        <v>0</v>
      </c>
      <c r="J63" s="65">
        <v>0</v>
      </c>
      <c r="K63" s="4">
        <v>56</v>
      </c>
    </row>
    <row r="64" spans="1:11" x14ac:dyDescent="0.2">
      <c r="A64" s="4">
        <v>57</v>
      </c>
      <c r="B64" s="4" t="s">
        <v>328</v>
      </c>
      <c r="C64" s="65">
        <v>513574</v>
      </c>
      <c r="D64" s="65">
        <v>20533</v>
      </c>
      <c r="E64" s="65">
        <v>37148</v>
      </c>
      <c r="F64" s="65">
        <f t="shared" si="0"/>
        <v>571255</v>
      </c>
      <c r="G64" s="65">
        <v>42265</v>
      </c>
      <c r="H64" s="65">
        <v>23985</v>
      </c>
      <c r="I64" s="65">
        <v>29605</v>
      </c>
      <c r="J64" s="65">
        <v>0</v>
      </c>
      <c r="K64" s="4">
        <v>57</v>
      </c>
    </row>
    <row r="65" spans="1:11" x14ac:dyDescent="0.2">
      <c r="A65" s="4">
        <v>58</v>
      </c>
      <c r="B65" s="4" t="s">
        <v>329</v>
      </c>
      <c r="C65" s="65">
        <v>5100365</v>
      </c>
      <c r="D65" s="65">
        <v>14301</v>
      </c>
      <c r="E65" s="65">
        <v>116869</v>
      </c>
      <c r="F65" s="65">
        <f t="shared" si="0"/>
        <v>5231535</v>
      </c>
      <c r="G65" s="65">
        <v>576506</v>
      </c>
      <c r="H65" s="65">
        <v>1313221</v>
      </c>
      <c r="I65" s="65">
        <v>0</v>
      </c>
      <c r="J65" s="65">
        <v>0</v>
      </c>
      <c r="K65" s="4">
        <v>58</v>
      </c>
    </row>
    <row r="66" spans="1:11" x14ac:dyDescent="0.2">
      <c r="A66" s="4">
        <v>59</v>
      </c>
      <c r="B66" s="4" t="s">
        <v>330</v>
      </c>
      <c r="C66" s="65">
        <v>804658</v>
      </c>
      <c r="D66" s="65">
        <v>22416</v>
      </c>
      <c r="E66" s="65">
        <v>43131</v>
      </c>
      <c r="F66" s="65">
        <f t="shared" si="0"/>
        <v>870205</v>
      </c>
      <c r="G66" s="65">
        <v>0</v>
      </c>
      <c r="H66" s="65">
        <v>0</v>
      </c>
      <c r="I66" s="65">
        <v>0</v>
      </c>
      <c r="J66" s="65">
        <v>39302</v>
      </c>
      <c r="K66" s="4">
        <v>59</v>
      </c>
    </row>
    <row r="67" spans="1:11" x14ac:dyDescent="0.2">
      <c r="A67" s="4">
        <v>60</v>
      </c>
      <c r="B67" s="4" t="s">
        <v>331</v>
      </c>
      <c r="C67" s="65">
        <v>6569448</v>
      </c>
      <c r="D67" s="65">
        <v>0</v>
      </c>
      <c r="E67" s="65">
        <v>114437</v>
      </c>
      <c r="F67" s="65">
        <f t="shared" si="0"/>
        <v>6683885</v>
      </c>
      <c r="G67" s="65">
        <v>4500</v>
      </c>
      <c r="H67" s="65">
        <v>481262</v>
      </c>
      <c r="I67" s="65">
        <v>0</v>
      </c>
      <c r="J67" s="65">
        <v>111</v>
      </c>
      <c r="K67" s="4">
        <v>60</v>
      </c>
    </row>
    <row r="68" spans="1:11" x14ac:dyDescent="0.2">
      <c r="A68" s="4">
        <v>61</v>
      </c>
      <c r="B68" s="4" t="s">
        <v>332</v>
      </c>
      <c r="C68" s="65">
        <v>870846</v>
      </c>
      <c r="D68" s="65">
        <v>35089</v>
      </c>
      <c r="E68" s="65">
        <v>45048</v>
      </c>
      <c r="F68" s="65">
        <f t="shared" si="0"/>
        <v>950983</v>
      </c>
      <c r="G68" s="65">
        <v>178131</v>
      </c>
      <c r="H68" s="65">
        <v>0</v>
      </c>
      <c r="I68" s="65">
        <v>0</v>
      </c>
      <c r="J68" s="65">
        <v>0</v>
      </c>
      <c r="K68" s="4">
        <v>61</v>
      </c>
    </row>
    <row r="69" spans="1:11" x14ac:dyDescent="0.2">
      <c r="A69" s="4">
        <v>62</v>
      </c>
      <c r="B69" s="4" t="s">
        <v>333</v>
      </c>
      <c r="C69" s="65">
        <v>1730737</v>
      </c>
      <c r="D69" s="65">
        <v>393446</v>
      </c>
      <c r="E69" s="65">
        <v>39581</v>
      </c>
      <c r="F69" s="65">
        <f t="shared" si="0"/>
        <v>2163764</v>
      </c>
      <c r="G69" s="65">
        <v>22515</v>
      </c>
      <c r="H69" s="65">
        <v>0</v>
      </c>
      <c r="I69" s="65">
        <v>0</v>
      </c>
      <c r="J69" s="65">
        <v>0</v>
      </c>
      <c r="K69" s="4">
        <v>62</v>
      </c>
    </row>
    <row r="70" spans="1:11" x14ac:dyDescent="0.2">
      <c r="A70" s="4">
        <v>63</v>
      </c>
      <c r="B70" s="4" t="s">
        <v>334</v>
      </c>
      <c r="C70" s="65">
        <v>1069095</v>
      </c>
      <c r="D70" s="65">
        <v>53504</v>
      </c>
      <c r="E70" s="65">
        <v>110350</v>
      </c>
      <c r="F70" s="65">
        <f t="shared" si="0"/>
        <v>1232949</v>
      </c>
      <c r="G70" s="65">
        <v>18385</v>
      </c>
      <c r="H70" s="65">
        <v>42550</v>
      </c>
      <c r="I70" s="65">
        <v>0</v>
      </c>
      <c r="J70" s="65">
        <v>0</v>
      </c>
      <c r="K70" s="4">
        <v>63</v>
      </c>
    </row>
    <row r="71" spans="1:11" x14ac:dyDescent="0.2">
      <c r="A71" s="4">
        <v>64</v>
      </c>
      <c r="B71" s="4" t="s">
        <v>335</v>
      </c>
      <c r="C71" s="65">
        <v>0</v>
      </c>
      <c r="D71" s="65">
        <v>0</v>
      </c>
      <c r="E71" s="65">
        <v>0</v>
      </c>
      <c r="F71" s="65">
        <f t="shared" si="0"/>
        <v>0</v>
      </c>
      <c r="G71" s="65">
        <v>0</v>
      </c>
      <c r="H71" s="65">
        <v>0</v>
      </c>
      <c r="I71" s="65">
        <v>0</v>
      </c>
      <c r="J71" s="65">
        <v>0</v>
      </c>
      <c r="K71" s="4">
        <v>64</v>
      </c>
    </row>
    <row r="72" spans="1:11" x14ac:dyDescent="0.2">
      <c r="A72" s="4">
        <v>65</v>
      </c>
      <c r="B72" s="4" t="s">
        <v>336</v>
      </c>
      <c r="C72" s="65">
        <v>721498</v>
      </c>
      <c r="D72" s="65">
        <v>8500</v>
      </c>
      <c r="E72" s="65">
        <v>61601</v>
      </c>
      <c r="F72" s="65">
        <f t="shared" ref="F72:F102" si="1">(C72+D72+E72)</f>
        <v>791599</v>
      </c>
      <c r="G72" s="65">
        <v>0</v>
      </c>
      <c r="H72" s="65">
        <v>8955</v>
      </c>
      <c r="I72" s="65">
        <v>0</v>
      </c>
      <c r="J72" s="65">
        <v>8958</v>
      </c>
      <c r="K72" s="4">
        <v>65</v>
      </c>
    </row>
    <row r="73" spans="1:11" x14ac:dyDescent="0.2">
      <c r="A73" s="4">
        <v>66</v>
      </c>
      <c r="B73" s="4" t="s">
        <v>337</v>
      </c>
      <c r="C73" s="65">
        <v>6688404</v>
      </c>
      <c r="D73" s="65">
        <v>75709</v>
      </c>
      <c r="E73" s="65">
        <v>188992</v>
      </c>
      <c r="F73" s="65">
        <f t="shared" si="1"/>
        <v>6953105</v>
      </c>
      <c r="G73" s="65">
        <v>1177670</v>
      </c>
      <c r="H73" s="65">
        <v>733865</v>
      </c>
      <c r="I73" s="65">
        <v>0</v>
      </c>
      <c r="J73" s="65">
        <v>4750018</v>
      </c>
      <c r="K73" s="4">
        <v>66</v>
      </c>
    </row>
    <row r="74" spans="1:11" x14ac:dyDescent="0.2">
      <c r="A74" s="4">
        <v>67</v>
      </c>
      <c r="B74" s="4" t="s">
        <v>338</v>
      </c>
      <c r="C74" s="65">
        <v>3711056</v>
      </c>
      <c r="D74" s="65">
        <v>107268</v>
      </c>
      <c r="E74" s="65">
        <v>0</v>
      </c>
      <c r="F74" s="65">
        <f t="shared" si="1"/>
        <v>3818324</v>
      </c>
      <c r="G74" s="65">
        <v>64384</v>
      </c>
      <c r="H74" s="65">
        <v>1227172</v>
      </c>
      <c r="I74" s="65">
        <v>0</v>
      </c>
      <c r="J74" s="65">
        <v>0</v>
      </c>
      <c r="K74" s="4">
        <v>67</v>
      </c>
    </row>
    <row r="75" spans="1:11" x14ac:dyDescent="0.2">
      <c r="A75" s="4">
        <v>68</v>
      </c>
      <c r="B75" s="4" t="s">
        <v>339</v>
      </c>
      <c r="C75" s="65">
        <v>794832</v>
      </c>
      <c r="D75" s="65">
        <v>9975</v>
      </c>
      <c r="E75" s="65">
        <v>128497</v>
      </c>
      <c r="F75" s="65">
        <f t="shared" si="1"/>
        <v>933304</v>
      </c>
      <c r="G75" s="65">
        <v>0</v>
      </c>
      <c r="H75" s="65">
        <v>13758</v>
      </c>
      <c r="I75" s="65">
        <v>0</v>
      </c>
      <c r="J75" s="65">
        <v>0</v>
      </c>
      <c r="K75" s="4">
        <v>68</v>
      </c>
    </row>
    <row r="76" spans="1:11" x14ac:dyDescent="0.2">
      <c r="A76" s="4">
        <v>69</v>
      </c>
      <c r="B76" s="4" t="s">
        <v>340</v>
      </c>
      <c r="C76" s="65">
        <v>8349997</v>
      </c>
      <c r="D76" s="65">
        <v>8206</v>
      </c>
      <c r="E76" s="65">
        <v>187792</v>
      </c>
      <c r="F76" s="65">
        <f t="shared" si="1"/>
        <v>8545995</v>
      </c>
      <c r="G76" s="65">
        <v>2188008</v>
      </c>
      <c r="H76" s="65">
        <v>374037</v>
      </c>
      <c r="I76" s="65">
        <v>189457</v>
      </c>
      <c r="J76" s="65">
        <v>0</v>
      </c>
      <c r="K76" s="4">
        <v>69</v>
      </c>
    </row>
    <row r="77" spans="1:11" x14ac:dyDescent="0.2">
      <c r="A77" s="4">
        <v>70</v>
      </c>
      <c r="B77" s="4" t="s">
        <v>341</v>
      </c>
      <c r="C77" s="65">
        <v>1648795</v>
      </c>
      <c r="D77" s="65">
        <v>0</v>
      </c>
      <c r="E77" s="65">
        <v>131672</v>
      </c>
      <c r="F77" s="65">
        <f t="shared" si="1"/>
        <v>1780467</v>
      </c>
      <c r="G77" s="65">
        <v>0</v>
      </c>
      <c r="H77" s="65">
        <v>0</v>
      </c>
      <c r="I77" s="65">
        <v>0</v>
      </c>
      <c r="J77" s="65">
        <v>46088</v>
      </c>
      <c r="K77" s="4">
        <v>70</v>
      </c>
    </row>
    <row r="78" spans="1:11" x14ac:dyDescent="0.2">
      <c r="A78" s="4">
        <v>71</v>
      </c>
      <c r="B78" s="4" t="s">
        <v>342</v>
      </c>
      <c r="C78" s="65">
        <v>0</v>
      </c>
      <c r="D78" s="65">
        <v>0</v>
      </c>
      <c r="E78" s="65">
        <v>0</v>
      </c>
      <c r="F78" s="65">
        <f t="shared" si="1"/>
        <v>0</v>
      </c>
      <c r="G78" s="65">
        <v>0</v>
      </c>
      <c r="H78" s="65">
        <v>0</v>
      </c>
      <c r="I78" s="65">
        <v>0</v>
      </c>
      <c r="J78" s="65">
        <v>0</v>
      </c>
      <c r="K78" s="4">
        <v>71</v>
      </c>
    </row>
    <row r="79" spans="1:11" x14ac:dyDescent="0.2">
      <c r="A79" s="4">
        <v>72</v>
      </c>
      <c r="B79" s="4" t="s">
        <v>343</v>
      </c>
      <c r="C79" s="65">
        <v>3656095</v>
      </c>
      <c r="D79" s="65">
        <v>25000</v>
      </c>
      <c r="E79" s="65">
        <v>79088</v>
      </c>
      <c r="F79" s="65">
        <f t="shared" si="1"/>
        <v>3760183</v>
      </c>
      <c r="G79" s="65">
        <v>436049</v>
      </c>
      <c r="H79" s="65">
        <v>0</v>
      </c>
      <c r="I79" s="65">
        <v>0</v>
      </c>
      <c r="J79" s="65">
        <v>0</v>
      </c>
      <c r="K79" s="4">
        <v>72</v>
      </c>
    </row>
    <row r="80" spans="1:11" x14ac:dyDescent="0.2">
      <c r="A80" s="4">
        <v>73</v>
      </c>
      <c r="B80" s="4" t="s">
        <v>344</v>
      </c>
      <c r="C80" s="65">
        <v>74508000</v>
      </c>
      <c r="D80" s="65">
        <v>9679000</v>
      </c>
      <c r="E80" s="65">
        <v>1447000</v>
      </c>
      <c r="F80" s="65">
        <f t="shared" si="1"/>
        <v>85634000</v>
      </c>
      <c r="G80" s="65">
        <v>1886000</v>
      </c>
      <c r="H80" s="65">
        <v>294000</v>
      </c>
      <c r="I80" s="65">
        <v>40204000</v>
      </c>
      <c r="J80" s="65">
        <v>13325000</v>
      </c>
      <c r="K80" s="4">
        <v>73</v>
      </c>
    </row>
    <row r="81" spans="1:11" x14ac:dyDescent="0.2">
      <c r="A81" s="4">
        <v>74</v>
      </c>
      <c r="B81" s="4" t="s">
        <v>345</v>
      </c>
      <c r="C81" s="65">
        <v>0</v>
      </c>
      <c r="D81" s="65">
        <v>0</v>
      </c>
      <c r="E81" s="65">
        <v>0</v>
      </c>
      <c r="F81" s="65">
        <f t="shared" si="1"/>
        <v>0</v>
      </c>
      <c r="G81" s="65">
        <v>0</v>
      </c>
      <c r="H81" s="65">
        <v>0</v>
      </c>
      <c r="I81" s="65">
        <v>0</v>
      </c>
      <c r="J81" s="65">
        <v>0</v>
      </c>
      <c r="K81" s="4">
        <v>74</v>
      </c>
    </row>
    <row r="82" spans="1:11" x14ac:dyDescent="0.2">
      <c r="A82" s="4">
        <v>75</v>
      </c>
      <c r="B82" s="4" t="s">
        <v>346</v>
      </c>
      <c r="C82" s="65">
        <v>181597</v>
      </c>
      <c r="D82" s="65">
        <v>22023</v>
      </c>
      <c r="E82" s="65">
        <v>70862</v>
      </c>
      <c r="F82" s="65">
        <f t="shared" si="1"/>
        <v>274482</v>
      </c>
      <c r="G82" s="65">
        <v>0</v>
      </c>
      <c r="H82" s="65">
        <v>0</v>
      </c>
      <c r="I82" s="65">
        <v>0</v>
      </c>
      <c r="J82" s="65">
        <v>0</v>
      </c>
      <c r="K82" s="4">
        <v>75</v>
      </c>
    </row>
    <row r="83" spans="1:11" x14ac:dyDescent="0.2">
      <c r="A83" s="4">
        <v>76</v>
      </c>
      <c r="B83" s="4" t="s">
        <v>264</v>
      </c>
      <c r="C83" s="65">
        <v>0</v>
      </c>
      <c r="D83" s="65">
        <v>0</v>
      </c>
      <c r="E83" s="65">
        <v>0</v>
      </c>
      <c r="F83" s="65">
        <f t="shared" si="1"/>
        <v>0</v>
      </c>
      <c r="G83" s="65">
        <v>0</v>
      </c>
      <c r="H83" s="65">
        <v>0</v>
      </c>
      <c r="I83" s="65">
        <v>0</v>
      </c>
      <c r="J83" s="65">
        <v>0</v>
      </c>
      <c r="K83" s="4">
        <v>76</v>
      </c>
    </row>
    <row r="84" spans="1:11" x14ac:dyDescent="0.2">
      <c r="A84" s="4">
        <v>77</v>
      </c>
      <c r="B84" s="4" t="s">
        <v>265</v>
      </c>
      <c r="C84" s="65">
        <v>8597618</v>
      </c>
      <c r="D84" s="65">
        <v>0</v>
      </c>
      <c r="E84" s="65">
        <v>101922</v>
      </c>
      <c r="F84" s="65">
        <f t="shared" si="1"/>
        <v>8699540</v>
      </c>
      <c r="G84" s="65">
        <v>1536292</v>
      </c>
      <c r="H84" s="65">
        <v>753794</v>
      </c>
      <c r="I84" s="65">
        <v>18906</v>
      </c>
      <c r="J84" s="65">
        <v>1263151</v>
      </c>
      <c r="K84" s="4">
        <v>77</v>
      </c>
    </row>
    <row r="85" spans="1:11" x14ac:dyDescent="0.2">
      <c r="A85" s="4">
        <v>78</v>
      </c>
      <c r="B85" s="4" t="s">
        <v>347</v>
      </c>
      <c r="C85" s="65">
        <v>3694827</v>
      </c>
      <c r="D85" s="65">
        <v>390032</v>
      </c>
      <c r="E85" s="65">
        <v>103719</v>
      </c>
      <c r="F85" s="65">
        <f t="shared" si="1"/>
        <v>4188578</v>
      </c>
      <c r="G85" s="65">
        <v>977294</v>
      </c>
      <c r="H85" s="65">
        <v>59167</v>
      </c>
      <c r="I85" s="65">
        <v>212576</v>
      </c>
      <c r="J85" s="65">
        <v>56087</v>
      </c>
      <c r="K85" s="4">
        <v>78</v>
      </c>
    </row>
    <row r="86" spans="1:11" x14ac:dyDescent="0.2">
      <c r="A86" s="4">
        <v>79</v>
      </c>
      <c r="B86" s="4" t="s">
        <v>348</v>
      </c>
      <c r="C86" s="65">
        <v>19180324</v>
      </c>
      <c r="D86" s="65">
        <v>517014</v>
      </c>
      <c r="E86" s="65">
        <v>183180</v>
      </c>
      <c r="F86" s="65">
        <f t="shared" si="1"/>
        <v>19880518</v>
      </c>
      <c r="G86" s="65">
        <v>42579</v>
      </c>
      <c r="H86" s="65">
        <v>0</v>
      </c>
      <c r="I86" s="65">
        <v>0</v>
      </c>
      <c r="J86" s="65">
        <v>10763</v>
      </c>
      <c r="K86" s="4">
        <v>79</v>
      </c>
    </row>
    <row r="87" spans="1:11" x14ac:dyDescent="0.2">
      <c r="A87" s="4">
        <v>80</v>
      </c>
      <c r="B87" s="4" t="s">
        <v>349</v>
      </c>
      <c r="C87" s="65">
        <v>0</v>
      </c>
      <c r="D87" s="65">
        <v>0</v>
      </c>
      <c r="E87" s="65">
        <v>0</v>
      </c>
      <c r="F87" s="65">
        <f t="shared" si="1"/>
        <v>0</v>
      </c>
      <c r="G87" s="65">
        <v>0</v>
      </c>
      <c r="H87" s="65">
        <v>0</v>
      </c>
      <c r="I87" s="65">
        <v>0</v>
      </c>
      <c r="J87" s="65">
        <v>0</v>
      </c>
      <c r="K87" s="4">
        <v>80</v>
      </c>
    </row>
    <row r="88" spans="1:11" x14ac:dyDescent="0.2">
      <c r="A88" s="4">
        <v>81</v>
      </c>
      <c r="B88" s="4" t="s">
        <v>350</v>
      </c>
      <c r="C88" s="65">
        <v>1093623</v>
      </c>
      <c r="D88" s="65">
        <v>46000</v>
      </c>
      <c r="E88" s="65">
        <v>90147</v>
      </c>
      <c r="F88" s="65">
        <f t="shared" si="1"/>
        <v>1229770</v>
      </c>
      <c r="G88" s="65">
        <v>102853</v>
      </c>
      <c r="H88" s="65">
        <v>0</v>
      </c>
      <c r="I88" s="65">
        <v>0</v>
      </c>
      <c r="J88" s="65">
        <v>0</v>
      </c>
      <c r="K88" s="4">
        <v>81</v>
      </c>
    </row>
    <row r="89" spans="1:11" x14ac:dyDescent="0.2">
      <c r="A89" s="4">
        <v>82</v>
      </c>
      <c r="B89" s="4" t="s">
        <v>351</v>
      </c>
      <c r="C89" s="65">
        <v>10879627</v>
      </c>
      <c r="D89" s="65">
        <v>260423</v>
      </c>
      <c r="E89" s="65">
        <v>175904</v>
      </c>
      <c r="F89" s="65">
        <f t="shared" si="1"/>
        <v>11315954</v>
      </c>
      <c r="G89" s="65">
        <v>4634715</v>
      </c>
      <c r="H89" s="65">
        <v>3643947</v>
      </c>
      <c r="I89" s="65">
        <v>1493611</v>
      </c>
      <c r="J89" s="65">
        <v>35640</v>
      </c>
      <c r="K89" s="4">
        <v>82</v>
      </c>
    </row>
    <row r="90" spans="1:11" x14ac:dyDescent="0.2">
      <c r="A90" s="4">
        <v>83</v>
      </c>
      <c r="B90" s="4" t="s">
        <v>352</v>
      </c>
      <c r="C90" s="65">
        <v>8470602</v>
      </c>
      <c r="D90" s="65">
        <v>30000</v>
      </c>
      <c r="E90" s="65">
        <v>132527</v>
      </c>
      <c r="F90" s="65">
        <f t="shared" si="1"/>
        <v>8633129</v>
      </c>
      <c r="G90" s="65">
        <v>75862</v>
      </c>
      <c r="H90" s="65">
        <v>100000</v>
      </c>
      <c r="I90" s="65">
        <v>0</v>
      </c>
      <c r="J90" s="65">
        <v>92769</v>
      </c>
      <c r="K90" s="4">
        <v>83</v>
      </c>
    </row>
    <row r="91" spans="1:11" x14ac:dyDescent="0.2">
      <c r="A91" s="4">
        <v>84</v>
      </c>
      <c r="B91" s="4" t="s">
        <v>353</v>
      </c>
      <c r="C91" s="65">
        <v>1599145</v>
      </c>
      <c r="D91" s="65">
        <v>319671</v>
      </c>
      <c r="E91" s="65">
        <v>58767</v>
      </c>
      <c r="F91" s="65">
        <f t="shared" si="1"/>
        <v>1977583</v>
      </c>
      <c r="G91" s="65">
        <v>0</v>
      </c>
      <c r="H91" s="65">
        <v>465791</v>
      </c>
      <c r="I91" s="65">
        <v>0</v>
      </c>
      <c r="J91" s="65">
        <v>0</v>
      </c>
      <c r="K91" s="4">
        <v>84</v>
      </c>
    </row>
    <row r="92" spans="1:11" x14ac:dyDescent="0.2">
      <c r="A92" s="4">
        <v>85</v>
      </c>
      <c r="B92" s="4" t="s">
        <v>354</v>
      </c>
      <c r="C92" s="65">
        <v>11934158</v>
      </c>
      <c r="D92" s="65">
        <v>0</v>
      </c>
      <c r="E92" s="65">
        <v>222350</v>
      </c>
      <c r="F92" s="65">
        <f t="shared" si="1"/>
        <v>12156508</v>
      </c>
      <c r="G92" s="65">
        <v>0</v>
      </c>
      <c r="H92" s="65">
        <v>0</v>
      </c>
      <c r="I92" s="65">
        <v>0</v>
      </c>
      <c r="J92" s="65">
        <v>883334</v>
      </c>
      <c r="K92" s="4">
        <v>85</v>
      </c>
    </row>
    <row r="93" spans="1:11" x14ac:dyDescent="0.2">
      <c r="A93" s="4">
        <v>86</v>
      </c>
      <c r="B93" s="4" t="s">
        <v>355</v>
      </c>
      <c r="C93" s="65">
        <v>6077274</v>
      </c>
      <c r="D93" s="65">
        <v>0</v>
      </c>
      <c r="E93" s="65">
        <v>172863</v>
      </c>
      <c r="F93" s="65">
        <f t="shared" si="1"/>
        <v>6250137</v>
      </c>
      <c r="G93" s="65">
        <v>317736</v>
      </c>
      <c r="H93" s="65">
        <v>4436282</v>
      </c>
      <c r="I93" s="65">
        <v>0</v>
      </c>
      <c r="J93" s="65">
        <v>2987242</v>
      </c>
      <c r="K93" s="4">
        <v>86</v>
      </c>
    </row>
    <row r="94" spans="1:11" x14ac:dyDescent="0.2">
      <c r="A94" s="4">
        <v>87</v>
      </c>
      <c r="B94" s="4" t="s">
        <v>356</v>
      </c>
      <c r="C94" s="65">
        <v>1189105</v>
      </c>
      <c r="D94" s="65">
        <v>0</v>
      </c>
      <c r="E94" s="65">
        <v>66019</v>
      </c>
      <c r="F94" s="65">
        <f t="shared" si="1"/>
        <v>1255124</v>
      </c>
      <c r="G94" s="65">
        <v>0</v>
      </c>
      <c r="H94" s="65">
        <v>0</v>
      </c>
      <c r="I94" s="65">
        <v>0</v>
      </c>
      <c r="J94" s="65">
        <v>0</v>
      </c>
      <c r="K94" s="4">
        <v>87</v>
      </c>
    </row>
    <row r="95" spans="1:11" x14ac:dyDescent="0.2">
      <c r="A95" s="4">
        <v>88</v>
      </c>
      <c r="B95" s="4" t="s">
        <v>357</v>
      </c>
      <c r="C95" s="65">
        <v>0</v>
      </c>
      <c r="D95" s="65">
        <v>0</v>
      </c>
      <c r="E95" s="65">
        <v>0</v>
      </c>
      <c r="F95" s="65">
        <f t="shared" si="1"/>
        <v>0</v>
      </c>
      <c r="G95" s="65">
        <v>0</v>
      </c>
      <c r="H95" s="65">
        <v>0</v>
      </c>
      <c r="I95" s="65">
        <v>0</v>
      </c>
      <c r="J95" s="65">
        <v>0</v>
      </c>
      <c r="K95" s="4">
        <v>88</v>
      </c>
    </row>
    <row r="96" spans="1:11" x14ac:dyDescent="0.2">
      <c r="A96" s="4">
        <v>89</v>
      </c>
      <c r="B96" s="4" t="s">
        <v>358</v>
      </c>
      <c r="C96" s="65">
        <v>0</v>
      </c>
      <c r="D96" s="65">
        <v>0</v>
      </c>
      <c r="E96" s="65">
        <v>0</v>
      </c>
      <c r="F96" s="65">
        <f t="shared" si="1"/>
        <v>0</v>
      </c>
      <c r="G96" s="65">
        <v>0</v>
      </c>
      <c r="H96" s="65">
        <v>0</v>
      </c>
      <c r="I96" s="65">
        <v>0</v>
      </c>
      <c r="J96" s="65">
        <v>0</v>
      </c>
      <c r="K96" s="4">
        <v>89</v>
      </c>
    </row>
    <row r="97" spans="1:11" x14ac:dyDescent="0.2">
      <c r="A97" s="4">
        <v>90</v>
      </c>
      <c r="B97" s="4" t="s">
        <v>359</v>
      </c>
      <c r="C97" s="68">
        <v>0</v>
      </c>
      <c r="D97" s="68">
        <v>0</v>
      </c>
      <c r="E97" s="68">
        <v>0</v>
      </c>
      <c r="F97" s="65">
        <f t="shared" si="1"/>
        <v>0</v>
      </c>
      <c r="G97" s="68">
        <v>0</v>
      </c>
      <c r="H97" s="68">
        <v>0</v>
      </c>
      <c r="I97" s="68">
        <v>0</v>
      </c>
      <c r="J97" s="68">
        <v>0</v>
      </c>
      <c r="K97" s="4">
        <v>90</v>
      </c>
    </row>
    <row r="98" spans="1:11" x14ac:dyDescent="0.2">
      <c r="A98" s="4">
        <v>91</v>
      </c>
      <c r="B98" s="4" t="s">
        <v>360</v>
      </c>
      <c r="C98" s="65">
        <v>1605281</v>
      </c>
      <c r="D98" s="65">
        <v>17770</v>
      </c>
      <c r="E98" s="65">
        <v>204333</v>
      </c>
      <c r="F98" s="65">
        <f t="shared" si="1"/>
        <v>1827384</v>
      </c>
      <c r="G98" s="65">
        <v>0</v>
      </c>
      <c r="H98" s="65">
        <v>0</v>
      </c>
      <c r="I98" s="65">
        <v>0</v>
      </c>
      <c r="J98" s="65">
        <v>0</v>
      </c>
      <c r="K98" s="4">
        <v>91</v>
      </c>
    </row>
    <row r="99" spans="1:11" x14ac:dyDescent="0.2">
      <c r="A99" s="4">
        <v>92</v>
      </c>
      <c r="B99" s="4" t="s">
        <v>361</v>
      </c>
      <c r="C99" s="65">
        <v>662262</v>
      </c>
      <c r="D99" s="65">
        <v>27190</v>
      </c>
      <c r="E99" s="65">
        <v>61549</v>
      </c>
      <c r="F99" s="65">
        <f t="shared" si="1"/>
        <v>751001</v>
      </c>
      <c r="G99" s="65">
        <v>68750</v>
      </c>
      <c r="H99" s="65">
        <v>0</v>
      </c>
      <c r="I99" s="65">
        <v>0</v>
      </c>
      <c r="J99" s="65">
        <v>0</v>
      </c>
      <c r="K99" s="4">
        <v>92</v>
      </c>
    </row>
    <row r="100" spans="1:11" x14ac:dyDescent="0.2">
      <c r="A100" s="4">
        <v>93</v>
      </c>
      <c r="B100" s="4" t="s">
        <v>362</v>
      </c>
      <c r="C100" s="65">
        <v>3881838</v>
      </c>
      <c r="D100" s="65">
        <v>0</v>
      </c>
      <c r="E100" s="65">
        <v>117049</v>
      </c>
      <c r="F100" s="65">
        <f t="shared" si="1"/>
        <v>3998887</v>
      </c>
      <c r="G100" s="65">
        <v>2754652</v>
      </c>
      <c r="H100" s="65">
        <v>528838</v>
      </c>
      <c r="I100" s="65">
        <v>0</v>
      </c>
      <c r="J100" s="65">
        <v>1233519</v>
      </c>
      <c r="K100" s="4">
        <v>93</v>
      </c>
    </row>
    <row r="101" spans="1:11" x14ac:dyDescent="0.2">
      <c r="A101" s="4">
        <v>94</v>
      </c>
      <c r="B101" s="4" t="s">
        <v>363</v>
      </c>
      <c r="C101" s="65">
        <v>1064755</v>
      </c>
      <c r="D101" s="65">
        <v>8000</v>
      </c>
      <c r="E101" s="65">
        <v>61574</v>
      </c>
      <c r="F101" s="65">
        <f t="shared" si="1"/>
        <v>1134329</v>
      </c>
      <c r="G101" s="65">
        <v>755370</v>
      </c>
      <c r="H101" s="65">
        <v>0</v>
      </c>
      <c r="I101" s="65">
        <v>0</v>
      </c>
      <c r="J101" s="65">
        <v>0</v>
      </c>
      <c r="K101" s="4">
        <v>94</v>
      </c>
    </row>
    <row r="102" spans="1:11" x14ac:dyDescent="0.2">
      <c r="A102" s="17">
        <v>95</v>
      </c>
      <c r="B102" s="4" t="s">
        <v>364</v>
      </c>
      <c r="C102" s="66">
        <v>7309969</v>
      </c>
      <c r="D102" s="66">
        <v>2249938</v>
      </c>
      <c r="E102" s="66">
        <v>71792</v>
      </c>
      <c r="F102" s="66">
        <f t="shared" si="1"/>
        <v>9631699</v>
      </c>
      <c r="G102" s="66">
        <v>30975</v>
      </c>
      <c r="H102" s="66">
        <v>0</v>
      </c>
      <c r="I102" s="66">
        <v>0</v>
      </c>
      <c r="J102" s="66">
        <v>464813</v>
      </c>
      <c r="K102" s="17">
        <v>95</v>
      </c>
    </row>
    <row r="103" spans="1:11" x14ac:dyDescent="0.2">
      <c r="A103" s="17">
        <f>A102</f>
        <v>95</v>
      </c>
      <c r="B103" s="9" t="s">
        <v>21</v>
      </c>
      <c r="C103" s="67">
        <f t="shared" ref="C103:J103" si="2">SUM(C8:C102)</f>
        <v>1096086307</v>
      </c>
      <c r="D103" s="67">
        <f t="shared" si="2"/>
        <v>35389435</v>
      </c>
      <c r="E103" s="67">
        <f t="shared" si="2"/>
        <v>9967146</v>
      </c>
      <c r="F103" s="67">
        <f t="shared" si="2"/>
        <v>1141442888</v>
      </c>
      <c r="G103" s="67">
        <f t="shared" si="2"/>
        <v>208852807</v>
      </c>
      <c r="H103" s="67">
        <f t="shared" si="2"/>
        <v>24110598</v>
      </c>
      <c r="I103" s="67">
        <f t="shared" si="2"/>
        <v>164715866</v>
      </c>
      <c r="J103" s="67">
        <f t="shared" si="2"/>
        <v>167484468</v>
      </c>
      <c r="K103" s="17">
        <f>K102</f>
        <v>95</v>
      </c>
    </row>
  </sheetData>
  <hyperlinks>
    <hyperlink ref="A5" location="'Table of Contents'!A1" display="Back to TOC" xr:uid="{E3987B1B-B2CD-4BC5-AFFA-EADF14BD4F9C}"/>
  </hyperlinks>
  <printOptions gridLines="1"/>
  <pageMargins left="0.75" right="0.75" top="0.25" bottom="0.25" header="0.3" footer="0.3"/>
  <pageSetup paperSize="5"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BC315-6B8A-4535-9092-AE7AF5233B91}">
  <sheetPr>
    <pageSetUpPr fitToPage="1"/>
  </sheetPr>
  <dimension ref="A1:K48"/>
  <sheetViews>
    <sheetView zoomScale="110" zoomScaleNormal="110" workbookViewId="0"/>
  </sheetViews>
  <sheetFormatPr defaultRowHeight="12.75" x14ac:dyDescent="0.2"/>
  <cols>
    <col min="1" max="1" width="4.85546875" style="4" customWidth="1"/>
    <col min="2" max="2" width="14.7109375" style="4" customWidth="1"/>
    <col min="3" max="3" width="16.28515625" style="4" customWidth="1"/>
    <col min="4" max="4" width="14.140625" style="4" customWidth="1"/>
    <col min="5" max="5" width="16" style="4" customWidth="1"/>
    <col min="6" max="6" width="12.140625" style="4" bestFit="1" customWidth="1"/>
    <col min="7" max="7" width="18" style="4" customWidth="1"/>
    <col min="8" max="8" width="11" style="4" bestFit="1" customWidth="1"/>
    <col min="9" max="9" width="11.5703125" style="4" customWidth="1"/>
    <col min="10" max="10" width="11.140625" style="4" bestFit="1" customWidth="1"/>
    <col min="11" max="11" width="4.85546875" style="4" customWidth="1"/>
    <col min="12" max="256" width="9.140625" style="4"/>
    <col min="257" max="257" width="4" style="4" bestFit="1" customWidth="1"/>
    <col min="258" max="258" width="13" style="4" bestFit="1" customWidth="1"/>
    <col min="259" max="259" width="16.28515625" style="4" customWidth="1"/>
    <col min="260" max="260" width="14.140625" style="4" customWidth="1"/>
    <col min="261" max="261" width="16" style="4" customWidth="1"/>
    <col min="262" max="262" width="12.140625" style="4" bestFit="1" customWidth="1"/>
    <col min="263" max="263" width="18" style="4" customWidth="1"/>
    <col min="264" max="264" width="11" style="4" bestFit="1" customWidth="1"/>
    <col min="265" max="265" width="11.5703125" style="4" customWidth="1"/>
    <col min="266" max="266" width="11.140625" style="4" bestFit="1" customWidth="1"/>
    <col min="267" max="267" width="4.85546875" style="4" customWidth="1"/>
    <col min="268" max="512" width="9.140625" style="4"/>
    <col min="513" max="513" width="4" style="4" bestFit="1" customWidth="1"/>
    <col min="514" max="514" width="13" style="4" bestFit="1" customWidth="1"/>
    <col min="515" max="515" width="16.28515625" style="4" customWidth="1"/>
    <col min="516" max="516" width="14.140625" style="4" customWidth="1"/>
    <col min="517" max="517" width="16" style="4" customWidth="1"/>
    <col min="518" max="518" width="12.140625" style="4" bestFit="1" customWidth="1"/>
    <col min="519" max="519" width="18" style="4" customWidth="1"/>
    <col min="520" max="520" width="11" style="4" bestFit="1" customWidth="1"/>
    <col min="521" max="521" width="11.5703125" style="4" customWidth="1"/>
    <col min="522" max="522" width="11.140625" style="4" bestFit="1" customWidth="1"/>
    <col min="523" max="523" width="4.85546875" style="4" customWidth="1"/>
    <col min="524" max="768" width="9.140625" style="4"/>
    <col min="769" max="769" width="4" style="4" bestFit="1" customWidth="1"/>
    <col min="770" max="770" width="13" style="4" bestFit="1" customWidth="1"/>
    <col min="771" max="771" width="16.28515625" style="4" customWidth="1"/>
    <col min="772" max="772" width="14.140625" style="4" customWidth="1"/>
    <col min="773" max="773" width="16" style="4" customWidth="1"/>
    <col min="774" max="774" width="12.140625" style="4" bestFit="1" customWidth="1"/>
    <col min="775" max="775" width="18" style="4" customWidth="1"/>
    <col min="776" max="776" width="11" style="4" bestFit="1" customWidth="1"/>
    <col min="777" max="777" width="11.5703125" style="4" customWidth="1"/>
    <col min="778" max="778" width="11.140625" style="4" bestFit="1" customWidth="1"/>
    <col min="779" max="779" width="4.85546875" style="4" customWidth="1"/>
    <col min="780" max="1024" width="9.140625" style="4"/>
    <col min="1025" max="1025" width="4" style="4" bestFit="1" customWidth="1"/>
    <col min="1026" max="1026" width="13" style="4" bestFit="1" customWidth="1"/>
    <col min="1027" max="1027" width="16.28515625" style="4" customWidth="1"/>
    <col min="1028" max="1028" width="14.140625" style="4" customWidth="1"/>
    <col min="1029" max="1029" width="16" style="4" customWidth="1"/>
    <col min="1030" max="1030" width="12.140625" style="4" bestFit="1" customWidth="1"/>
    <col min="1031" max="1031" width="18" style="4" customWidth="1"/>
    <col min="1032" max="1032" width="11" style="4" bestFit="1" customWidth="1"/>
    <col min="1033" max="1033" width="11.5703125" style="4" customWidth="1"/>
    <col min="1034" max="1034" width="11.140625" style="4" bestFit="1" customWidth="1"/>
    <col min="1035" max="1035" width="4.85546875" style="4" customWidth="1"/>
    <col min="1036" max="1280" width="9.140625" style="4"/>
    <col min="1281" max="1281" width="4" style="4" bestFit="1" customWidth="1"/>
    <col min="1282" max="1282" width="13" style="4" bestFit="1" customWidth="1"/>
    <col min="1283" max="1283" width="16.28515625" style="4" customWidth="1"/>
    <col min="1284" max="1284" width="14.140625" style="4" customWidth="1"/>
    <col min="1285" max="1285" width="16" style="4" customWidth="1"/>
    <col min="1286" max="1286" width="12.140625" style="4" bestFit="1" customWidth="1"/>
    <col min="1287" max="1287" width="18" style="4" customWidth="1"/>
    <col min="1288" max="1288" width="11" style="4" bestFit="1" customWidth="1"/>
    <col min="1289" max="1289" width="11.5703125" style="4" customWidth="1"/>
    <col min="1290" max="1290" width="11.140625" style="4" bestFit="1" customWidth="1"/>
    <col min="1291" max="1291" width="4.85546875" style="4" customWidth="1"/>
    <col min="1292" max="1536" width="9.140625" style="4"/>
    <col min="1537" max="1537" width="4" style="4" bestFit="1" customWidth="1"/>
    <col min="1538" max="1538" width="13" style="4" bestFit="1" customWidth="1"/>
    <col min="1539" max="1539" width="16.28515625" style="4" customWidth="1"/>
    <col min="1540" max="1540" width="14.140625" style="4" customWidth="1"/>
    <col min="1541" max="1541" width="16" style="4" customWidth="1"/>
    <col min="1542" max="1542" width="12.140625" style="4" bestFit="1" customWidth="1"/>
    <col min="1543" max="1543" width="18" style="4" customWidth="1"/>
    <col min="1544" max="1544" width="11" style="4" bestFit="1" customWidth="1"/>
    <col min="1545" max="1545" width="11.5703125" style="4" customWidth="1"/>
    <col min="1546" max="1546" width="11.140625" style="4" bestFit="1" customWidth="1"/>
    <col min="1547" max="1547" width="4.85546875" style="4" customWidth="1"/>
    <col min="1548" max="1792" width="9.140625" style="4"/>
    <col min="1793" max="1793" width="4" style="4" bestFit="1" customWidth="1"/>
    <col min="1794" max="1794" width="13" style="4" bestFit="1" customWidth="1"/>
    <col min="1795" max="1795" width="16.28515625" style="4" customWidth="1"/>
    <col min="1796" max="1796" width="14.140625" style="4" customWidth="1"/>
    <col min="1797" max="1797" width="16" style="4" customWidth="1"/>
    <col min="1798" max="1798" width="12.140625" style="4" bestFit="1" customWidth="1"/>
    <col min="1799" max="1799" width="18" style="4" customWidth="1"/>
    <col min="1800" max="1800" width="11" style="4" bestFit="1" customWidth="1"/>
    <col min="1801" max="1801" width="11.5703125" style="4" customWidth="1"/>
    <col min="1802" max="1802" width="11.140625" style="4" bestFit="1" customWidth="1"/>
    <col min="1803" max="1803" width="4.85546875" style="4" customWidth="1"/>
    <col min="1804" max="2048" width="9.140625" style="4"/>
    <col min="2049" max="2049" width="4" style="4" bestFit="1" customWidth="1"/>
    <col min="2050" max="2050" width="13" style="4" bestFit="1" customWidth="1"/>
    <col min="2051" max="2051" width="16.28515625" style="4" customWidth="1"/>
    <col min="2052" max="2052" width="14.140625" style="4" customWidth="1"/>
    <col min="2053" max="2053" width="16" style="4" customWidth="1"/>
    <col min="2054" max="2054" width="12.140625" style="4" bestFit="1" customWidth="1"/>
    <col min="2055" max="2055" width="18" style="4" customWidth="1"/>
    <col min="2056" max="2056" width="11" style="4" bestFit="1" customWidth="1"/>
    <col min="2057" max="2057" width="11.5703125" style="4" customWidth="1"/>
    <col min="2058" max="2058" width="11.140625" style="4" bestFit="1" customWidth="1"/>
    <col min="2059" max="2059" width="4.85546875" style="4" customWidth="1"/>
    <col min="2060" max="2304" width="9.140625" style="4"/>
    <col min="2305" max="2305" width="4" style="4" bestFit="1" customWidth="1"/>
    <col min="2306" max="2306" width="13" style="4" bestFit="1" customWidth="1"/>
    <col min="2307" max="2307" width="16.28515625" style="4" customWidth="1"/>
    <col min="2308" max="2308" width="14.140625" style="4" customWidth="1"/>
    <col min="2309" max="2309" width="16" style="4" customWidth="1"/>
    <col min="2310" max="2310" width="12.140625" style="4" bestFit="1" customWidth="1"/>
    <col min="2311" max="2311" width="18" style="4" customWidth="1"/>
    <col min="2312" max="2312" width="11" style="4" bestFit="1" customWidth="1"/>
    <col min="2313" max="2313" width="11.5703125" style="4" customWidth="1"/>
    <col min="2314" max="2314" width="11.140625" style="4" bestFit="1" customWidth="1"/>
    <col min="2315" max="2315" width="4.85546875" style="4" customWidth="1"/>
    <col min="2316" max="2560" width="9.140625" style="4"/>
    <col min="2561" max="2561" width="4" style="4" bestFit="1" customWidth="1"/>
    <col min="2562" max="2562" width="13" style="4" bestFit="1" customWidth="1"/>
    <col min="2563" max="2563" width="16.28515625" style="4" customWidth="1"/>
    <col min="2564" max="2564" width="14.140625" style="4" customWidth="1"/>
    <col min="2565" max="2565" width="16" style="4" customWidth="1"/>
    <col min="2566" max="2566" width="12.140625" style="4" bestFit="1" customWidth="1"/>
    <col min="2567" max="2567" width="18" style="4" customWidth="1"/>
    <col min="2568" max="2568" width="11" style="4" bestFit="1" customWidth="1"/>
    <col min="2569" max="2569" width="11.5703125" style="4" customWidth="1"/>
    <col min="2570" max="2570" width="11.140625" style="4" bestFit="1" customWidth="1"/>
    <col min="2571" max="2571" width="4.85546875" style="4" customWidth="1"/>
    <col min="2572" max="2816" width="9.140625" style="4"/>
    <col min="2817" max="2817" width="4" style="4" bestFit="1" customWidth="1"/>
    <col min="2818" max="2818" width="13" style="4" bestFit="1" customWidth="1"/>
    <col min="2819" max="2819" width="16.28515625" style="4" customWidth="1"/>
    <col min="2820" max="2820" width="14.140625" style="4" customWidth="1"/>
    <col min="2821" max="2821" width="16" style="4" customWidth="1"/>
    <col min="2822" max="2822" width="12.140625" style="4" bestFit="1" customWidth="1"/>
    <col min="2823" max="2823" width="18" style="4" customWidth="1"/>
    <col min="2824" max="2824" width="11" style="4" bestFit="1" customWidth="1"/>
    <col min="2825" max="2825" width="11.5703125" style="4" customWidth="1"/>
    <col min="2826" max="2826" width="11.140625" style="4" bestFit="1" customWidth="1"/>
    <col min="2827" max="2827" width="4.85546875" style="4" customWidth="1"/>
    <col min="2828" max="3072" width="9.140625" style="4"/>
    <col min="3073" max="3073" width="4" style="4" bestFit="1" customWidth="1"/>
    <col min="3074" max="3074" width="13" style="4" bestFit="1" customWidth="1"/>
    <col min="3075" max="3075" width="16.28515625" style="4" customWidth="1"/>
    <col min="3076" max="3076" width="14.140625" style="4" customWidth="1"/>
    <col min="3077" max="3077" width="16" style="4" customWidth="1"/>
    <col min="3078" max="3078" width="12.140625" style="4" bestFit="1" customWidth="1"/>
    <col min="3079" max="3079" width="18" style="4" customWidth="1"/>
    <col min="3080" max="3080" width="11" style="4" bestFit="1" customWidth="1"/>
    <col min="3081" max="3081" width="11.5703125" style="4" customWidth="1"/>
    <col min="3082" max="3082" width="11.140625" style="4" bestFit="1" customWidth="1"/>
    <col min="3083" max="3083" width="4.85546875" style="4" customWidth="1"/>
    <col min="3084" max="3328" width="9.140625" style="4"/>
    <col min="3329" max="3329" width="4" style="4" bestFit="1" customWidth="1"/>
    <col min="3330" max="3330" width="13" style="4" bestFit="1" customWidth="1"/>
    <col min="3331" max="3331" width="16.28515625" style="4" customWidth="1"/>
    <col min="3332" max="3332" width="14.140625" style="4" customWidth="1"/>
    <col min="3333" max="3333" width="16" style="4" customWidth="1"/>
    <col min="3334" max="3334" width="12.140625" style="4" bestFit="1" customWidth="1"/>
    <col min="3335" max="3335" width="18" style="4" customWidth="1"/>
    <col min="3336" max="3336" width="11" style="4" bestFit="1" customWidth="1"/>
    <col min="3337" max="3337" width="11.5703125" style="4" customWidth="1"/>
    <col min="3338" max="3338" width="11.140625" style="4" bestFit="1" customWidth="1"/>
    <col min="3339" max="3339" width="4.85546875" style="4" customWidth="1"/>
    <col min="3340" max="3584" width="9.140625" style="4"/>
    <col min="3585" max="3585" width="4" style="4" bestFit="1" customWidth="1"/>
    <col min="3586" max="3586" width="13" style="4" bestFit="1" customWidth="1"/>
    <col min="3587" max="3587" width="16.28515625" style="4" customWidth="1"/>
    <col min="3588" max="3588" width="14.140625" style="4" customWidth="1"/>
    <col min="3589" max="3589" width="16" style="4" customWidth="1"/>
    <col min="3590" max="3590" width="12.140625" style="4" bestFit="1" customWidth="1"/>
    <col min="3591" max="3591" width="18" style="4" customWidth="1"/>
    <col min="3592" max="3592" width="11" style="4" bestFit="1" customWidth="1"/>
    <col min="3593" max="3593" width="11.5703125" style="4" customWidth="1"/>
    <col min="3594" max="3594" width="11.140625" style="4" bestFit="1" customWidth="1"/>
    <col min="3595" max="3595" width="4.85546875" style="4" customWidth="1"/>
    <col min="3596" max="3840" width="9.140625" style="4"/>
    <col min="3841" max="3841" width="4" style="4" bestFit="1" customWidth="1"/>
    <col min="3842" max="3842" width="13" style="4" bestFit="1" customWidth="1"/>
    <col min="3843" max="3843" width="16.28515625" style="4" customWidth="1"/>
    <col min="3844" max="3844" width="14.140625" style="4" customWidth="1"/>
    <col min="3845" max="3845" width="16" style="4" customWidth="1"/>
    <col min="3846" max="3846" width="12.140625" style="4" bestFit="1" customWidth="1"/>
    <col min="3847" max="3847" width="18" style="4" customWidth="1"/>
    <col min="3848" max="3848" width="11" style="4" bestFit="1" customWidth="1"/>
    <col min="3849" max="3849" width="11.5703125" style="4" customWidth="1"/>
    <col min="3850" max="3850" width="11.140625" style="4" bestFit="1" customWidth="1"/>
    <col min="3851" max="3851" width="4.85546875" style="4" customWidth="1"/>
    <col min="3852" max="4096" width="9.140625" style="4"/>
    <col min="4097" max="4097" width="4" style="4" bestFit="1" customWidth="1"/>
    <col min="4098" max="4098" width="13" style="4" bestFit="1" customWidth="1"/>
    <col min="4099" max="4099" width="16.28515625" style="4" customWidth="1"/>
    <col min="4100" max="4100" width="14.140625" style="4" customWidth="1"/>
    <col min="4101" max="4101" width="16" style="4" customWidth="1"/>
    <col min="4102" max="4102" width="12.140625" style="4" bestFit="1" customWidth="1"/>
    <col min="4103" max="4103" width="18" style="4" customWidth="1"/>
    <col min="4104" max="4104" width="11" style="4" bestFit="1" customWidth="1"/>
    <col min="4105" max="4105" width="11.5703125" style="4" customWidth="1"/>
    <col min="4106" max="4106" width="11.140625" style="4" bestFit="1" customWidth="1"/>
    <col min="4107" max="4107" width="4.85546875" style="4" customWidth="1"/>
    <col min="4108" max="4352" width="9.140625" style="4"/>
    <col min="4353" max="4353" width="4" style="4" bestFit="1" customWidth="1"/>
    <col min="4354" max="4354" width="13" style="4" bestFit="1" customWidth="1"/>
    <col min="4355" max="4355" width="16.28515625" style="4" customWidth="1"/>
    <col min="4356" max="4356" width="14.140625" style="4" customWidth="1"/>
    <col min="4357" max="4357" width="16" style="4" customWidth="1"/>
    <col min="4358" max="4358" width="12.140625" style="4" bestFit="1" customWidth="1"/>
    <col min="4359" max="4359" width="18" style="4" customWidth="1"/>
    <col min="4360" max="4360" width="11" style="4" bestFit="1" customWidth="1"/>
    <col min="4361" max="4361" width="11.5703125" style="4" customWidth="1"/>
    <col min="4362" max="4362" width="11.140625" style="4" bestFit="1" customWidth="1"/>
    <col min="4363" max="4363" width="4.85546875" style="4" customWidth="1"/>
    <col min="4364" max="4608" width="9.140625" style="4"/>
    <col min="4609" max="4609" width="4" style="4" bestFit="1" customWidth="1"/>
    <col min="4610" max="4610" width="13" style="4" bestFit="1" customWidth="1"/>
    <col min="4611" max="4611" width="16.28515625" style="4" customWidth="1"/>
    <col min="4612" max="4612" width="14.140625" style="4" customWidth="1"/>
    <col min="4613" max="4613" width="16" style="4" customWidth="1"/>
    <col min="4614" max="4614" width="12.140625" style="4" bestFit="1" customWidth="1"/>
    <col min="4615" max="4615" width="18" style="4" customWidth="1"/>
    <col min="4616" max="4616" width="11" style="4" bestFit="1" customWidth="1"/>
    <col min="4617" max="4617" width="11.5703125" style="4" customWidth="1"/>
    <col min="4618" max="4618" width="11.140625" style="4" bestFit="1" customWidth="1"/>
    <col min="4619" max="4619" width="4.85546875" style="4" customWidth="1"/>
    <col min="4620" max="4864" width="9.140625" style="4"/>
    <col min="4865" max="4865" width="4" style="4" bestFit="1" customWidth="1"/>
    <col min="4866" max="4866" width="13" style="4" bestFit="1" customWidth="1"/>
    <col min="4867" max="4867" width="16.28515625" style="4" customWidth="1"/>
    <col min="4868" max="4868" width="14.140625" style="4" customWidth="1"/>
    <col min="4869" max="4869" width="16" style="4" customWidth="1"/>
    <col min="4870" max="4870" width="12.140625" style="4" bestFit="1" customWidth="1"/>
    <col min="4871" max="4871" width="18" style="4" customWidth="1"/>
    <col min="4872" max="4872" width="11" style="4" bestFit="1" customWidth="1"/>
    <col min="4873" max="4873" width="11.5703125" style="4" customWidth="1"/>
    <col min="4874" max="4874" width="11.140625" style="4" bestFit="1" customWidth="1"/>
    <col min="4875" max="4875" width="4.85546875" style="4" customWidth="1"/>
    <col min="4876" max="5120" width="9.140625" style="4"/>
    <col min="5121" max="5121" width="4" style="4" bestFit="1" customWidth="1"/>
    <col min="5122" max="5122" width="13" style="4" bestFit="1" customWidth="1"/>
    <col min="5123" max="5123" width="16.28515625" style="4" customWidth="1"/>
    <col min="5124" max="5124" width="14.140625" style="4" customWidth="1"/>
    <col min="5125" max="5125" width="16" style="4" customWidth="1"/>
    <col min="5126" max="5126" width="12.140625" style="4" bestFit="1" customWidth="1"/>
    <col min="5127" max="5127" width="18" style="4" customWidth="1"/>
    <col min="5128" max="5128" width="11" style="4" bestFit="1" customWidth="1"/>
    <col min="5129" max="5129" width="11.5703125" style="4" customWidth="1"/>
    <col min="5130" max="5130" width="11.140625" style="4" bestFit="1" customWidth="1"/>
    <col min="5131" max="5131" width="4.85546875" style="4" customWidth="1"/>
    <col min="5132" max="5376" width="9.140625" style="4"/>
    <col min="5377" max="5377" width="4" style="4" bestFit="1" customWidth="1"/>
    <col min="5378" max="5378" width="13" style="4" bestFit="1" customWidth="1"/>
    <col min="5379" max="5379" width="16.28515625" style="4" customWidth="1"/>
    <col min="5380" max="5380" width="14.140625" style="4" customWidth="1"/>
    <col min="5381" max="5381" width="16" style="4" customWidth="1"/>
    <col min="5382" max="5382" width="12.140625" style="4" bestFit="1" customWidth="1"/>
    <col min="5383" max="5383" width="18" style="4" customWidth="1"/>
    <col min="5384" max="5384" width="11" style="4" bestFit="1" customWidth="1"/>
    <col min="5385" max="5385" width="11.5703125" style="4" customWidth="1"/>
    <col min="5386" max="5386" width="11.140625" style="4" bestFit="1" customWidth="1"/>
    <col min="5387" max="5387" width="4.85546875" style="4" customWidth="1"/>
    <col min="5388" max="5632" width="9.140625" style="4"/>
    <col min="5633" max="5633" width="4" style="4" bestFit="1" customWidth="1"/>
    <col min="5634" max="5634" width="13" style="4" bestFit="1" customWidth="1"/>
    <col min="5635" max="5635" width="16.28515625" style="4" customWidth="1"/>
    <col min="5636" max="5636" width="14.140625" style="4" customWidth="1"/>
    <col min="5637" max="5637" width="16" style="4" customWidth="1"/>
    <col min="5638" max="5638" width="12.140625" style="4" bestFit="1" customWidth="1"/>
    <col min="5639" max="5639" width="18" style="4" customWidth="1"/>
    <col min="5640" max="5640" width="11" style="4" bestFit="1" customWidth="1"/>
    <col min="5641" max="5641" width="11.5703125" style="4" customWidth="1"/>
    <col min="5642" max="5642" width="11.140625" style="4" bestFit="1" customWidth="1"/>
    <col min="5643" max="5643" width="4.85546875" style="4" customWidth="1"/>
    <col min="5644" max="5888" width="9.140625" style="4"/>
    <col min="5889" max="5889" width="4" style="4" bestFit="1" customWidth="1"/>
    <col min="5890" max="5890" width="13" style="4" bestFit="1" customWidth="1"/>
    <col min="5891" max="5891" width="16.28515625" style="4" customWidth="1"/>
    <col min="5892" max="5892" width="14.140625" style="4" customWidth="1"/>
    <col min="5893" max="5893" width="16" style="4" customWidth="1"/>
    <col min="5894" max="5894" width="12.140625" style="4" bestFit="1" customWidth="1"/>
    <col min="5895" max="5895" width="18" style="4" customWidth="1"/>
    <col min="5896" max="5896" width="11" style="4" bestFit="1" customWidth="1"/>
    <col min="5897" max="5897" width="11.5703125" style="4" customWidth="1"/>
    <col min="5898" max="5898" width="11.140625" style="4" bestFit="1" customWidth="1"/>
    <col min="5899" max="5899" width="4.85546875" style="4" customWidth="1"/>
    <col min="5900" max="6144" width="9.140625" style="4"/>
    <col min="6145" max="6145" width="4" style="4" bestFit="1" customWidth="1"/>
    <col min="6146" max="6146" width="13" style="4" bestFit="1" customWidth="1"/>
    <col min="6147" max="6147" width="16.28515625" style="4" customWidth="1"/>
    <col min="6148" max="6148" width="14.140625" style="4" customWidth="1"/>
    <col min="6149" max="6149" width="16" style="4" customWidth="1"/>
    <col min="6150" max="6150" width="12.140625" style="4" bestFit="1" customWidth="1"/>
    <col min="6151" max="6151" width="18" style="4" customWidth="1"/>
    <col min="6152" max="6152" width="11" style="4" bestFit="1" customWidth="1"/>
    <col min="6153" max="6153" width="11.5703125" style="4" customWidth="1"/>
    <col min="6154" max="6154" width="11.140625" style="4" bestFit="1" customWidth="1"/>
    <col min="6155" max="6155" width="4.85546875" style="4" customWidth="1"/>
    <col min="6156" max="6400" width="9.140625" style="4"/>
    <col min="6401" max="6401" width="4" style="4" bestFit="1" customWidth="1"/>
    <col min="6402" max="6402" width="13" style="4" bestFit="1" customWidth="1"/>
    <col min="6403" max="6403" width="16.28515625" style="4" customWidth="1"/>
    <col min="6404" max="6404" width="14.140625" style="4" customWidth="1"/>
    <col min="6405" max="6405" width="16" style="4" customWidth="1"/>
    <col min="6406" max="6406" width="12.140625" style="4" bestFit="1" customWidth="1"/>
    <col min="6407" max="6407" width="18" style="4" customWidth="1"/>
    <col min="6408" max="6408" width="11" style="4" bestFit="1" customWidth="1"/>
    <col min="6409" max="6409" width="11.5703125" style="4" customWidth="1"/>
    <col min="6410" max="6410" width="11.140625" style="4" bestFit="1" customWidth="1"/>
    <col min="6411" max="6411" width="4.85546875" style="4" customWidth="1"/>
    <col min="6412" max="6656" width="9.140625" style="4"/>
    <col min="6657" max="6657" width="4" style="4" bestFit="1" customWidth="1"/>
    <col min="6658" max="6658" width="13" style="4" bestFit="1" customWidth="1"/>
    <col min="6659" max="6659" width="16.28515625" style="4" customWidth="1"/>
    <col min="6660" max="6660" width="14.140625" style="4" customWidth="1"/>
    <col min="6661" max="6661" width="16" style="4" customWidth="1"/>
    <col min="6662" max="6662" width="12.140625" style="4" bestFit="1" customWidth="1"/>
    <col min="6663" max="6663" width="18" style="4" customWidth="1"/>
    <col min="6664" max="6664" width="11" style="4" bestFit="1" customWidth="1"/>
    <col min="6665" max="6665" width="11.5703125" style="4" customWidth="1"/>
    <col min="6666" max="6666" width="11.140625" style="4" bestFit="1" customWidth="1"/>
    <col min="6667" max="6667" width="4.85546875" style="4" customWidth="1"/>
    <col min="6668" max="6912" width="9.140625" style="4"/>
    <col min="6913" max="6913" width="4" style="4" bestFit="1" customWidth="1"/>
    <col min="6914" max="6914" width="13" style="4" bestFit="1" customWidth="1"/>
    <col min="6915" max="6915" width="16.28515625" style="4" customWidth="1"/>
    <col min="6916" max="6916" width="14.140625" style="4" customWidth="1"/>
    <col min="6917" max="6917" width="16" style="4" customWidth="1"/>
    <col min="6918" max="6918" width="12.140625" style="4" bestFit="1" customWidth="1"/>
    <col min="6919" max="6919" width="18" style="4" customWidth="1"/>
    <col min="6920" max="6920" width="11" style="4" bestFit="1" customWidth="1"/>
    <col min="6921" max="6921" width="11.5703125" style="4" customWidth="1"/>
    <col min="6922" max="6922" width="11.140625" style="4" bestFit="1" customWidth="1"/>
    <col min="6923" max="6923" width="4.85546875" style="4" customWidth="1"/>
    <col min="6924" max="7168" width="9.140625" style="4"/>
    <col min="7169" max="7169" width="4" style="4" bestFit="1" customWidth="1"/>
    <col min="7170" max="7170" width="13" style="4" bestFit="1" customWidth="1"/>
    <col min="7171" max="7171" width="16.28515625" style="4" customWidth="1"/>
    <col min="7172" max="7172" width="14.140625" style="4" customWidth="1"/>
    <col min="7173" max="7173" width="16" style="4" customWidth="1"/>
    <col min="7174" max="7174" width="12.140625" style="4" bestFit="1" customWidth="1"/>
    <col min="7175" max="7175" width="18" style="4" customWidth="1"/>
    <col min="7176" max="7176" width="11" style="4" bestFit="1" customWidth="1"/>
    <col min="7177" max="7177" width="11.5703125" style="4" customWidth="1"/>
    <col min="7178" max="7178" width="11.140625" style="4" bestFit="1" customWidth="1"/>
    <col min="7179" max="7179" width="4.85546875" style="4" customWidth="1"/>
    <col min="7180" max="7424" width="9.140625" style="4"/>
    <col min="7425" max="7425" width="4" style="4" bestFit="1" customWidth="1"/>
    <col min="7426" max="7426" width="13" style="4" bestFit="1" customWidth="1"/>
    <col min="7427" max="7427" width="16.28515625" style="4" customWidth="1"/>
    <col min="7428" max="7428" width="14.140625" style="4" customWidth="1"/>
    <col min="7429" max="7429" width="16" style="4" customWidth="1"/>
    <col min="7430" max="7430" width="12.140625" style="4" bestFit="1" customWidth="1"/>
    <col min="7431" max="7431" width="18" style="4" customWidth="1"/>
    <col min="7432" max="7432" width="11" style="4" bestFit="1" customWidth="1"/>
    <col min="7433" max="7433" width="11.5703125" style="4" customWidth="1"/>
    <col min="7434" max="7434" width="11.140625" style="4" bestFit="1" customWidth="1"/>
    <col min="7435" max="7435" width="4.85546875" style="4" customWidth="1"/>
    <col min="7436" max="7680" width="9.140625" style="4"/>
    <col min="7681" max="7681" width="4" style="4" bestFit="1" customWidth="1"/>
    <col min="7682" max="7682" width="13" style="4" bestFit="1" customWidth="1"/>
    <col min="7683" max="7683" width="16.28515625" style="4" customWidth="1"/>
    <col min="7684" max="7684" width="14.140625" style="4" customWidth="1"/>
    <col min="7685" max="7685" width="16" style="4" customWidth="1"/>
    <col min="7686" max="7686" width="12.140625" style="4" bestFit="1" customWidth="1"/>
    <col min="7687" max="7687" width="18" style="4" customWidth="1"/>
    <col min="7688" max="7688" width="11" style="4" bestFit="1" customWidth="1"/>
    <col min="7689" max="7689" width="11.5703125" style="4" customWidth="1"/>
    <col min="7690" max="7690" width="11.140625" style="4" bestFit="1" customWidth="1"/>
    <col min="7691" max="7691" width="4.85546875" style="4" customWidth="1"/>
    <col min="7692" max="7936" width="9.140625" style="4"/>
    <col min="7937" max="7937" width="4" style="4" bestFit="1" customWidth="1"/>
    <col min="7938" max="7938" width="13" style="4" bestFit="1" customWidth="1"/>
    <col min="7939" max="7939" width="16.28515625" style="4" customWidth="1"/>
    <col min="7940" max="7940" width="14.140625" style="4" customWidth="1"/>
    <col min="7941" max="7941" width="16" style="4" customWidth="1"/>
    <col min="7942" max="7942" width="12.140625" style="4" bestFit="1" customWidth="1"/>
    <col min="7943" max="7943" width="18" style="4" customWidth="1"/>
    <col min="7944" max="7944" width="11" style="4" bestFit="1" customWidth="1"/>
    <col min="7945" max="7945" width="11.5703125" style="4" customWidth="1"/>
    <col min="7946" max="7946" width="11.140625" style="4" bestFit="1" customWidth="1"/>
    <col min="7947" max="7947" width="4.85546875" style="4" customWidth="1"/>
    <col min="7948" max="8192" width="9.140625" style="4"/>
    <col min="8193" max="8193" width="4" style="4" bestFit="1" customWidth="1"/>
    <col min="8194" max="8194" width="13" style="4" bestFit="1" customWidth="1"/>
    <col min="8195" max="8195" width="16.28515625" style="4" customWidth="1"/>
    <col min="8196" max="8196" width="14.140625" style="4" customWidth="1"/>
    <col min="8197" max="8197" width="16" style="4" customWidth="1"/>
    <col min="8198" max="8198" width="12.140625" style="4" bestFit="1" customWidth="1"/>
    <col min="8199" max="8199" width="18" style="4" customWidth="1"/>
    <col min="8200" max="8200" width="11" style="4" bestFit="1" customWidth="1"/>
    <col min="8201" max="8201" width="11.5703125" style="4" customWidth="1"/>
    <col min="8202" max="8202" width="11.140625" style="4" bestFit="1" customWidth="1"/>
    <col min="8203" max="8203" width="4.85546875" style="4" customWidth="1"/>
    <col min="8204" max="8448" width="9.140625" style="4"/>
    <col min="8449" max="8449" width="4" style="4" bestFit="1" customWidth="1"/>
    <col min="8450" max="8450" width="13" style="4" bestFit="1" customWidth="1"/>
    <col min="8451" max="8451" width="16.28515625" style="4" customWidth="1"/>
    <col min="8452" max="8452" width="14.140625" style="4" customWidth="1"/>
    <col min="8453" max="8453" width="16" style="4" customWidth="1"/>
    <col min="8454" max="8454" width="12.140625" style="4" bestFit="1" customWidth="1"/>
    <col min="8455" max="8455" width="18" style="4" customWidth="1"/>
    <col min="8456" max="8456" width="11" style="4" bestFit="1" customWidth="1"/>
    <col min="8457" max="8457" width="11.5703125" style="4" customWidth="1"/>
    <col min="8458" max="8458" width="11.140625" style="4" bestFit="1" customWidth="1"/>
    <col min="8459" max="8459" width="4.85546875" style="4" customWidth="1"/>
    <col min="8460" max="8704" width="9.140625" style="4"/>
    <col min="8705" max="8705" width="4" style="4" bestFit="1" customWidth="1"/>
    <col min="8706" max="8706" width="13" style="4" bestFit="1" customWidth="1"/>
    <col min="8707" max="8707" width="16.28515625" style="4" customWidth="1"/>
    <col min="8708" max="8708" width="14.140625" style="4" customWidth="1"/>
    <col min="8709" max="8709" width="16" style="4" customWidth="1"/>
    <col min="8710" max="8710" width="12.140625" style="4" bestFit="1" customWidth="1"/>
    <col min="8711" max="8711" width="18" style="4" customWidth="1"/>
    <col min="8712" max="8712" width="11" style="4" bestFit="1" customWidth="1"/>
    <col min="8713" max="8713" width="11.5703125" style="4" customWidth="1"/>
    <col min="8714" max="8714" width="11.140625" style="4" bestFit="1" customWidth="1"/>
    <col min="8715" max="8715" width="4.85546875" style="4" customWidth="1"/>
    <col min="8716" max="8960" width="9.140625" style="4"/>
    <col min="8961" max="8961" width="4" style="4" bestFit="1" customWidth="1"/>
    <col min="8962" max="8962" width="13" style="4" bestFit="1" customWidth="1"/>
    <col min="8963" max="8963" width="16.28515625" style="4" customWidth="1"/>
    <col min="8964" max="8964" width="14.140625" style="4" customWidth="1"/>
    <col min="8965" max="8965" width="16" style="4" customWidth="1"/>
    <col min="8966" max="8966" width="12.140625" style="4" bestFit="1" customWidth="1"/>
    <col min="8967" max="8967" width="18" style="4" customWidth="1"/>
    <col min="8968" max="8968" width="11" style="4" bestFit="1" customWidth="1"/>
    <col min="8969" max="8969" width="11.5703125" style="4" customWidth="1"/>
    <col min="8970" max="8970" width="11.140625" style="4" bestFit="1" customWidth="1"/>
    <col min="8971" max="8971" width="4.85546875" style="4" customWidth="1"/>
    <col min="8972" max="9216" width="9.140625" style="4"/>
    <col min="9217" max="9217" width="4" style="4" bestFit="1" customWidth="1"/>
    <col min="9218" max="9218" width="13" style="4" bestFit="1" customWidth="1"/>
    <col min="9219" max="9219" width="16.28515625" style="4" customWidth="1"/>
    <col min="9220" max="9220" width="14.140625" style="4" customWidth="1"/>
    <col min="9221" max="9221" width="16" style="4" customWidth="1"/>
    <col min="9222" max="9222" width="12.140625" style="4" bestFit="1" customWidth="1"/>
    <col min="9223" max="9223" width="18" style="4" customWidth="1"/>
    <col min="9224" max="9224" width="11" style="4" bestFit="1" customWidth="1"/>
    <col min="9225" max="9225" width="11.5703125" style="4" customWidth="1"/>
    <col min="9226" max="9226" width="11.140625" style="4" bestFit="1" customWidth="1"/>
    <col min="9227" max="9227" width="4.85546875" style="4" customWidth="1"/>
    <col min="9228" max="9472" width="9.140625" style="4"/>
    <col min="9473" max="9473" width="4" style="4" bestFit="1" customWidth="1"/>
    <col min="9474" max="9474" width="13" style="4" bestFit="1" customWidth="1"/>
    <col min="9475" max="9475" width="16.28515625" style="4" customWidth="1"/>
    <col min="9476" max="9476" width="14.140625" style="4" customWidth="1"/>
    <col min="9477" max="9477" width="16" style="4" customWidth="1"/>
    <col min="9478" max="9478" width="12.140625" style="4" bestFit="1" customWidth="1"/>
    <col min="9479" max="9479" width="18" style="4" customWidth="1"/>
    <col min="9480" max="9480" width="11" style="4" bestFit="1" customWidth="1"/>
    <col min="9481" max="9481" width="11.5703125" style="4" customWidth="1"/>
    <col min="9482" max="9482" width="11.140625" style="4" bestFit="1" customWidth="1"/>
    <col min="9483" max="9483" width="4.85546875" style="4" customWidth="1"/>
    <col min="9484" max="9728" width="9.140625" style="4"/>
    <col min="9729" max="9729" width="4" style="4" bestFit="1" customWidth="1"/>
    <col min="9730" max="9730" width="13" style="4" bestFit="1" customWidth="1"/>
    <col min="9731" max="9731" width="16.28515625" style="4" customWidth="1"/>
    <col min="9732" max="9732" width="14.140625" style="4" customWidth="1"/>
    <col min="9733" max="9733" width="16" style="4" customWidth="1"/>
    <col min="9734" max="9734" width="12.140625" style="4" bestFit="1" customWidth="1"/>
    <col min="9735" max="9735" width="18" style="4" customWidth="1"/>
    <col min="9736" max="9736" width="11" style="4" bestFit="1" customWidth="1"/>
    <col min="9737" max="9737" width="11.5703125" style="4" customWidth="1"/>
    <col min="9738" max="9738" width="11.140625" style="4" bestFit="1" customWidth="1"/>
    <col min="9739" max="9739" width="4.85546875" style="4" customWidth="1"/>
    <col min="9740" max="9984" width="9.140625" style="4"/>
    <col min="9985" max="9985" width="4" style="4" bestFit="1" customWidth="1"/>
    <col min="9986" max="9986" width="13" style="4" bestFit="1" customWidth="1"/>
    <col min="9987" max="9987" width="16.28515625" style="4" customWidth="1"/>
    <col min="9988" max="9988" width="14.140625" style="4" customWidth="1"/>
    <col min="9989" max="9989" width="16" style="4" customWidth="1"/>
    <col min="9990" max="9990" width="12.140625" style="4" bestFit="1" customWidth="1"/>
    <col min="9991" max="9991" width="18" style="4" customWidth="1"/>
    <col min="9992" max="9992" width="11" style="4" bestFit="1" customWidth="1"/>
    <col min="9993" max="9993" width="11.5703125" style="4" customWidth="1"/>
    <col min="9994" max="9994" width="11.140625" style="4" bestFit="1" customWidth="1"/>
    <col min="9995" max="9995" width="4.85546875" style="4" customWidth="1"/>
    <col min="9996" max="10240" width="9.140625" style="4"/>
    <col min="10241" max="10241" width="4" style="4" bestFit="1" customWidth="1"/>
    <col min="10242" max="10242" width="13" style="4" bestFit="1" customWidth="1"/>
    <col min="10243" max="10243" width="16.28515625" style="4" customWidth="1"/>
    <col min="10244" max="10244" width="14.140625" style="4" customWidth="1"/>
    <col min="10245" max="10245" width="16" style="4" customWidth="1"/>
    <col min="10246" max="10246" width="12.140625" style="4" bestFit="1" customWidth="1"/>
    <col min="10247" max="10247" width="18" style="4" customWidth="1"/>
    <col min="10248" max="10248" width="11" style="4" bestFit="1" customWidth="1"/>
    <col min="10249" max="10249" width="11.5703125" style="4" customWidth="1"/>
    <col min="10250" max="10250" width="11.140625" style="4" bestFit="1" customWidth="1"/>
    <col min="10251" max="10251" width="4.85546875" style="4" customWidth="1"/>
    <col min="10252" max="10496" width="9.140625" style="4"/>
    <col min="10497" max="10497" width="4" style="4" bestFit="1" customWidth="1"/>
    <col min="10498" max="10498" width="13" style="4" bestFit="1" customWidth="1"/>
    <col min="10499" max="10499" width="16.28515625" style="4" customWidth="1"/>
    <col min="10500" max="10500" width="14.140625" style="4" customWidth="1"/>
    <col min="10501" max="10501" width="16" style="4" customWidth="1"/>
    <col min="10502" max="10502" width="12.140625" style="4" bestFit="1" customWidth="1"/>
    <col min="10503" max="10503" width="18" style="4" customWidth="1"/>
    <col min="10504" max="10504" width="11" style="4" bestFit="1" customWidth="1"/>
    <col min="10505" max="10505" width="11.5703125" style="4" customWidth="1"/>
    <col min="10506" max="10506" width="11.140625" style="4" bestFit="1" customWidth="1"/>
    <col min="10507" max="10507" width="4.85546875" style="4" customWidth="1"/>
    <col min="10508" max="10752" width="9.140625" style="4"/>
    <col min="10753" max="10753" width="4" style="4" bestFit="1" customWidth="1"/>
    <col min="10754" max="10754" width="13" style="4" bestFit="1" customWidth="1"/>
    <col min="10755" max="10755" width="16.28515625" style="4" customWidth="1"/>
    <col min="10756" max="10756" width="14.140625" style="4" customWidth="1"/>
    <col min="10757" max="10757" width="16" style="4" customWidth="1"/>
    <col min="10758" max="10758" width="12.140625" style="4" bestFit="1" customWidth="1"/>
    <col min="10759" max="10759" width="18" style="4" customWidth="1"/>
    <col min="10760" max="10760" width="11" style="4" bestFit="1" customWidth="1"/>
    <col min="10761" max="10761" width="11.5703125" style="4" customWidth="1"/>
    <col min="10762" max="10762" width="11.140625" style="4" bestFit="1" customWidth="1"/>
    <col min="10763" max="10763" width="4.85546875" style="4" customWidth="1"/>
    <col min="10764" max="11008" width="9.140625" style="4"/>
    <col min="11009" max="11009" width="4" style="4" bestFit="1" customWidth="1"/>
    <col min="11010" max="11010" width="13" style="4" bestFit="1" customWidth="1"/>
    <col min="11011" max="11011" width="16.28515625" style="4" customWidth="1"/>
    <col min="11012" max="11012" width="14.140625" style="4" customWidth="1"/>
    <col min="11013" max="11013" width="16" style="4" customWidth="1"/>
    <col min="11014" max="11014" width="12.140625" style="4" bestFit="1" customWidth="1"/>
    <col min="11015" max="11015" width="18" style="4" customWidth="1"/>
    <col min="11016" max="11016" width="11" style="4" bestFit="1" customWidth="1"/>
    <col min="11017" max="11017" width="11.5703125" style="4" customWidth="1"/>
    <col min="11018" max="11018" width="11.140625" style="4" bestFit="1" customWidth="1"/>
    <col min="11019" max="11019" width="4.85546875" style="4" customWidth="1"/>
    <col min="11020" max="11264" width="9.140625" style="4"/>
    <col min="11265" max="11265" width="4" style="4" bestFit="1" customWidth="1"/>
    <col min="11266" max="11266" width="13" style="4" bestFit="1" customWidth="1"/>
    <col min="11267" max="11267" width="16.28515625" style="4" customWidth="1"/>
    <col min="11268" max="11268" width="14.140625" style="4" customWidth="1"/>
    <col min="11269" max="11269" width="16" style="4" customWidth="1"/>
    <col min="11270" max="11270" width="12.140625" style="4" bestFit="1" customWidth="1"/>
    <col min="11271" max="11271" width="18" style="4" customWidth="1"/>
    <col min="11272" max="11272" width="11" style="4" bestFit="1" customWidth="1"/>
    <col min="11273" max="11273" width="11.5703125" style="4" customWidth="1"/>
    <col min="11274" max="11274" width="11.140625" style="4" bestFit="1" customWidth="1"/>
    <col min="11275" max="11275" width="4.85546875" style="4" customWidth="1"/>
    <col min="11276" max="11520" width="9.140625" style="4"/>
    <col min="11521" max="11521" width="4" style="4" bestFit="1" customWidth="1"/>
    <col min="11522" max="11522" width="13" style="4" bestFit="1" customWidth="1"/>
    <col min="11523" max="11523" width="16.28515625" style="4" customWidth="1"/>
    <col min="11524" max="11524" width="14.140625" style="4" customWidth="1"/>
    <col min="11525" max="11525" width="16" style="4" customWidth="1"/>
    <col min="11526" max="11526" width="12.140625" style="4" bestFit="1" customWidth="1"/>
    <col min="11527" max="11527" width="18" style="4" customWidth="1"/>
    <col min="11528" max="11528" width="11" style="4" bestFit="1" customWidth="1"/>
    <col min="11529" max="11529" width="11.5703125" style="4" customWidth="1"/>
    <col min="11530" max="11530" width="11.140625" style="4" bestFit="1" customWidth="1"/>
    <col min="11531" max="11531" width="4.85546875" style="4" customWidth="1"/>
    <col min="11532" max="11776" width="9.140625" style="4"/>
    <col min="11777" max="11777" width="4" style="4" bestFit="1" customWidth="1"/>
    <col min="11778" max="11778" width="13" style="4" bestFit="1" customWidth="1"/>
    <col min="11779" max="11779" width="16.28515625" style="4" customWidth="1"/>
    <col min="11780" max="11780" width="14.140625" style="4" customWidth="1"/>
    <col min="11781" max="11781" width="16" style="4" customWidth="1"/>
    <col min="11782" max="11782" width="12.140625" style="4" bestFit="1" customWidth="1"/>
    <col min="11783" max="11783" width="18" style="4" customWidth="1"/>
    <col min="11784" max="11784" width="11" style="4" bestFit="1" customWidth="1"/>
    <col min="11785" max="11785" width="11.5703125" style="4" customWidth="1"/>
    <col min="11786" max="11786" width="11.140625" style="4" bestFit="1" customWidth="1"/>
    <col min="11787" max="11787" width="4.85546875" style="4" customWidth="1"/>
    <col min="11788" max="12032" width="9.140625" style="4"/>
    <col min="12033" max="12033" width="4" style="4" bestFit="1" customWidth="1"/>
    <col min="12034" max="12034" width="13" style="4" bestFit="1" customWidth="1"/>
    <col min="12035" max="12035" width="16.28515625" style="4" customWidth="1"/>
    <col min="12036" max="12036" width="14.140625" style="4" customWidth="1"/>
    <col min="12037" max="12037" width="16" style="4" customWidth="1"/>
    <col min="12038" max="12038" width="12.140625" style="4" bestFit="1" customWidth="1"/>
    <col min="12039" max="12039" width="18" style="4" customWidth="1"/>
    <col min="12040" max="12040" width="11" style="4" bestFit="1" customWidth="1"/>
    <col min="12041" max="12041" width="11.5703125" style="4" customWidth="1"/>
    <col min="12042" max="12042" width="11.140625" style="4" bestFit="1" customWidth="1"/>
    <col min="12043" max="12043" width="4.85546875" style="4" customWidth="1"/>
    <col min="12044" max="12288" width="9.140625" style="4"/>
    <col min="12289" max="12289" width="4" style="4" bestFit="1" customWidth="1"/>
    <col min="12290" max="12290" width="13" style="4" bestFit="1" customWidth="1"/>
    <col min="12291" max="12291" width="16.28515625" style="4" customWidth="1"/>
    <col min="12292" max="12292" width="14.140625" style="4" customWidth="1"/>
    <col min="12293" max="12293" width="16" style="4" customWidth="1"/>
    <col min="12294" max="12294" width="12.140625" style="4" bestFit="1" customWidth="1"/>
    <col min="12295" max="12295" width="18" style="4" customWidth="1"/>
    <col min="12296" max="12296" width="11" style="4" bestFit="1" customWidth="1"/>
    <col min="12297" max="12297" width="11.5703125" style="4" customWidth="1"/>
    <col min="12298" max="12298" width="11.140625" style="4" bestFit="1" customWidth="1"/>
    <col min="12299" max="12299" width="4.85546875" style="4" customWidth="1"/>
    <col min="12300" max="12544" width="9.140625" style="4"/>
    <col min="12545" max="12545" width="4" style="4" bestFit="1" customWidth="1"/>
    <col min="12546" max="12546" width="13" style="4" bestFit="1" customWidth="1"/>
    <col min="12547" max="12547" width="16.28515625" style="4" customWidth="1"/>
    <col min="12548" max="12548" width="14.140625" style="4" customWidth="1"/>
    <col min="12549" max="12549" width="16" style="4" customWidth="1"/>
    <col min="12550" max="12550" width="12.140625" style="4" bestFit="1" customWidth="1"/>
    <col min="12551" max="12551" width="18" style="4" customWidth="1"/>
    <col min="12552" max="12552" width="11" style="4" bestFit="1" customWidth="1"/>
    <col min="12553" max="12553" width="11.5703125" style="4" customWidth="1"/>
    <col min="12554" max="12554" width="11.140625" style="4" bestFit="1" customWidth="1"/>
    <col min="12555" max="12555" width="4.85546875" style="4" customWidth="1"/>
    <col min="12556" max="12800" width="9.140625" style="4"/>
    <col min="12801" max="12801" width="4" style="4" bestFit="1" customWidth="1"/>
    <col min="12802" max="12802" width="13" style="4" bestFit="1" customWidth="1"/>
    <col min="12803" max="12803" width="16.28515625" style="4" customWidth="1"/>
    <col min="12804" max="12804" width="14.140625" style="4" customWidth="1"/>
    <col min="12805" max="12805" width="16" style="4" customWidth="1"/>
    <col min="12806" max="12806" width="12.140625" style="4" bestFit="1" customWidth="1"/>
    <col min="12807" max="12807" width="18" style="4" customWidth="1"/>
    <col min="12808" max="12808" width="11" style="4" bestFit="1" customWidth="1"/>
    <col min="12809" max="12809" width="11.5703125" style="4" customWidth="1"/>
    <col min="12810" max="12810" width="11.140625" style="4" bestFit="1" customWidth="1"/>
    <col min="12811" max="12811" width="4.85546875" style="4" customWidth="1"/>
    <col min="12812" max="13056" width="9.140625" style="4"/>
    <col min="13057" max="13057" width="4" style="4" bestFit="1" customWidth="1"/>
    <col min="13058" max="13058" width="13" style="4" bestFit="1" customWidth="1"/>
    <col min="13059" max="13059" width="16.28515625" style="4" customWidth="1"/>
    <col min="13060" max="13060" width="14.140625" style="4" customWidth="1"/>
    <col min="13061" max="13061" width="16" style="4" customWidth="1"/>
    <col min="13062" max="13062" width="12.140625" style="4" bestFit="1" customWidth="1"/>
    <col min="13063" max="13063" width="18" style="4" customWidth="1"/>
    <col min="13064" max="13064" width="11" style="4" bestFit="1" customWidth="1"/>
    <col min="13065" max="13065" width="11.5703125" style="4" customWidth="1"/>
    <col min="13066" max="13066" width="11.140625" style="4" bestFit="1" customWidth="1"/>
    <col min="13067" max="13067" width="4.85546875" style="4" customWidth="1"/>
    <col min="13068" max="13312" width="9.140625" style="4"/>
    <col min="13313" max="13313" width="4" style="4" bestFit="1" customWidth="1"/>
    <col min="13314" max="13314" width="13" style="4" bestFit="1" customWidth="1"/>
    <col min="13315" max="13315" width="16.28515625" style="4" customWidth="1"/>
    <col min="13316" max="13316" width="14.140625" style="4" customWidth="1"/>
    <col min="13317" max="13317" width="16" style="4" customWidth="1"/>
    <col min="13318" max="13318" width="12.140625" style="4" bestFit="1" customWidth="1"/>
    <col min="13319" max="13319" width="18" style="4" customWidth="1"/>
    <col min="13320" max="13320" width="11" style="4" bestFit="1" customWidth="1"/>
    <col min="13321" max="13321" width="11.5703125" style="4" customWidth="1"/>
    <col min="13322" max="13322" width="11.140625" style="4" bestFit="1" customWidth="1"/>
    <col min="13323" max="13323" width="4.85546875" style="4" customWidth="1"/>
    <col min="13324" max="13568" width="9.140625" style="4"/>
    <col min="13569" max="13569" width="4" style="4" bestFit="1" customWidth="1"/>
    <col min="13570" max="13570" width="13" style="4" bestFit="1" customWidth="1"/>
    <col min="13571" max="13571" width="16.28515625" style="4" customWidth="1"/>
    <col min="13572" max="13572" width="14.140625" style="4" customWidth="1"/>
    <col min="13573" max="13573" width="16" style="4" customWidth="1"/>
    <col min="13574" max="13574" width="12.140625" style="4" bestFit="1" customWidth="1"/>
    <col min="13575" max="13575" width="18" style="4" customWidth="1"/>
    <col min="13576" max="13576" width="11" style="4" bestFit="1" customWidth="1"/>
    <col min="13577" max="13577" width="11.5703125" style="4" customWidth="1"/>
    <col min="13578" max="13578" width="11.140625" style="4" bestFit="1" customWidth="1"/>
    <col min="13579" max="13579" width="4.85546875" style="4" customWidth="1"/>
    <col min="13580" max="13824" width="9.140625" style="4"/>
    <col min="13825" max="13825" width="4" style="4" bestFit="1" customWidth="1"/>
    <col min="13826" max="13826" width="13" style="4" bestFit="1" customWidth="1"/>
    <col min="13827" max="13827" width="16.28515625" style="4" customWidth="1"/>
    <col min="13828" max="13828" width="14.140625" style="4" customWidth="1"/>
    <col min="13829" max="13829" width="16" style="4" customWidth="1"/>
    <col min="13830" max="13830" width="12.140625" style="4" bestFit="1" customWidth="1"/>
    <col min="13831" max="13831" width="18" style="4" customWidth="1"/>
    <col min="13832" max="13832" width="11" style="4" bestFit="1" customWidth="1"/>
    <col min="13833" max="13833" width="11.5703125" style="4" customWidth="1"/>
    <col min="13834" max="13834" width="11.140625" style="4" bestFit="1" customWidth="1"/>
    <col min="13835" max="13835" width="4.85546875" style="4" customWidth="1"/>
    <col min="13836" max="14080" width="9.140625" style="4"/>
    <col min="14081" max="14081" width="4" style="4" bestFit="1" customWidth="1"/>
    <col min="14082" max="14082" width="13" style="4" bestFit="1" customWidth="1"/>
    <col min="14083" max="14083" width="16.28515625" style="4" customWidth="1"/>
    <col min="14084" max="14084" width="14.140625" style="4" customWidth="1"/>
    <col min="14085" max="14085" width="16" style="4" customWidth="1"/>
    <col min="14086" max="14086" width="12.140625" style="4" bestFit="1" customWidth="1"/>
    <col min="14087" max="14087" width="18" style="4" customWidth="1"/>
    <col min="14088" max="14088" width="11" style="4" bestFit="1" customWidth="1"/>
    <col min="14089" max="14089" width="11.5703125" style="4" customWidth="1"/>
    <col min="14090" max="14090" width="11.140625" style="4" bestFit="1" customWidth="1"/>
    <col min="14091" max="14091" width="4.85546875" style="4" customWidth="1"/>
    <col min="14092" max="14336" width="9.140625" style="4"/>
    <col min="14337" max="14337" width="4" style="4" bestFit="1" customWidth="1"/>
    <col min="14338" max="14338" width="13" style="4" bestFit="1" customWidth="1"/>
    <col min="14339" max="14339" width="16.28515625" style="4" customWidth="1"/>
    <col min="14340" max="14340" width="14.140625" style="4" customWidth="1"/>
    <col min="14341" max="14341" width="16" style="4" customWidth="1"/>
    <col min="14342" max="14342" width="12.140625" style="4" bestFit="1" customWidth="1"/>
    <col min="14343" max="14343" width="18" style="4" customWidth="1"/>
    <col min="14344" max="14344" width="11" style="4" bestFit="1" customWidth="1"/>
    <col min="14345" max="14345" width="11.5703125" style="4" customWidth="1"/>
    <col min="14346" max="14346" width="11.140625" style="4" bestFit="1" customWidth="1"/>
    <col min="14347" max="14347" width="4.85546875" style="4" customWidth="1"/>
    <col min="14348" max="14592" width="9.140625" style="4"/>
    <col min="14593" max="14593" width="4" style="4" bestFit="1" customWidth="1"/>
    <col min="14594" max="14594" width="13" style="4" bestFit="1" customWidth="1"/>
    <col min="14595" max="14595" width="16.28515625" style="4" customWidth="1"/>
    <col min="14596" max="14596" width="14.140625" style="4" customWidth="1"/>
    <col min="14597" max="14597" width="16" style="4" customWidth="1"/>
    <col min="14598" max="14598" width="12.140625" style="4" bestFit="1" customWidth="1"/>
    <col min="14599" max="14599" width="18" style="4" customWidth="1"/>
    <col min="14600" max="14600" width="11" style="4" bestFit="1" customWidth="1"/>
    <col min="14601" max="14601" width="11.5703125" style="4" customWidth="1"/>
    <col min="14602" max="14602" width="11.140625" style="4" bestFit="1" customWidth="1"/>
    <col min="14603" max="14603" width="4.85546875" style="4" customWidth="1"/>
    <col min="14604" max="14848" width="9.140625" style="4"/>
    <col min="14849" max="14849" width="4" style="4" bestFit="1" customWidth="1"/>
    <col min="14850" max="14850" width="13" style="4" bestFit="1" customWidth="1"/>
    <col min="14851" max="14851" width="16.28515625" style="4" customWidth="1"/>
    <col min="14852" max="14852" width="14.140625" style="4" customWidth="1"/>
    <col min="14853" max="14853" width="16" style="4" customWidth="1"/>
    <col min="14854" max="14854" width="12.140625" style="4" bestFit="1" customWidth="1"/>
    <col min="14855" max="14855" width="18" style="4" customWidth="1"/>
    <col min="14856" max="14856" width="11" style="4" bestFit="1" customWidth="1"/>
    <col min="14857" max="14857" width="11.5703125" style="4" customWidth="1"/>
    <col min="14858" max="14858" width="11.140625" style="4" bestFit="1" customWidth="1"/>
    <col min="14859" max="14859" width="4.85546875" style="4" customWidth="1"/>
    <col min="14860" max="15104" width="9.140625" style="4"/>
    <col min="15105" max="15105" width="4" style="4" bestFit="1" customWidth="1"/>
    <col min="15106" max="15106" width="13" style="4" bestFit="1" customWidth="1"/>
    <col min="15107" max="15107" width="16.28515625" style="4" customWidth="1"/>
    <col min="15108" max="15108" width="14.140625" style="4" customWidth="1"/>
    <col min="15109" max="15109" width="16" style="4" customWidth="1"/>
    <col min="15110" max="15110" width="12.140625" style="4" bestFit="1" customWidth="1"/>
    <col min="15111" max="15111" width="18" style="4" customWidth="1"/>
    <col min="15112" max="15112" width="11" style="4" bestFit="1" customWidth="1"/>
    <col min="15113" max="15113" width="11.5703125" style="4" customWidth="1"/>
    <col min="15114" max="15114" width="11.140625" style="4" bestFit="1" customWidth="1"/>
    <col min="15115" max="15115" width="4.85546875" style="4" customWidth="1"/>
    <col min="15116" max="15360" width="9.140625" style="4"/>
    <col min="15361" max="15361" width="4" style="4" bestFit="1" customWidth="1"/>
    <col min="15362" max="15362" width="13" style="4" bestFit="1" customWidth="1"/>
    <col min="15363" max="15363" width="16.28515625" style="4" customWidth="1"/>
    <col min="15364" max="15364" width="14.140625" style="4" customWidth="1"/>
    <col min="15365" max="15365" width="16" style="4" customWidth="1"/>
    <col min="15366" max="15366" width="12.140625" style="4" bestFit="1" customWidth="1"/>
    <col min="15367" max="15367" width="18" style="4" customWidth="1"/>
    <col min="15368" max="15368" width="11" style="4" bestFit="1" customWidth="1"/>
    <col min="15369" max="15369" width="11.5703125" style="4" customWidth="1"/>
    <col min="15370" max="15370" width="11.140625" style="4" bestFit="1" customWidth="1"/>
    <col min="15371" max="15371" width="4.85546875" style="4" customWidth="1"/>
    <col min="15372" max="15616" width="9.140625" style="4"/>
    <col min="15617" max="15617" width="4" style="4" bestFit="1" customWidth="1"/>
    <col min="15618" max="15618" width="13" style="4" bestFit="1" customWidth="1"/>
    <col min="15619" max="15619" width="16.28515625" style="4" customWidth="1"/>
    <col min="15620" max="15620" width="14.140625" style="4" customWidth="1"/>
    <col min="15621" max="15621" width="16" style="4" customWidth="1"/>
    <col min="15622" max="15622" width="12.140625" style="4" bestFit="1" customWidth="1"/>
    <col min="15623" max="15623" width="18" style="4" customWidth="1"/>
    <col min="15624" max="15624" width="11" style="4" bestFit="1" customWidth="1"/>
    <col min="15625" max="15625" width="11.5703125" style="4" customWidth="1"/>
    <col min="15626" max="15626" width="11.140625" style="4" bestFit="1" customWidth="1"/>
    <col min="15627" max="15627" width="4.85546875" style="4" customWidth="1"/>
    <col min="15628" max="15872" width="9.140625" style="4"/>
    <col min="15873" max="15873" width="4" style="4" bestFit="1" customWidth="1"/>
    <col min="15874" max="15874" width="13" style="4" bestFit="1" customWidth="1"/>
    <col min="15875" max="15875" width="16.28515625" style="4" customWidth="1"/>
    <col min="15876" max="15876" width="14.140625" style="4" customWidth="1"/>
    <col min="15877" max="15877" width="16" style="4" customWidth="1"/>
    <col min="15878" max="15878" width="12.140625" style="4" bestFit="1" customWidth="1"/>
    <col min="15879" max="15879" width="18" style="4" customWidth="1"/>
    <col min="15880" max="15880" width="11" style="4" bestFit="1" customWidth="1"/>
    <col min="15881" max="15881" width="11.5703125" style="4" customWidth="1"/>
    <col min="15882" max="15882" width="11.140625" style="4" bestFit="1" customWidth="1"/>
    <col min="15883" max="15883" width="4.85546875" style="4" customWidth="1"/>
    <col min="15884" max="16128" width="9.140625" style="4"/>
    <col min="16129" max="16129" width="4" style="4" bestFit="1" customWidth="1"/>
    <col min="16130" max="16130" width="13" style="4" bestFit="1" customWidth="1"/>
    <col min="16131" max="16131" width="16.28515625" style="4" customWidth="1"/>
    <col min="16132" max="16132" width="14.140625" style="4" customWidth="1"/>
    <col min="16133" max="16133" width="16" style="4" customWidth="1"/>
    <col min="16134" max="16134" width="12.140625" style="4" bestFit="1" customWidth="1"/>
    <col min="16135" max="16135" width="18" style="4" customWidth="1"/>
    <col min="16136" max="16136" width="11" style="4" bestFit="1" customWidth="1"/>
    <col min="16137" max="16137" width="11.5703125" style="4" customWidth="1"/>
    <col min="16138" max="16138" width="11.140625" style="4" bestFit="1" customWidth="1"/>
    <col min="16139" max="16139" width="4.85546875" style="4" customWidth="1"/>
    <col min="16140" max="16384" width="9.140625" style="4"/>
  </cols>
  <sheetData>
    <row r="1" spans="1:11" x14ac:dyDescent="0.2">
      <c r="A1" s="4" t="s">
        <v>1</v>
      </c>
    </row>
    <row r="2" spans="1:11" x14ac:dyDescent="0.2">
      <c r="A2" s="4" t="s">
        <v>192</v>
      </c>
      <c r="C2" s="56" t="s">
        <v>149</v>
      </c>
      <c r="F2" s="5"/>
      <c r="G2" s="50"/>
      <c r="K2" s="5"/>
    </row>
    <row r="3" spans="1:11" x14ac:dyDescent="0.2">
      <c r="A3" s="57" t="str">
        <f>'Exhibit A - City'!A3</f>
        <v>FOR THE YEAR ENDED JUNE 30, 2025</v>
      </c>
      <c r="F3" s="5"/>
      <c r="G3" s="50"/>
      <c r="K3" s="5"/>
    </row>
    <row r="4" spans="1:11" ht="15.75" x14ac:dyDescent="0.25">
      <c r="A4" s="82" t="s">
        <v>273</v>
      </c>
      <c r="F4" s="5"/>
      <c r="G4" s="50"/>
      <c r="K4" s="5"/>
    </row>
    <row r="5" spans="1:11" x14ac:dyDescent="0.2">
      <c r="A5" s="100" t="s">
        <v>452</v>
      </c>
    </row>
    <row r="6" spans="1:11" x14ac:dyDescent="0.2">
      <c r="G6" s="8" t="s">
        <v>46</v>
      </c>
      <c r="H6" s="8"/>
      <c r="I6" s="8"/>
      <c r="J6" s="8"/>
    </row>
    <row r="7" spans="1:11" s="55" customFormat="1" ht="38.25" x14ac:dyDescent="0.2">
      <c r="A7" s="53" t="s">
        <v>8</v>
      </c>
      <c r="B7" s="53" t="s">
        <v>9</v>
      </c>
      <c r="C7" s="13" t="s">
        <v>86</v>
      </c>
      <c r="D7" s="13" t="s">
        <v>87</v>
      </c>
      <c r="E7" s="13" t="s">
        <v>88</v>
      </c>
      <c r="F7" s="53" t="s">
        <v>21</v>
      </c>
      <c r="G7" s="13" t="s">
        <v>57</v>
      </c>
      <c r="H7" s="13" t="s">
        <v>11</v>
      </c>
      <c r="I7" s="13" t="s">
        <v>12</v>
      </c>
      <c r="J7" s="13" t="s">
        <v>58</v>
      </c>
      <c r="K7" s="53" t="s">
        <v>8</v>
      </c>
    </row>
    <row r="8" spans="1:11" x14ac:dyDescent="0.2">
      <c r="A8" s="4">
        <v>1</v>
      </c>
      <c r="B8" s="4" t="s">
        <v>365</v>
      </c>
      <c r="C8" s="64">
        <v>1806346</v>
      </c>
      <c r="D8" s="64">
        <v>0</v>
      </c>
      <c r="E8" s="64">
        <v>0</v>
      </c>
      <c r="F8" s="64">
        <f t="shared" ref="F8:F44" si="0">(C8+D8+E8)</f>
        <v>1806346</v>
      </c>
      <c r="G8" s="64">
        <v>57100</v>
      </c>
      <c r="H8" s="64">
        <v>0</v>
      </c>
      <c r="I8" s="64">
        <v>0</v>
      </c>
      <c r="J8" s="64">
        <v>792</v>
      </c>
      <c r="K8" s="4">
        <v>1</v>
      </c>
    </row>
    <row r="9" spans="1:11" x14ac:dyDescent="0.2">
      <c r="A9" s="4">
        <v>2</v>
      </c>
      <c r="B9" s="4" t="s">
        <v>366</v>
      </c>
      <c r="C9" s="65">
        <v>1562801</v>
      </c>
      <c r="D9" s="65">
        <v>0</v>
      </c>
      <c r="E9" s="65">
        <v>0</v>
      </c>
      <c r="F9" s="65">
        <f t="shared" si="0"/>
        <v>1562801</v>
      </c>
      <c r="G9" s="65">
        <v>30952</v>
      </c>
      <c r="H9" s="65">
        <v>31420</v>
      </c>
      <c r="I9" s="65">
        <v>0</v>
      </c>
      <c r="J9" s="65">
        <v>0</v>
      </c>
      <c r="K9" s="4">
        <v>2</v>
      </c>
    </row>
    <row r="10" spans="1:11" x14ac:dyDescent="0.2">
      <c r="A10" s="4">
        <v>3</v>
      </c>
      <c r="B10" s="4" t="s">
        <v>283</v>
      </c>
      <c r="C10" s="65">
        <v>4255100</v>
      </c>
      <c r="D10" s="65">
        <v>0</v>
      </c>
      <c r="E10" s="65">
        <v>0</v>
      </c>
      <c r="F10" s="65">
        <f t="shared" si="0"/>
        <v>4255100</v>
      </c>
      <c r="G10" s="65">
        <v>128656</v>
      </c>
      <c r="H10" s="65">
        <v>138229</v>
      </c>
      <c r="I10" s="65">
        <v>0</v>
      </c>
      <c r="J10" s="65">
        <v>0</v>
      </c>
      <c r="K10" s="4">
        <v>3</v>
      </c>
    </row>
    <row r="11" spans="1:11" x14ac:dyDescent="0.2">
      <c r="A11" s="4">
        <v>4</v>
      </c>
      <c r="B11" s="4" t="s">
        <v>367</v>
      </c>
      <c r="C11" s="65">
        <v>0</v>
      </c>
      <c r="D11" s="65">
        <v>0</v>
      </c>
      <c r="E11" s="65">
        <v>0</v>
      </c>
      <c r="F11" s="65">
        <f t="shared" si="0"/>
        <v>0</v>
      </c>
      <c r="G11" s="65">
        <v>0</v>
      </c>
      <c r="H11" s="65">
        <v>0</v>
      </c>
      <c r="I11" s="65">
        <v>0</v>
      </c>
      <c r="J11" s="65">
        <v>0</v>
      </c>
      <c r="K11" s="4">
        <v>4</v>
      </c>
    </row>
    <row r="12" spans="1:11" x14ac:dyDescent="0.2">
      <c r="A12" s="4">
        <v>5</v>
      </c>
      <c r="B12" s="4" t="s">
        <v>368</v>
      </c>
      <c r="C12" s="65">
        <v>0</v>
      </c>
      <c r="D12" s="65">
        <v>0</v>
      </c>
      <c r="E12" s="65">
        <v>0</v>
      </c>
      <c r="F12" s="65">
        <f t="shared" si="0"/>
        <v>0</v>
      </c>
      <c r="G12" s="65">
        <v>0</v>
      </c>
      <c r="H12" s="65">
        <v>0</v>
      </c>
      <c r="I12" s="65">
        <v>0</v>
      </c>
      <c r="J12" s="65">
        <v>0</v>
      </c>
      <c r="K12" s="4">
        <v>5</v>
      </c>
    </row>
    <row r="13" spans="1:11" x14ac:dyDescent="0.2">
      <c r="A13" s="4">
        <v>6</v>
      </c>
      <c r="B13" s="4" t="s">
        <v>369</v>
      </c>
      <c r="C13" s="65">
        <v>0</v>
      </c>
      <c r="D13" s="65">
        <v>0</v>
      </c>
      <c r="E13" s="65">
        <v>0</v>
      </c>
      <c r="F13" s="65">
        <f t="shared" si="0"/>
        <v>0</v>
      </c>
      <c r="G13" s="65">
        <v>0</v>
      </c>
      <c r="H13" s="65">
        <v>0</v>
      </c>
      <c r="I13" s="65">
        <v>0</v>
      </c>
      <c r="J13" s="65">
        <v>0</v>
      </c>
      <c r="K13" s="4">
        <v>6</v>
      </c>
    </row>
    <row r="14" spans="1:11" x14ac:dyDescent="0.2">
      <c r="A14" s="4">
        <v>7</v>
      </c>
      <c r="B14" s="4" t="s">
        <v>370</v>
      </c>
      <c r="C14" s="65">
        <v>443468</v>
      </c>
      <c r="D14" s="65">
        <v>0</v>
      </c>
      <c r="E14" s="65">
        <v>0</v>
      </c>
      <c r="F14" s="65">
        <f t="shared" si="0"/>
        <v>443468</v>
      </c>
      <c r="G14" s="65">
        <v>0</v>
      </c>
      <c r="H14" s="65">
        <v>164025</v>
      </c>
      <c r="I14" s="65">
        <v>0</v>
      </c>
      <c r="J14" s="65">
        <v>0</v>
      </c>
      <c r="K14" s="4">
        <v>7</v>
      </c>
    </row>
    <row r="15" spans="1:11" x14ac:dyDescent="0.2">
      <c r="A15" s="4">
        <v>8</v>
      </c>
      <c r="B15" s="4" t="s">
        <v>371</v>
      </c>
      <c r="C15" s="65">
        <v>394100</v>
      </c>
      <c r="D15" s="65">
        <v>0</v>
      </c>
      <c r="E15" s="65">
        <v>0</v>
      </c>
      <c r="F15" s="65">
        <f t="shared" si="0"/>
        <v>394100</v>
      </c>
      <c r="G15" s="65">
        <v>0</v>
      </c>
      <c r="H15" s="65">
        <v>15549</v>
      </c>
      <c r="I15" s="65">
        <v>0</v>
      </c>
      <c r="J15" s="65">
        <v>4500</v>
      </c>
      <c r="K15" s="4">
        <v>8</v>
      </c>
    </row>
    <row r="16" spans="1:11" x14ac:dyDescent="0.2">
      <c r="A16" s="4">
        <v>9</v>
      </c>
      <c r="B16" s="4" t="s">
        <v>372</v>
      </c>
      <c r="C16" s="65">
        <v>0</v>
      </c>
      <c r="D16" s="65">
        <v>0</v>
      </c>
      <c r="E16" s="65">
        <v>0</v>
      </c>
      <c r="F16" s="65">
        <f t="shared" si="0"/>
        <v>0</v>
      </c>
      <c r="G16" s="65">
        <v>0</v>
      </c>
      <c r="H16" s="65">
        <v>0</v>
      </c>
      <c r="I16" s="65">
        <v>0</v>
      </c>
      <c r="J16" s="65">
        <v>0</v>
      </c>
      <c r="K16" s="4">
        <v>9</v>
      </c>
    </row>
    <row r="17" spans="1:11" x14ac:dyDescent="0.2">
      <c r="A17" s="4">
        <v>10</v>
      </c>
      <c r="B17" s="4" t="s">
        <v>373</v>
      </c>
      <c r="C17" s="65">
        <v>0</v>
      </c>
      <c r="D17" s="65">
        <v>0</v>
      </c>
      <c r="E17" s="65">
        <v>0</v>
      </c>
      <c r="F17" s="65">
        <f t="shared" si="0"/>
        <v>0</v>
      </c>
      <c r="G17" s="65">
        <v>0</v>
      </c>
      <c r="H17" s="65">
        <v>0</v>
      </c>
      <c r="I17" s="65">
        <v>0</v>
      </c>
      <c r="J17" s="65">
        <v>0</v>
      </c>
      <c r="K17" s="4">
        <v>10</v>
      </c>
    </row>
    <row r="18" spans="1:11" x14ac:dyDescent="0.2">
      <c r="A18" s="4">
        <v>11</v>
      </c>
      <c r="B18" s="4" t="s">
        <v>374</v>
      </c>
      <c r="C18" s="65">
        <v>0</v>
      </c>
      <c r="D18" s="65">
        <v>0</v>
      </c>
      <c r="E18" s="65">
        <v>0</v>
      </c>
      <c r="F18" s="65">
        <f t="shared" si="0"/>
        <v>0</v>
      </c>
      <c r="G18" s="65">
        <v>0</v>
      </c>
      <c r="H18" s="65">
        <v>0</v>
      </c>
      <c r="I18" s="65">
        <v>0</v>
      </c>
      <c r="J18" s="65">
        <v>0</v>
      </c>
      <c r="K18" s="4">
        <v>11</v>
      </c>
    </row>
    <row r="19" spans="1:11" x14ac:dyDescent="0.2">
      <c r="A19" s="4">
        <v>12</v>
      </c>
      <c r="B19" s="4" t="s">
        <v>375</v>
      </c>
      <c r="C19" s="65">
        <v>468267</v>
      </c>
      <c r="D19" s="65">
        <v>33129</v>
      </c>
      <c r="E19" s="65">
        <v>0</v>
      </c>
      <c r="F19" s="65">
        <f t="shared" si="0"/>
        <v>501396</v>
      </c>
      <c r="G19" s="65">
        <v>3659</v>
      </c>
      <c r="H19" s="65">
        <v>0</v>
      </c>
      <c r="I19" s="65">
        <v>0</v>
      </c>
      <c r="J19" s="65">
        <v>0</v>
      </c>
      <c r="K19" s="4">
        <v>12</v>
      </c>
    </row>
    <row r="20" spans="1:11" x14ac:dyDescent="0.2">
      <c r="A20" s="4">
        <v>13</v>
      </c>
      <c r="B20" s="4" t="s">
        <v>297</v>
      </c>
      <c r="C20" s="65">
        <v>2469509</v>
      </c>
      <c r="D20" s="65">
        <v>0</v>
      </c>
      <c r="E20" s="65">
        <v>0</v>
      </c>
      <c r="F20" s="65">
        <f t="shared" si="0"/>
        <v>2469509</v>
      </c>
      <c r="G20" s="65">
        <v>125749</v>
      </c>
      <c r="H20" s="65">
        <v>4046</v>
      </c>
      <c r="I20" s="65">
        <v>0</v>
      </c>
      <c r="J20" s="65">
        <v>5218</v>
      </c>
      <c r="K20" s="4">
        <v>13</v>
      </c>
    </row>
    <row r="21" spans="1:11" x14ac:dyDescent="0.2">
      <c r="A21" s="4">
        <v>14</v>
      </c>
      <c r="B21" s="4" t="s">
        <v>376</v>
      </c>
      <c r="C21" s="65">
        <v>982179</v>
      </c>
      <c r="D21" s="65">
        <v>0</v>
      </c>
      <c r="E21" s="65">
        <v>0</v>
      </c>
      <c r="F21" s="65">
        <f t="shared" si="0"/>
        <v>982179</v>
      </c>
      <c r="G21" s="65">
        <v>0</v>
      </c>
      <c r="H21" s="65">
        <v>0</v>
      </c>
      <c r="I21" s="65">
        <v>0</v>
      </c>
      <c r="J21" s="65">
        <v>0</v>
      </c>
      <c r="K21" s="4">
        <v>14</v>
      </c>
    </row>
    <row r="22" spans="1:11" x14ac:dyDescent="0.2">
      <c r="A22" s="4">
        <v>15</v>
      </c>
      <c r="B22" s="4" t="s">
        <v>377</v>
      </c>
      <c r="C22" s="65">
        <v>706154</v>
      </c>
      <c r="D22" s="65">
        <v>0</v>
      </c>
      <c r="E22" s="65">
        <v>0</v>
      </c>
      <c r="F22" s="65">
        <f t="shared" si="0"/>
        <v>706154</v>
      </c>
      <c r="G22" s="65">
        <v>0</v>
      </c>
      <c r="H22" s="65">
        <v>0</v>
      </c>
      <c r="I22" s="65">
        <v>0</v>
      </c>
      <c r="J22" s="65">
        <v>0</v>
      </c>
      <c r="K22" s="4">
        <v>15</v>
      </c>
    </row>
    <row r="23" spans="1:11" x14ac:dyDescent="0.2">
      <c r="A23" s="4">
        <v>16</v>
      </c>
      <c r="B23" s="4" t="s">
        <v>378</v>
      </c>
      <c r="C23" s="65">
        <v>1008110</v>
      </c>
      <c r="D23" s="65">
        <v>0</v>
      </c>
      <c r="E23" s="65">
        <v>0</v>
      </c>
      <c r="F23" s="65">
        <f t="shared" si="0"/>
        <v>1008110</v>
      </c>
      <c r="G23" s="65">
        <v>0</v>
      </c>
      <c r="H23" s="65">
        <v>0</v>
      </c>
      <c r="I23" s="65">
        <v>0</v>
      </c>
      <c r="J23" s="65">
        <v>0</v>
      </c>
      <c r="K23" s="4">
        <v>16</v>
      </c>
    </row>
    <row r="24" spans="1:11" x14ac:dyDescent="0.2">
      <c r="A24" s="4">
        <v>17</v>
      </c>
      <c r="B24" s="4" t="s">
        <v>379</v>
      </c>
      <c r="C24" s="65">
        <v>2998570</v>
      </c>
      <c r="D24" s="65">
        <v>171111</v>
      </c>
      <c r="E24" s="65">
        <v>0</v>
      </c>
      <c r="F24" s="65">
        <f t="shared" si="0"/>
        <v>3169681</v>
      </c>
      <c r="G24" s="65">
        <v>171111</v>
      </c>
      <c r="H24" s="65">
        <v>0</v>
      </c>
      <c r="I24" s="65">
        <v>0</v>
      </c>
      <c r="J24" s="65">
        <v>0</v>
      </c>
      <c r="K24" s="4">
        <v>17</v>
      </c>
    </row>
    <row r="25" spans="1:11" x14ac:dyDescent="0.2">
      <c r="A25" s="4">
        <v>18</v>
      </c>
      <c r="B25" s="4" t="s">
        <v>380</v>
      </c>
      <c r="C25" s="65">
        <v>6557450</v>
      </c>
      <c r="D25" s="65">
        <v>0</v>
      </c>
      <c r="E25" s="65">
        <v>0</v>
      </c>
      <c r="F25" s="65">
        <f t="shared" si="0"/>
        <v>6557450</v>
      </c>
      <c r="G25" s="65">
        <v>62073</v>
      </c>
      <c r="H25" s="65">
        <v>0</v>
      </c>
      <c r="I25" s="65">
        <v>0</v>
      </c>
      <c r="J25" s="65">
        <v>0</v>
      </c>
      <c r="K25" s="4">
        <v>18</v>
      </c>
    </row>
    <row r="26" spans="1:11" x14ac:dyDescent="0.2">
      <c r="A26" s="4">
        <v>19</v>
      </c>
      <c r="B26" s="4" t="s">
        <v>381</v>
      </c>
      <c r="C26" s="65">
        <v>81694</v>
      </c>
      <c r="D26" s="65">
        <v>0</v>
      </c>
      <c r="E26" s="65">
        <v>0</v>
      </c>
      <c r="F26" s="65">
        <f t="shared" si="0"/>
        <v>81694</v>
      </c>
      <c r="G26" s="65">
        <v>0</v>
      </c>
      <c r="H26" s="65">
        <v>0</v>
      </c>
      <c r="I26" s="65">
        <v>0</v>
      </c>
      <c r="J26" s="65">
        <v>0</v>
      </c>
      <c r="K26" s="4">
        <v>19</v>
      </c>
    </row>
    <row r="27" spans="1:11" x14ac:dyDescent="0.2">
      <c r="A27" s="4">
        <v>20</v>
      </c>
      <c r="B27" s="4" t="s">
        <v>382</v>
      </c>
      <c r="C27" s="65">
        <v>906149</v>
      </c>
      <c r="D27" s="65">
        <v>0</v>
      </c>
      <c r="E27" s="65">
        <v>0</v>
      </c>
      <c r="F27" s="65">
        <f t="shared" si="0"/>
        <v>906149</v>
      </c>
      <c r="G27" s="65">
        <v>0</v>
      </c>
      <c r="H27" s="65">
        <v>0</v>
      </c>
      <c r="I27" s="65">
        <v>100000</v>
      </c>
      <c r="J27" s="65">
        <v>29751</v>
      </c>
      <c r="K27" s="4">
        <v>20</v>
      </c>
    </row>
    <row r="28" spans="1:11" x14ac:dyDescent="0.2">
      <c r="A28" s="4">
        <v>21</v>
      </c>
      <c r="B28" s="4" t="s">
        <v>337</v>
      </c>
      <c r="C28" s="65">
        <v>287746</v>
      </c>
      <c r="D28" s="65">
        <v>0</v>
      </c>
      <c r="E28" s="65">
        <v>0</v>
      </c>
      <c r="F28" s="65">
        <f t="shared" si="0"/>
        <v>287746</v>
      </c>
      <c r="G28" s="65">
        <v>0</v>
      </c>
      <c r="H28" s="65">
        <v>0</v>
      </c>
      <c r="I28" s="65">
        <v>0</v>
      </c>
      <c r="J28" s="65">
        <v>0</v>
      </c>
      <c r="K28" s="4">
        <v>21</v>
      </c>
    </row>
    <row r="29" spans="1:11" x14ac:dyDescent="0.2">
      <c r="A29" s="4">
        <v>22</v>
      </c>
      <c r="B29" s="4" t="s">
        <v>345</v>
      </c>
      <c r="C29" s="65">
        <v>2406501</v>
      </c>
      <c r="D29" s="65">
        <v>0</v>
      </c>
      <c r="E29" s="65">
        <v>0</v>
      </c>
      <c r="F29" s="65">
        <f t="shared" si="0"/>
        <v>2406501</v>
      </c>
      <c r="G29" s="65">
        <v>210304</v>
      </c>
      <c r="H29" s="65">
        <v>803610</v>
      </c>
      <c r="I29" s="65">
        <v>0</v>
      </c>
      <c r="J29" s="65">
        <v>0</v>
      </c>
      <c r="K29" s="4">
        <v>22</v>
      </c>
    </row>
    <row r="30" spans="1:11" x14ac:dyDescent="0.2">
      <c r="A30" s="4">
        <v>23</v>
      </c>
      <c r="B30" s="6" t="s">
        <v>383</v>
      </c>
      <c r="C30" s="65">
        <v>739556</v>
      </c>
      <c r="D30" s="65">
        <v>18418</v>
      </c>
      <c r="E30" s="65">
        <v>0</v>
      </c>
      <c r="F30" s="65">
        <f t="shared" si="0"/>
        <v>757974</v>
      </c>
      <c r="G30" s="65">
        <v>0</v>
      </c>
      <c r="H30" s="65">
        <v>0</v>
      </c>
      <c r="I30" s="65">
        <v>0</v>
      </c>
      <c r="J30" s="65">
        <v>0</v>
      </c>
      <c r="K30" s="4">
        <v>23</v>
      </c>
    </row>
    <row r="31" spans="1:11" x14ac:dyDescent="0.2">
      <c r="A31" s="4">
        <v>24</v>
      </c>
      <c r="B31" s="4" t="s">
        <v>384</v>
      </c>
      <c r="C31" s="65">
        <v>0</v>
      </c>
      <c r="D31" s="65">
        <v>0</v>
      </c>
      <c r="E31" s="65">
        <v>0</v>
      </c>
      <c r="F31" s="65">
        <f t="shared" si="0"/>
        <v>0</v>
      </c>
      <c r="G31" s="65">
        <v>0</v>
      </c>
      <c r="H31" s="65">
        <v>0</v>
      </c>
      <c r="I31" s="65">
        <v>0</v>
      </c>
      <c r="J31" s="65">
        <v>0</v>
      </c>
      <c r="K31" s="4">
        <v>24</v>
      </c>
    </row>
    <row r="32" spans="1:11" x14ac:dyDescent="0.2">
      <c r="A32" s="4">
        <v>25</v>
      </c>
      <c r="B32" s="4" t="s">
        <v>385</v>
      </c>
      <c r="C32" s="65">
        <v>1045491</v>
      </c>
      <c r="D32" s="65">
        <v>0</v>
      </c>
      <c r="E32" s="65">
        <v>0</v>
      </c>
      <c r="F32" s="65">
        <f t="shared" si="0"/>
        <v>1045491</v>
      </c>
      <c r="G32" s="65">
        <v>0</v>
      </c>
      <c r="H32" s="65">
        <v>0</v>
      </c>
      <c r="I32" s="65">
        <v>0</v>
      </c>
      <c r="J32" s="65">
        <v>0</v>
      </c>
      <c r="K32" s="4">
        <v>25</v>
      </c>
    </row>
    <row r="33" spans="1:11" x14ac:dyDescent="0.2">
      <c r="A33" s="4">
        <v>26</v>
      </c>
      <c r="B33" s="4" t="s">
        <v>386</v>
      </c>
      <c r="C33" s="65">
        <v>738458</v>
      </c>
      <c r="D33" s="65">
        <v>0</v>
      </c>
      <c r="E33" s="65">
        <v>0</v>
      </c>
      <c r="F33" s="65">
        <f t="shared" si="0"/>
        <v>738458</v>
      </c>
      <c r="G33" s="65">
        <v>0</v>
      </c>
      <c r="H33" s="65">
        <v>121615</v>
      </c>
      <c r="I33" s="65">
        <v>0</v>
      </c>
      <c r="J33" s="65">
        <v>0</v>
      </c>
      <c r="K33" s="4">
        <v>26</v>
      </c>
    </row>
    <row r="34" spans="1:11" x14ac:dyDescent="0.2">
      <c r="A34" s="4">
        <v>27</v>
      </c>
      <c r="B34" s="4" t="s">
        <v>387</v>
      </c>
      <c r="C34" s="65">
        <v>1763684</v>
      </c>
      <c r="D34" s="65">
        <v>0</v>
      </c>
      <c r="E34" s="65">
        <v>0</v>
      </c>
      <c r="F34" s="65">
        <f t="shared" si="0"/>
        <v>1763684</v>
      </c>
      <c r="G34" s="65">
        <v>203422</v>
      </c>
      <c r="H34" s="65">
        <v>1916696</v>
      </c>
      <c r="I34" s="65">
        <v>0</v>
      </c>
      <c r="J34" s="65">
        <v>255845</v>
      </c>
      <c r="K34" s="4">
        <v>27</v>
      </c>
    </row>
    <row r="35" spans="1:11" x14ac:dyDescent="0.2">
      <c r="A35" s="4">
        <v>28</v>
      </c>
      <c r="B35" s="4" t="s">
        <v>388</v>
      </c>
      <c r="C35" s="65">
        <v>1604462</v>
      </c>
      <c r="D35" s="65">
        <v>0</v>
      </c>
      <c r="E35" s="65">
        <v>0</v>
      </c>
      <c r="F35" s="65">
        <f t="shared" si="0"/>
        <v>1604462</v>
      </c>
      <c r="G35" s="65">
        <v>0</v>
      </c>
      <c r="H35" s="65">
        <v>0</v>
      </c>
      <c r="I35" s="65">
        <v>0</v>
      </c>
      <c r="J35" s="65">
        <v>1600</v>
      </c>
      <c r="K35" s="4">
        <v>28</v>
      </c>
    </row>
    <row r="36" spans="1:11" x14ac:dyDescent="0.2">
      <c r="A36" s="4">
        <v>29</v>
      </c>
      <c r="B36" s="4" t="s">
        <v>389</v>
      </c>
      <c r="C36" s="65">
        <v>494195</v>
      </c>
      <c r="D36" s="65">
        <v>0</v>
      </c>
      <c r="E36" s="65">
        <v>0</v>
      </c>
      <c r="F36" s="65">
        <f t="shared" si="0"/>
        <v>494195</v>
      </c>
      <c r="G36" s="65">
        <v>4500</v>
      </c>
      <c r="H36" s="65">
        <v>0</v>
      </c>
      <c r="I36" s="65">
        <v>0</v>
      </c>
      <c r="J36" s="65">
        <v>37519</v>
      </c>
      <c r="K36" s="4">
        <v>29</v>
      </c>
    </row>
    <row r="37" spans="1:11" x14ac:dyDescent="0.2">
      <c r="A37" s="4">
        <v>30</v>
      </c>
      <c r="B37" s="4" t="s">
        <v>358</v>
      </c>
      <c r="C37" s="65">
        <v>232175</v>
      </c>
      <c r="D37" s="65">
        <v>0</v>
      </c>
      <c r="E37" s="65">
        <v>0</v>
      </c>
      <c r="F37" s="65">
        <f t="shared" si="0"/>
        <v>232175</v>
      </c>
      <c r="G37" s="65">
        <v>0</v>
      </c>
      <c r="H37" s="65">
        <v>0</v>
      </c>
      <c r="I37" s="65">
        <v>0</v>
      </c>
      <c r="J37" s="65">
        <v>0</v>
      </c>
      <c r="K37" s="4">
        <v>30</v>
      </c>
    </row>
    <row r="38" spans="1:11" x14ac:dyDescent="0.2">
      <c r="A38" s="4">
        <v>31</v>
      </c>
      <c r="B38" s="4" t="s">
        <v>390</v>
      </c>
      <c r="C38" s="65">
        <v>1994124</v>
      </c>
      <c r="D38" s="65">
        <v>0</v>
      </c>
      <c r="E38" s="65">
        <v>0</v>
      </c>
      <c r="F38" s="65">
        <f t="shared" si="0"/>
        <v>1994124</v>
      </c>
      <c r="G38" s="65">
        <v>0</v>
      </c>
      <c r="H38" s="65">
        <v>128983</v>
      </c>
      <c r="I38" s="65">
        <v>0</v>
      </c>
      <c r="J38" s="65">
        <v>0</v>
      </c>
      <c r="K38" s="4">
        <v>31</v>
      </c>
    </row>
    <row r="39" spans="1:11" x14ac:dyDescent="0.2">
      <c r="A39" s="4">
        <v>32</v>
      </c>
      <c r="B39" s="4" t="s">
        <v>391</v>
      </c>
      <c r="C39" s="65">
        <v>0</v>
      </c>
      <c r="D39" s="65">
        <v>0</v>
      </c>
      <c r="E39" s="65">
        <v>0</v>
      </c>
      <c r="F39" s="65">
        <f t="shared" si="0"/>
        <v>0</v>
      </c>
      <c r="G39" s="65">
        <v>0</v>
      </c>
      <c r="H39" s="65">
        <v>0</v>
      </c>
      <c r="I39" s="65">
        <v>0</v>
      </c>
      <c r="J39" s="65">
        <v>0</v>
      </c>
      <c r="K39" s="4">
        <v>32</v>
      </c>
    </row>
    <row r="40" spans="1:11" x14ac:dyDescent="0.2">
      <c r="A40" s="4">
        <v>33</v>
      </c>
      <c r="B40" s="4" t="s">
        <v>392</v>
      </c>
      <c r="C40" s="65">
        <v>735810</v>
      </c>
      <c r="D40" s="65">
        <v>0</v>
      </c>
      <c r="E40" s="65">
        <v>0</v>
      </c>
      <c r="F40" s="65">
        <f t="shared" si="0"/>
        <v>735810</v>
      </c>
      <c r="G40" s="65">
        <v>0</v>
      </c>
      <c r="H40" s="65">
        <v>0</v>
      </c>
      <c r="I40" s="65">
        <v>0</v>
      </c>
      <c r="J40" s="65">
        <v>0</v>
      </c>
      <c r="K40" s="4">
        <v>33</v>
      </c>
    </row>
    <row r="41" spans="1:11" x14ac:dyDescent="0.2">
      <c r="A41" s="4">
        <v>34</v>
      </c>
      <c r="B41" s="4" t="s">
        <v>393</v>
      </c>
      <c r="C41" s="65">
        <v>0</v>
      </c>
      <c r="D41" s="65">
        <v>0</v>
      </c>
      <c r="E41" s="65">
        <v>0</v>
      </c>
      <c r="F41" s="65">
        <f t="shared" si="0"/>
        <v>0</v>
      </c>
      <c r="G41" s="65">
        <v>0</v>
      </c>
      <c r="H41" s="65">
        <v>0</v>
      </c>
      <c r="I41" s="65">
        <v>0</v>
      </c>
      <c r="J41" s="65">
        <v>0</v>
      </c>
      <c r="K41" s="4">
        <v>34</v>
      </c>
    </row>
    <row r="42" spans="1:11" x14ac:dyDescent="0.2">
      <c r="A42" s="4">
        <v>35</v>
      </c>
      <c r="B42" s="4" t="s">
        <v>362</v>
      </c>
      <c r="C42" s="65">
        <v>154995</v>
      </c>
      <c r="D42" s="65">
        <v>0</v>
      </c>
      <c r="E42" s="65">
        <v>0</v>
      </c>
      <c r="F42" s="65">
        <f>(C42+D42+E42)</f>
        <v>154995</v>
      </c>
      <c r="G42" s="65">
        <v>0</v>
      </c>
      <c r="H42" s="65">
        <v>0</v>
      </c>
      <c r="I42" s="65">
        <v>0</v>
      </c>
      <c r="J42" s="65">
        <v>0</v>
      </c>
      <c r="K42" s="4">
        <v>35</v>
      </c>
    </row>
    <row r="43" spans="1:11" x14ac:dyDescent="0.2">
      <c r="A43" s="4">
        <v>36</v>
      </c>
      <c r="B43" s="4" t="s">
        <v>394</v>
      </c>
      <c r="C43" s="65">
        <v>426187</v>
      </c>
      <c r="D43" s="65">
        <v>0</v>
      </c>
      <c r="E43" s="65">
        <v>0</v>
      </c>
      <c r="F43" s="65">
        <f>(C43+D43+E43)</f>
        <v>426187</v>
      </c>
      <c r="G43" s="65">
        <v>24775</v>
      </c>
      <c r="H43" s="65">
        <v>0</v>
      </c>
      <c r="I43" s="65">
        <v>170673</v>
      </c>
      <c r="J43" s="65">
        <v>45525</v>
      </c>
      <c r="K43" s="4">
        <v>36</v>
      </c>
    </row>
    <row r="44" spans="1:11" x14ac:dyDescent="0.2">
      <c r="A44" s="4">
        <v>37</v>
      </c>
      <c r="B44" s="4" t="s">
        <v>395</v>
      </c>
      <c r="C44" s="66">
        <v>0</v>
      </c>
      <c r="D44" s="66">
        <v>0</v>
      </c>
      <c r="E44" s="66">
        <v>0</v>
      </c>
      <c r="F44" s="66">
        <f t="shared" si="0"/>
        <v>0</v>
      </c>
      <c r="G44" s="66">
        <v>0</v>
      </c>
      <c r="H44" s="66">
        <v>0</v>
      </c>
      <c r="I44" s="66">
        <v>0</v>
      </c>
      <c r="J44" s="66">
        <v>0</v>
      </c>
      <c r="K44" s="4">
        <v>37</v>
      </c>
    </row>
    <row r="45" spans="1:11" x14ac:dyDescent="0.2">
      <c r="A45" s="17">
        <f>A44</f>
        <v>37</v>
      </c>
      <c r="B45" s="9" t="s">
        <v>21</v>
      </c>
      <c r="C45" s="67">
        <f t="shared" ref="C45:J45" si="1">SUM(C8:C44)</f>
        <v>37263281</v>
      </c>
      <c r="D45" s="67">
        <f t="shared" si="1"/>
        <v>222658</v>
      </c>
      <c r="E45" s="67">
        <f t="shared" si="1"/>
        <v>0</v>
      </c>
      <c r="F45" s="67">
        <f t="shared" si="1"/>
        <v>37485939</v>
      </c>
      <c r="G45" s="67">
        <f t="shared" si="1"/>
        <v>1022301</v>
      </c>
      <c r="H45" s="67">
        <f t="shared" si="1"/>
        <v>3324173</v>
      </c>
      <c r="I45" s="67">
        <f t="shared" si="1"/>
        <v>270673</v>
      </c>
      <c r="J45" s="67">
        <f t="shared" si="1"/>
        <v>380750</v>
      </c>
      <c r="K45" s="17">
        <f>K44</f>
        <v>37</v>
      </c>
    </row>
    <row r="46" spans="1:11" x14ac:dyDescent="0.2">
      <c r="B46" s="9"/>
      <c r="C46" s="56"/>
      <c r="D46" s="56"/>
      <c r="E46" s="56"/>
      <c r="F46" s="56"/>
      <c r="G46" s="56"/>
      <c r="H46" s="56"/>
      <c r="I46" s="56"/>
      <c r="J46" s="56"/>
    </row>
    <row r="47" spans="1:11" x14ac:dyDescent="0.2">
      <c r="B47" s="9"/>
      <c r="C47" s="56"/>
      <c r="D47" s="56"/>
      <c r="E47" s="56"/>
      <c r="F47" s="56"/>
      <c r="G47" s="56"/>
      <c r="H47" s="56"/>
      <c r="I47" s="56"/>
      <c r="J47" s="56"/>
    </row>
    <row r="48" spans="1:11" x14ac:dyDescent="0.2">
      <c r="B48" s="9"/>
      <c r="C48" s="56"/>
      <c r="D48" s="56"/>
      <c r="E48" s="56"/>
      <c r="F48" s="56"/>
      <c r="G48" s="56"/>
      <c r="H48" s="56"/>
      <c r="I48" s="56"/>
      <c r="J48" s="56"/>
    </row>
  </sheetData>
  <hyperlinks>
    <hyperlink ref="A5" location="'Table of Contents'!A1" display="Back to TOC" xr:uid="{82109879-9E08-4BC8-AB9D-A6C68D94C203}"/>
  </hyperlinks>
  <printOptions gridLines="1"/>
  <pageMargins left="0.75" right="0.75" top="0.25" bottom="0.25" header="0.3" footer="0.3"/>
  <pageSetup paperSize="5" scale="96" fitToWidth="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727F-5191-47B9-AB4D-A16D5D7C5C28}">
  <sheetPr transitionEvaluation="1">
    <pageSetUpPr fitToPage="1"/>
  </sheetPr>
  <dimension ref="A1:R50"/>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4.5703125" style="4" customWidth="1"/>
    <col min="4" max="5" width="13.140625" style="4" bestFit="1" customWidth="1"/>
    <col min="6" max="6" width="12.140625" style="4" bestFit="1" customWidth="1"/>
    <col min="7" max="7" width="12" style="4" customWidth="1"/>
    <col min="8" max="8" width="13.5703125" style="4" customWidth="1"/>
    <col min="9" max="9" width="12" style="4" bestFit="1" customWidth="1"/>
    <col min="10" max="10" width="13.140625" style="4" bestFit="1" customWidth="1"/>
    <col min="11" max="11" width="14.5703125" style="4" bestFit="1" customWidth="1"/>
    <col min="12" max="14" width="13.140625" style="4" bestFit="1" customWidth="1"/>
    <col min="15" max="15" width="13.85546875" style="4" customWidth="1"/>
    <col min="16" max="16" width="12" style="4" customWidth="1"/>
    <col min="17" max="17" width="14.5703125" style="4" bestFit="1" customWidth="1"/>
    <col min="18" max="18" width="3.5703125" style="4" bestFit="1" customWidth="1"/>
    <col min="19" max="19" width="8.42578125" style="4" customWidth="1"/>
    <col min="20" max="20" width="1.5703125" style="4" customWidth="1"/>
    <col min="21" max="21" width="12.7109375" style="4" customWidth="1"/>
    <col min="22" max="255" width="12.7109375" style="4"/>
    <col min="256" max="256" width="5" style="4" customWidth="1"/>
    <col min="257" max="257" width="14.140625" style="4" bestFit="1" customWidth="1"/>
    <col min="258" max="258" width="12.140625" style="4" bestFit="1" customWidth="1"/>
    <col min="259" max="260" width="13.140625" style="4" bestFit="1" customWidth="1"/>
    <col min="261" max="261" width="12.140625" style="4" bestFit="1" customWidth="1"/>
    <col min="262" max="262" width="11" style="4" bestFit="1" customWidth="1"/>
    <col min="263" max="263" width="13.5703125" style="4" customWidth="1"/>
    <col min="264" max="264" width="12" style="4" bestFit="1" customWidth="1"/>
    <col min="265" max="265" width="13.140625" style="4" bestFit="1" customWidth="1"/>
    <col min="266" max="266" width="14.5703125" style="4" bestFit="1" customWidth="1"/>
    <col min="267" max="269" width="13.140625" style="4" bestFit="1" customWidth="1"/>
    <col min="270" max="270" width="12.140625" style="4" bestFit="1" customWidth="1"/>
    <col min="271" max="271" width="11" style="4" bestFit="1" customWidth="1"/>
    <col min="272" max="273" width="14.5703125" style="4" bestFit="1" customWidth="1"/>
    <col min="274" max="274" width="3.5703125" style="4" bestFit="1" customWidth="1"/>
    <col min="275" max="275" width="8.42578125" style="4" customWidth="1"/>
    <col min="276" max="276" width="1.5703125" style="4" customWidth="1"/>
    <col min="277" max="511" width="12.7109375" style="4"/>
    <col min="512" max="512" width="5" style="4" customWidth="1"/>
    <col min="513" max="513" width="14.140625" style="4" bestFit="1" customWidth="1"/>
    <col min="514" max="514" width="12.140625" style="4" bestFit="1" customWidth="1"/>
    <col min="515" max="516" width="13.140625" style="4" bestFit="1" customWidth="1"/>
    <col min="517" max="517" width="12.140625" style="4" bestFit="1" customWidth="1"/>
    <col min="518" max="518" width="11" style="4" bestFit="1" customWidth="1"/>
    <col min="519" max="519" width="13.5703125" style="4" customWidth="1"/>
    <col min="520" max="520" width="12" style="4" bestFit="1" customWidth="1"/>
    <col min="521" max="521" width="13.140625" style="4" bestFit="1" customWidth="1"/>
    <col min="522" max="522" width="14.5703125" style="4" bestFit="1" customWidth="1"/>
    <col min="523" max="525" width="13.140625" style="4" bestFit="1" customWidth="1"/>
    <col min="526" max="526" width="12.140625" style="4" bestFit="1" customWidth="1"/>
    <col min="527" max="527" width="11" style="4" bestFit="1" customWidth="1"/>
    <col min="528" max="529" width="14.5703125" style="4" bestFit="1" customWidth="1"/>
    <col min="530" max="530" width="3.5703125" style="4" bestFit="1" customWidth="1"/>
    <col min="531" max="531" width="8.42578125" style="4" customWidth="1"/>
    <col min="532" max="532" width="1.5703125" style="4" customWidth="1"/>
    <col min="533" max="767" width="12.7109375" style="4"/>
    <col min="768" max="768" width="5" style="4" customWidth="1"/>
    <col min="769" max="769" width="14.140625" style="4" bestFit="1" customWidth="1"/>
    <col min="770" max="770" width="12.140625" style="4" bestFit="1" customWidth="1"/>
    <col min="771" max="772" width="13.140625" style="4" bestFit="1" customWidth="1"/>
    <col min="773" max="773" width="12.140625" style="4" bestFit="1" customWidth="1"/>
    <col min="774" max="774" width="11" style="4" bestFit="1" customWidth="1"/>
    <col min="775" max="775" width="13.5703125" style="4" customWidth="1"/>
    <col min="776" max="776" width="12" style="4" bestFit="1" customWidth="1"/>
    <col min="777" max="777" width="13.140625" style="4" bestFit="1" customWidth="1"/>
    <col min="778" max="778" width="14.5703125" style="4" bestFit="1" customWidth="1"/>
    <col min="779" max="781" width="13.140625" style="4" bestFit="1" customWidth="1"/>
    <col min="782" max="782" width="12.140625" style="4" bestFit="1" customWidth="1"/>
    <col min="783" max="783" width="11" style="4" bestFit="1" customWidth="1"/>
    <col min="784" max="785" width="14.5703125" style="4" bestFit="1" customWidth="1"/>
    <col min="786" max="786" width="3.5703125" style="4" bestFit="1" customWidth="1"/>
    <col min="787" max="787" width="8.42578125" style="4" customWidth="1"/>
    <col min="788" max="788" width="1.5703125" style="4" customWidth="1"/>
    <col min="789" max="1023" width="12.7109375" style="4"/>
    <col min="1024" max="1024" width="5" style="4" customWidth="1"/>
    <col min="1025" max="1025" width="14.140625" style="4" bestFit="1" customWidth="1"/>
    <col min="1026" max="1026" width="12.140625" style="4" bestFit="1" customWidth="1"/>
    <col min="1027" max="1028" width="13.140625" style="4" bestFit="1" customWidth="1"/>
    <col min="1029" max="1029" width="12.140625" style="4" bestFit="1" customWidth="1"/>
    <col min="1030" max="1030" width="11" style="4" bestFit="1" customWidth="1"/>
    <col min="1031" max="1031" width="13.5703125" style="4" customWidth="1"/>
    <col min="1032" max="1032" width="12" style="4" bestFit="1" customWidth="1"/>
    <col min="1033" max="1033" width="13.140625" style="4" bestFit="1" customWidth="1"/>
    <col min="1034" max="1034" width="14.5703125" style="4" bestFit="1" customWidth="1"/>
    <col min="1035" max="1037" width="13.140625" style="4" bestFit="1" customWidth="1"/>
    <col min="1038" max="1038" width="12.140625" style="4" bestFit="1" customWidth="1"/>
    <col min="1039" max="1039" width="11" style="4" bestFit="1" customWidth="1"/>
    <col min="1040" max="1041" width="14.5703125" style="4" bestFit="1" customWidth="1"/>
    <col min="1042" max="1042" width="3.5703125" style="4" bestFit="1" customWidth="1"/>
    <col min="1043" max="1043" width="8.42578125" style="4" customWidth="1"/>
    <col min="1044" max="1044" width="1.5703125" style="4" customWidth="1"/>
    <col min="1045" max="1279" width="12.7109375" style="4"/>
    <col min="1280" max="1280" width="5" style="4" customWidth="1"/>
    <col min="1281" max="1281" width="14.140625" style="4" bestFit="1" customWidth="1"/>
    <col min="1282" max="1282" width="12.140625" style="4" bestFit="1" customWidth="1"/>
    <col min="1283" max="1284" width="13.140625" style="4" bestFit="1" customWidth="1"/>
    <col min="1285" max="1285" width="12.140625" style="4" bestFit="1" customWidth="1"/>
    <col min="1286" max="1286" width="11" style="4" bestFit="1" customWidth="1"/>
    <col min="1287" max="1287" width="13.5703125" style="4" customWidth="1"/>
    <col min="1288" max="1288" width="12" style="4" bestFit="1" customWidth="1"/>
    <col min="1289" max="1289" width="13.140625" style="4" bestFit="1" customWidth="1"/>
    <col min="1290" max="1290" width="14.5703125" style="4" bestFit="1" customWidth="1"/>
    <col min="1291" max="1293" width="13.140625" style="4" bestFit="1" customWidth="1"/>
    <col min="1294" max="1294" width="12.140625" style="4" bestFit="1" customWidth="1"/>
    <col min="1295" max="1295" width="11" style="4" bestFit="1" customWidth="1"/>
    <col min="1296" max="1297" width="14.5703125" style="4" bestFit="1" customWidth="1"/>
    <col min="1298" max="1298" width="3.5703125" style="4" bestFit="1" customWidth="1"/>
    <col min="1299" max="1299" width="8.42578125" style="4" customWidth="1"/>
    <col min="1300" max="1300" width="1.5703125" style="4" customWidth="1"/>
    <col min="1301" max="1535" width="12.7109375" style="4"/>
    <col min="1536" max="1536" width="5" style="4" customWidth="1"/>
    <col min="1537" max="1537" width="14.140625" style="4" bestFit="1" customWidth="1"/>
    <col min="1538" max="1538" width="12.140625" style="4" bestFit="1" customWidth="1"/>
    <col min="1539" max="1540" width="13.140625" style="4" bestFit="1" customWidth="1"/>
    <col min="1541" max="1541" width="12.140625" style="4" bestFit="1" customWidth="1"/>
    <col min="1542" max="1542" width="11" style="4" bestFit="1" customWidth="1"/>
    <col min="1543" max="1543" width="13.5703125" style="4" customWidth="1"/>
    <col min="1544" max="1544" width="12" style="4" bestFit="1" customWidth="1"/>
    <col min="1545" max="1545" width="13.140625" style="4" bestFit="1" customWidth="1"/>
    <col min="1546" max="1546" width="14.5703125" style="4" bestFit="1" customWidth="1"/>
    <col min="1547" max="1549" width="13.140625" style="4" bestFit="1" customWidth="1"/>
    <col min="1550" max="1550" width="12.140625" style="4" bestFit="1" customWidth="1"/>
    <col min="1551" max="1551" width="11" style="4" bestFit="1" customWidth="1"/>
    <col min="1552" max="1553" width="14.5703125" style="4" bestFit="1" customWidth="1"/>
    <col min="1554" max="1554" width="3.5703125" style="4" bestFit="1" customWidth="1"/>
    <col min="1555" max="1555" width="8.42578125" style="4" customWidth="1"/>
    <col min="1556" max="1556" width="1.5703125" style="4" customWidth="1"/>
    <col min="1557" max="1791" width="12.7109375" style="4"/>
    <col min="1792" max="1792" width="5" style="4" customWidth="1"/>
    <col min="1793" max="1793" width="14.140625" style="4" bestFit="1" customWidth="1"/>
    <col min="1794" max="1794" width="12.140625" style="4" bestFit="1" customWidth="1"/>
    <col min="1795" max="1796" width="13.140625" style="4" bestFit="1" customWidth="1"/>
    <col min="1797" max="1797" width="12.140625" style="4" bestFit="1" customWidth="1"/>
    <col min="1798" max="1798" width="11" style="4" bestFit="1" customWidth="1"/>
    <col min="1799" max="1799" width="13.5703125" style="4" customWidth="1"/>
    <col min="1800" max="1800" width="12" style="4" bestFit="1" customWidth="1"/>
    <col min="1801" max="1801" width="13.140625" style="4" bestFit="1" customWidth="1"/>
    <col min="1802" max="1802" width="14.5703125" style="4" bestFit="1" customWidth="1"/>
    <col min="1803" max="1805" width="13.140625" style="4" bestFit="1" customWidth="1"/>
    <col min="1806" max="1806" width="12.140625" style="4" bestFit="1" customWidth="1"/>
    <col min="1807" max="1807" width="11" style="4" bestFit="1" customWidth="1"/>
    <col min="1808" max="1809" width="14.5703125" style="4" bestFit="1" customWidth="1"/>
    <col min="1810" max="1810" width="3.5703125" style="4" bestFit="1" customWidth="1"/>
    <col min="1811" max="1811" width="8.42578125" style="4" customWidth="1"/>
    <col min="1812" max="1812" width="1.5703125" style="4" customWidth="1"/>
    <col min="1813" max="2047" width="12.7109375" style="4"/>
    <col min="2048" max="2048" width="5" style="4" customWidth="1"/>
    <col min="2049" max="2049" width="14.140625" style="4" bestFit="1" customWidth="1"/>
    <col min="2050" max="2050" width="12.140625" style="4" bestFit="1" customWidth="1"/>
    <col min="2051" max="2052" width="13.140625" style="4" bestFit="1" customWidth="1"/>
    <col min="2053" max="2053" width="12.140625" style="4" bestFit="1" customWidth="1"/>
    <col min="2054" max="2054" width="11" style="4" bestFit="1" customWidth="1"/>
    <col min="2055" max="2055" width="13.5703125" style="4" customWidth="1"/>
    <col min="2056" max="2056" width="12" style="4" bestFit="1" customWidth="1"/>
    <col min="2057" max="2057" width="13.140625" style="4" bestFit="1" customWidth="1"/>
    <col min="2058" max="2058" width="14.5703125" style="4" bestFit="1" customWidth="1"/>
    <col min="2059" max="2061" width="13.140625" style="4" bestFit="1" customWidth="1"/>
    <col min="2062" max="2062" width="12.140625" style="4" bestFit="1" customWidth="1"/>
    <col min="2063" max="2063" width="11" style="4" bestFit="1" customWidth="1"/>
    <col min="2064" max="2065" width="14.5703125" style="4" bestFit="1" customWidth="1"/>
    <col min="2066" max="2066" width="3.5703125" style="4" bestFit="1" customWidth="1"/>
    <col min="2067" max="2067" width="8.42578125" style="4" customWidth="1"/>
    <col min="2068" max="2068" width="1.5703125" style="4" customWidth="1"/>
    <col min="2069" max="2303" width="12.7109375" style="4"/>
    <col min="2304" max="2304" width="5" style="4" customWidth="1"/>
    <col min="2305" max="2305" width="14.140625" style="4" bestFit="1" customWidth="1"/>
    <col min="2306" max="2306" width="12.140625" style="4" bestFit="1" customWidth="1"/>
    <col min="2307" max="2308" width="13.140625" style="4" bestFit="1" customWidth="1"/>
    <col min="2309" max="2309" width="12.140625" style="4" bestFit="1" customWidth="1"/>
    <col min="2310" max="2310" width="11" style="4" bestFit="1" customWidth="1"/>
    <col min="2311" max="2311" width="13.5703125" style="4" customWidth="1"/>
    <col min="2312" max="2312" width="12" style="4" bestFit="1" customWidth="1"/>
    <col min="2313" max="2313" width="13.140625" style="4" bestFit="1" customWidth="1"/>
    <col min="2314" max="2314" width="14.5703125" style="4" bestFit="1" customWidth="1"/>
    <col min="2315" max="2317" width="13.140625" style="4" bestFit="1" customWidth="1"/>
    <col min="2318" max="2318" width="12.140625" style="4" bestFit="1" customWidth="1"/>
    <col min="2319" max="2319" width="11" style="4" bestFit="1" customWidth="1"/>
    <col min="2320" max="2321" width="14.5703125" style="4" bestFit="1" customWidth="1"/>
    <col min="2322" max="2322" width="3.5703125" style="4" bestFit="1" customWidth="1"/>
    <col min="2323" max="2323" width="8.42578125" style="4" customWidth="1"/>
    <col min="2324" max="2324" width="1.5703125" style="4" customWidth="1"/>
    <col min="2325" max="2559" width="12.7109375" style="4"/>
    <col min="2560" max="2560" width="5" style="4" customWidth="1"/>
    <col min="2561" max="2561" width="14.140625" style="4" bestFit="1" customWidth="1"/>
    <col min="2562" max="2562" width="12.140625" style="4" bestFit="1" customWidth="1"/>
    <col min="2563" max="2564" width="13.140625" style="4" bestFit="1" customWidth="1"/>
    <col min="2565" max="2565" width="12.140625" style="4" bestFit="1" customWidth="1"/>
    <col min="2566" max="2566" width="11" style="4" bestFit="1" customWidth="1"/>
    <col min="2567" max="2567" width="13.5703125" style="4" customWidth="1"/>
    <col min="2568" max="2568" width="12" style="4" bestFit="1" customWidth="1"/>
    <col min="2569" max="2569" width="13.140625" style="4" bestFit="1" customWidth="1"/>
    <col min="2570" max="2570" width="14.5703125" style="4" bestFit="1" customWidth="1"/>
    <col min="2571" max="2573" width="13.140625" style="4" bestFit="1" customWidth="1"/>
    <col min="2574" max="2574" width="12.140625" style="4" bestFit="1" customWidth="1"/>
    <col min="2575" max="2575" width="11" style="4" bestFit="1" customWidth="1"/>
    <col min="2576" max="2577" width="14.5703125" style="4" bestFit="1" customWidth="1"/>
    <col min="2578" max="2578" width="3.5703125" style="4" bestFit="1" customWidth="1"/>
    <col min="2579" max="2579" width="8.42578125" style="4" customWidth="1"/>
    <col min="2580" max="2580" width="1.5703125" style="4" customWidth="1"/>
    <col min="2581" max="2815" width="12.7109375" style="4"/>
    <col min="2816" max="2816" width="5" style="4" customWidth="1"/>
    <col min="2817" max="2817" width="14.140625" style="4" bestFit="1" customWidth="1"/>
    <col min="2818" max="2818" width="12.140625" style="4" bestFit="1" customWidth="1"/>
    <col min="2819" max="2820" width="13.140625" style="4" bestFit="1" customWidth="1"/>
    <col min="2821" max="2821" width="12.140625" style="4" bestFit="1" customWidth="1"/>
    <col min="2822" max="2822" width="11" style="4" bestFit="1" customWidth="1"/>
    <col min="2823" max="2823" width="13.5703125" style="4" customWidth="1"/>
    <col min="2824" max="2824" width="12" style="4" bestFit="1" customWidth="1"/>
    <col min="2825" max="2825" width="13.140625" style="4" bestFit="1" customWidth="1"/>
    <col min="2826" max="2826" width="14.5703125" style="4" bestFit="1" customWidth="1"/>
    <col min="2827" max="2829" width="13.140625" style="4" bestFit="1" customWidth="1"/>
    <col min="2830" max="2830" width="12.140625" style="4" bestFit="1" customWidth="1"/>
    <col min="2831" max="2831" width="11" style="4" bestFit="1" customWidth="1"/>
    <col min="2832" max="2833" width="14.5703125" style="4" bestFit="1" customWidth="1"/>
    <col min="2834" max="2834" width="3.5703125" style="4" bestFit="1" customWidth="1"/>
    <col min="2835" max="2835" width="8.42578125" style="4" customWidth="1"/>
    <col min="2836" max="2836" width="1.5703125" style="4" customWidth="1"/>
    <col min="2837" max="3071" width="12.7109375" style="4"/>
    <col min="3072" max="3072" width="5" style="4" customWidth="1"/>
    <col min="3073" max="3073" width="14.140625" style="4" bestFit="1" customWidth="1"/>
    <col min="3074" max="3074" width="12.140625" style="4" bestFit="1" customWidth="1"/>
    <col min="3075" max="3076" width="13.140625" style="4" bestFit="1" customWidth="1"/>
    <col min="3077" max="3077" width="12.140625" style="4" bestFit="1" customWidth="1"/>
    <col min="3078" max="3078" width="11" style="4" bestFit="1" customWidth="1"/>
    <col min="3079" max="3079" width="13.5703125" style="4" customWidth="1"/>
    <col min="3080" max="3080" width="12" style="4" bestFit="1" customWidth="1"/>
    <col min="3081" max="3081" width="13.140625" style="4" bestFit="1" customWidth="1"/>
    <col min="3082" max="3082" width="14.5703125" style="4" bestFit="1" customWidth="1"/>
    <col min="3083" max="3085" width="13.140625" style="4" bestFit="1" customWidth="1"/>
    <col min="3086" max="3086" width="12.140625" style="4" bestFit="1" customWidth="1"/>
    <col min="3087" max="3087" width="11" style="4" bestFit="1" customWidth="1"/>
    <col min="3088" max="3089" width="14.5703125" style="4" bestFit="1" customWidth="1"/>
    <col min="3090" max="3090" width="3.5703125" style="4" bestFit="1" customWidth="1"/>
    <col min="3091" max="3091" width="8.42578125" style="4" customWidth="1"/>
    <col min="3092" max="3092" width="1.5703125" style="4" customWidth="1"/>
    <col min="3093" max="3327" width="12.7109375" style="4"/>
    <col min="3328" max="3328" width="5" style="4" customWidth="1"/>
    <col min="3329" max="3329" width="14.140625" style="4" bestFit="1" customWidth="1"/>
    <col min="3330" max="3330" width="12.140625" style="4" bestFit="1" customWidth="1"/>
    <col min="3331" max="3332" width="13.140625" style="4" bestFit="1" customWidth="1"/>
    <col min="3333" max="3333" width="12.140625" style="4" bestFit="1" customWidth="1"/>
    <col min="3334" max="3334" width="11" style="4" bestFit="1" customWidth="1"/>
    <col min="3335" max="3335" width="13.5703125" style="4" customWidth="1"/>
    <col min="3336" max="3336" width="12" style="4" bestFit="1" customWidth="1"/>
    <col min="3337" max="3337" width="13.140625" style="4" bestFit="1" customWidth="1"/>
    <col min="3338" max="3338" width="14.5703125" style="4" bestFit="1" customWidth="1"/>
    <col min="3339" max="3341" width="13.140625" style="4" bestFit="1" customWidth="1"/>
    <col min="3342" max="3342" width="12.140625" style="4" bestFit="1" customWidth="1"/>
    <col min="3343" max="3343" width="11" style="4" bestFit="1" customWidth="1"/>
    <col min="3344" max="3345" width="14.5703125" style="4" bestFit="1" customWidth="1"/>
    <col min="3346" max="3346" width="3.5703125" style="4" bestFit="1" customWidth="1"/>
    <col min="3347" max="3347" width="8.42578125" style="4" customWidth="1"/>
    <col min="3348" max="3348" width="1.5703125" style="4" customWidth="1"/>
    <col min="3349" max="3583" width="12.7109375" style="4"/>
    <col min="3584" max="3584" width="5" style="4" customWidth="1"/>
    <col min="3585" max="3585" width="14.140625" style="4" bestFit="1" customWidth="1"/>
    <col min="3586" max="3586" width="12.140625" style="4" bestFit="1" customWidth="1"/>
    <col min="3587" max="3588" width="13.140625" style="4" bestFit="1" customWidth="1"/>
    <col min="3589" max="3589" width="12.140625" style="4" bestFit="1" customWidth="1"/>
    <col min="3590" max="3590" width="11" style="4" bestFit="1" customWidth="1"/>
    <col min="3591" max="3591" width="13.5703125" style="4" customWidth="1"/>
    <col min="3592" max="3592" width="12" style="4" bestFit="1" customWidth="1"/>
    <col min="3593" max="3593" width="13.140625" style="4" bestFit="1" customWidth="1"/>
    <col min="3594" max="3594" width="14.5703125" style="4" bestFit="1" customWidth="1"/>
    <col min="3595" max="3597" width="13.140625" style="4" bestFit="1" customWidth="1"/>
    <col min="3598" max="3598" width="12.140625" style="4" bestFit="1" customWidth="1"/>
    <col min="3599" max="3599" width="11" style="4" bestFit="1" customWidth="1"/>
    <col min="3600" max="3601" width="14.5703125" style="4" bestFit="1" customWidth="1"/>
    <col min="3602" max="3602" width="3.5703125" style="4" bestFit="1" customWidth="1"/>
    <col min="3603" max="3603" width="8.42578125" style="4" customWidth="1"/>
    <col min="3604" max="3604" width="1.5703125" style="4" customWidth="1"/>
    <col min="3605" max="3839" width="12.7109375" style="4"/>
    <col min="3840" max="3840" width="5" style="4" customWidth="1"/>
    <col min="3841" max="3841" width="14.140625" style="4" bestFit="1" customWidth="1"/>
    <col min="3842" max="3842" width="12.140625" style="4" bestFit="1" customWidth="1"/>
    <col min="3843" max="3844" width="13.140625" style="4" bestFit="1" customWidth="1"/>
    <col min="3845" max="3845" width="12.140625" style="4" bestFit="1" customWidth="1"/>
    <col min="3846" max="3846" width="11" style="4" bestFit="1" customWidth="1"/>
    <col min="3847" max="3847" width="13.5703125" style="4" customWidth="1"/>
    <col min="3848" max="3848" width="12" style="4" bestFit="1" customWidth="1"/>
    <col min="3849" max="3849" width="13.140625" style="4" bestFit="1" customWidth="1"/>
    <col min="3850" max="3850" width="14.5703125" style="4" bestFit="1" customWidth="1"/>
    <col min="3851" max="3853" width="13.140625" style="4" bestFit="1" customWidth="1"/>
    <col min="3854" max="3854" width="12.140625" style="4" bestFit="1" customWidth="1"/>
    <col min="3855" max="3855" width="11" style="4" bestFit="1" customWidth="1"/>
    <col min="3856" max="3857" width="14.5703125" style="4" bestFit="1" customWidth="1"/>
    <col min="3858" max="3858" width="3.5703125" style="4" bestFit="1" customWidth="1"/>
    <col min="3859" max="3859" width="8.42578125" style="4" customWidth="1"/>
    <col min="3860" max="3860" width="1.5703125" style="4" customWidth="1"/>
    <col min="3861" max="4095" width="12.7109375" style="4"/>
    <col min="4096" max="4096" width="5" style="4" customWidth="1"/>
    <col min="4097" max="4097" width="14.140625" style="4" bestFit="1" customWidth="1"/>
    <col min="4098" max="4098" width="12.140625" style="4" bestFit="1" customWidth="1"/>
    <col min="4099" max="4100" width="13.140625" style="4" bestFit="1" customWidth="1"/>
    <col min="4101" max="4101" width="12.140625" style="4" bestFit="1" customWidth="1"/>
    <col min="4102" max="4102" width="11" style="4" bestFit="1" customWidth="1"/>
    <col min="4103" max="4103" width="13.5703125" style="4" customWidth="1"/>
    <col min="4104" max="4104" width="12" style="4" bestFit="1" customWidth="1"/>
    <col min="4105" max="4105" width="13.140625" style="4" bestFit="1" customWidth="1"/>
    <col min="4106" max="4106" width="14.5703125" style="4" bestFit="1" customWidth="1"/>
    <col min="4107" max="4109" width="13.140625" style="4" bestFit="1" customWidth="1"/>
    <col min="4110" max="4110" width="12.140625" style="4" bestFit="1" customWidth="1"/>
    <col min="4111" max="4111" width="11" style="4" bestFit="1" customWidth="1"/>
    <col min="4112" max="4113" width="14.5703125" style="4" bestFit="1" customWidth="1"/>
    <col min="4114" max="4114" width="3.5703125" style="4" bestFit="1" customWidth="1"/>
    <col min="4115" max="4115" width="8.42578125" style="4" customWidth="1"/>
    <col min="4116" max="4116" width="1.5703125" style="4" customWidth="1"/>
    <col min="4117" max="4351" width="12.7109375" style="4"/>
    <col min="4352" max="4352" width="5" style="4" customWidth="1"/>
    <col min="4353" max="4353" width="14.140625" style="4" bestFit="1" customWidth="1"/>
    <col min="4354" max="4354" width="12.140625" style="4" bestFit="1" customWidth="1"/>
    <col min="4355" max="4356" width="13.140625" style="4" bestFit="1" customWidth="1"/>
    <col min="4357" max="4357" width="12.140625" style="4" bestFit="1" customWidth="1"/>
    <col min="4358" max="4358" width="11" style="4" bestFit="1" customWidth="1"/>
    <col min="4359" max="4359" width="13.5703125" style="4" customWidth="1"/>
    <col min="4360" max="4360" width="12" style="4" bestFit="1" customWidth="1"/>
    <col min="4361" max="4361" width="13.140625" style="4" bestFit="1" customWidth="1"/>
    <col min="4362" max="4362" width="14.5703125" style="4" bestFit="1" customWidth="1"/>
    <col min="4363" max="4365" width="13.140625" style="4" bestFit="1" customWidth="1"/>
    <col min="4366" max="4366" width="12.140625" style="4" bestFit="1" customWidth="1"/>
    <col min="4367" max="4367" width="11" style="4" bestFit="1" customWidth="1"/>
    <col min="4368" max="4369" width="14.5703125" style="4" bestFit="1" customWidth="1"/>
    <col min="4370" max="4370" width="3.5703125" style="4" bestFit="1" customWidth="1"/>
    <col min="4371" max="4371" width="8.42578125" style="4" customWidth="1"/>
    <col min="4372" max="4372" width="1.5703125" style="4" customWidth="1"/>
    <col min="4373" max="4607" width="12.7109375" style="4"/>
    <col min="4608" max="4608" width="5" style="4" customWidth="1"/>
    <col min="4609" max="4609" width="14.140625" style="4" bestFit="1" customWidth="1"/>
    <col min="4610" max="4610" width="12.140625" style="4" bestFit="1" customWidth="1"/>
    <col min="4611" max="4612" width="13.140625" style="4" bestFit="1" customWidth="1"/>
    <col min="4613" max="4613" width="12.140625" style="4" bestFit="1" customWidth="1"/>
    <col min="4614" max="4614" width="11" style="4" bestFit="1" customWidth="1"/>
    <col min="4615" max="4615" width="13.5703125" style="4" customWidth="1"/>
    <col min="4616" max="4616" width="12" style="4" bestFit="1" customWidth="1"/>
    <col min="4617" max="4617" width="13.140625" style="4" bestFit="1" customWidth="1"/>
    <col min="4618" max="4618" width="14.5703125" style="4" bestFit="1" customWidth="1"/>
    <col min="4619" max="4621" width="13.140625" style="4" bestFit="1" customWidth="1"/>
    <col min="4622" max="4622" width="12.140625" style="4" bestFit="1" customWidth="1"/>
    <col min="4623" max="4623" width="11" style="4" bestFit="1" customWidth="1"/>
    <col min="4624" max="4625" width="14.5703125" style="4" bestFit="1" customWidth="1"/>
    <col min="4626" max="4626" width="3.5703125" style="4" bestFit="1" customWidth="1"/>
    <col min="4627" max="4627" width="8.42578125" style="4" customWidth="1"/>
    <col min="4628" max="4628" width="1.5703125" style="4" customWidth="1"/>
    <col min="4629" max="4863" width="12.7109375" style="4"/>
    <col min="4864" max="4864" width="5" style="4" customWidth="1"/>
    <col min="4865" max="4865" width="14.140625" style="4" bestFit="1" customWidth="1"/>
    <col min="4866" max="4866" width="12.140625" style="4" bestFit="1" customWidth="1"/>
    <col min="4867" max="4868" width="13.140625" style="4" bestFit="1" customWidth="1"/>
    <col min="4869" max="4869" width="12.140625" style="4" bestFit="1" customWidth="1"/>
    <col min="4870" max="4870" width="11" style="4" bestFit="1" customWidth="1"/>
    <col min="4871" max="4871" width="13.5703125" style="4" customWidth="1"/>
    <col min="4872" max="4872" width="12" style="4" bestFit="1" customWidth="1"/>
    <col min="4873" max="4873" width="13.140625" style="4" bestFit="1" customWidth="1"/>
    <col min="4874" max="4874" width="14.5703125" style="4" bestFit="1" customWidth="1"/>
    <col min="4875" max="4877" width="13.140625" style="4" bestFit="1" customWidth="1"/>
    <col min="4878" max="4878" width="12.140625" style="4" bestFit="1" customWidth="1"/>
    <col min="4879" max="4879" width="11" style="4" bestFit="1" customWidth="1"/>
    <col min="4880" max="4881" width="14.5703125" style="4" bestFit="1" customWidth="1"/>
    <col min="4882" max="4882" width="3.5703125" style="4" bestFit="1" customWidth="1"/>
    <col min="4883" max="4883" width="8.42578125" style="4" customWidth="1"/>
    <col min="4884" max="4884" width="1.5703125" style="4" customWidth="1"/>
    <col min="4885" max="5119" width="12.7109375" style="4"/>
    <col min="5120" max="5120" width="5" style="4" customWidth="1"/>
    <col min="5121" max="5121" width="14.140625" style="4" bestFit="1" customWidth="1"/>
    <col min="5122" max="5122" width="12.140625" style="4" bestFit="1" customWidth="1"/>
    <col min="5123" max="5124" width="13.140625" style="4" bestFit="1" customWidth="1"/>
    <col min="5125" max="5125" width="12.140625" style="4" bestFit="1" customWidth="1"/>
    <col min="5126" max="5126" width="11" style="4" bestFit="1" customWidth="1"/>
    <col min="5127" max="5127" width="13.5703125" style="4" customWidth="1"/>
    <col min="5128" max="5128" width="12" style="4" bestFit="1" customWidth="1"/>
    <col min="5129" max="5129" width="13.140625" style="4" bestFit="1" customWidth="1"/>
    <col min="5130" max="5130" width="14.5703125" style="4" bestFit="1" customWidth="1"/>
    <col min="5131" max="5133" width="13.140625" style="4" bestFit="1" customWidth="1"/>
    <col min="5134" max="5134" width="12.140625" style="4" bestFit="1" customWidth="1"/>
    <col min="5135" max="5135" width="11" style="4" bestFit="1" customWidth="1"/>
    <col min="5136" max="5137" width="14.5703125" style="4" bestFit="1" customWidth="1"/>
    <col min="5138" max="5138" width="3.5703125" style="4" bestFit="1" customWidth="1"/>
    <col min="5139" max="5139" width="8.42578125" style="4" customWidth="1"/>
    <col min="5140" max="5140" width="1.5703125" style="4" customWidth="1"/>
    <col min="5141" max="5375" width="12.7109375" style="4"/>
    <col min="5376" max="5376" width="5" style="4" customWidth="1"/>
    <col min="5377" max="5377" width="14.140625" style="4" bestFit="1" customWidth="1"/>
    <col min="5378" max="5378" width="12.140625" style="4" bestFit="1" customWidth="1"/>
    <col min="5379" max="5380" width="13.140625" style="4" bestFit="1" customWidth="1"/>
    <col min="5381" max="5381" width="12.140625" style="4" bestFit="1" customWidth="1"/>
    <col min="5382" max="5382" width="11" style="4" bestFit="1" customWidth="1"/>
    <col min="5383" max="5383" width="13.5703125" style="4" customWidth="1"/>
    <col min="5384" max="5384" width="12" style="4" bestFit="1" customWidth="1"/>
    <col min="5385" max="5385" width="13.140625" style="4" bestFit="1" customWidth="1"/>
    <col min="5386" max="5386" width="14.5703125" style="4" bestFit="1" customWidth="1"/>
    <col min="5387" max="5389" width="13.140625" style="4" bestFit="1" customWidth="1"/>
    <col min="5390" max="5390" width="12.140625" style="4" bestFit="1" customWidth="1"/>
    <col min="5391" max="5391" width="11" style="4" bestFit="1" customWidth="1"/>
    <col min="5392" max="5393" width="14.5703125" style="4" bestFit="1" customWidth="1"/>
    <col min="5394" max="5394" width="3.5703125" style="4" bestFit="1" customWidth="1"/>
    <col min="5395" max="5395" width="8.42578125" style="4" customWidth="1"/>
    <col min="5396" max="5396" width="1.5703125" style="4" customWidth="1"/>
    <col min="5397" max="5631" width="12.7109375" style="4"/>
    <col min="5632" max="5632" width="5" style="4" customWidth="1"/>
    <col min="5633" max="5633" width="14.140625" style="4" bestFit="1" customWidth="1"/>
    <col min="5634" max="5634" width="12.140625" style="4" bestFit="1" customWidth="1"/>
    <col min="5635" max="5636" width="13.140625" style="4" bestFit="1" customWidth="1"/>
    <col min="5637" max="5637" width="12.140625" style="4" bestFit="1" customWidth="1"/>
    <col min="5638" max="5638" width="11" style="4" bestFit="1" customWidth="1"/>
    <col min="5639" max="5639" width="13.5703125" style="4" customWidth="1"/>
    <col min="5640" max="5640" width="12" style="4" bestFit="1" customWidth="1"/>
    <col min="5641" max="5641" width="13.140625" style="4" bestFit="1" customWidth="1"/>
    <col min="5642" max="5642" width="14.5703125" style="4" bestFit="1" customWidth="1"/>
    <col min="5643" max="5645" width="13.140625" style="4" bestFit="1" customWidth="1"/>
    <col min="5646" max="5646" width="12.140625" style="4" bestFit="1" customWidth="1"/>
    <col min="5647" max="5647" width="11" style="4" bestFit="1" customWidth="1"/>
    <col min="5648" max="5649" width="14.5703125" style="4" bestFit="1" customWidth="1"/>
    <col min="5650" max="5650" width="3.5703125" style="4" bestFit="1" customWidth="1"/>
    <col min="5651" max="5651" width="8.42578125" style="4" customWidth="1"/>
    <col min="5652" max="5652" width="1.5703125" style="4" customWidth="1"/>
    <col min="5653" max="5887" width="12.7109375" style="4"/>
    <col min="5888" max="5888" width="5" style="4" customWidth="1"/>
    <col min="5889" max="5889" width="14.140625" style="4" bestFit="1" customWidth="1"/>
    <col min="5890" max="5890" width="12.140625" style="4" bestFit="1" customWidth="1"/>
    <col min="5891" max="5892" width="13.140625" style="4" bestFit="1" customWidth="1"/>
    <col min="5893" max="5893" width="12.140625" style="4" bestFit="1" customWidth="1"/>
    <col min="5894" max="5894" width="11" style="4" bestFit="1" customWidth="1"/>
    <col min="5895" max="5895" width="13.5703125" style="4" customWidth="1"/>
    <col min="5896" max="5896" width="12" style="4" bestFit="1" customWidth="1"/>
    <col min="5897" max="5897" width="13.140625" style="4" bestFit="1" customWidth="1"/>
    <col min="5898" max="5898" width="14.5703125" style="4" bestFit="1" customWidth="1"/>
    <col min="5899" max="5901" width="13.140625" style="4" bestFit="1" customWidth="1"/>
    <col min="5902" max="5902" width="12.140625" style="4" bestFit="1" customWidth="1"/>
    <col min="5903" max="5903" width="11" style="4" bestFit="1" customWidth="1"/>
    <col min="5904" max="5905" width="14.5703125" style="4" bestFit="1" customWidth="1"/>
    <col min="5906" max="5906" width="3.5703125" style="4" bestFit="1" customWidth="1"/>
    <col min="5907" max="5907" width="8.42578125" style="4" customWidth="1"/>
    <col min="5908" max="5908" width="1.5703125" style="4" customWidth="1"/>
    <col min="5909" max="6143" width="12.7109375" style="4"/>
    <col min="6144" max="6144" width="5" style="4" customWidth="1"/>
    <col min="6145" max="6145" width="14.140625" style="4" bestFit="1" customWidth="1"/>
    <col min="6146" max="6146" width="12.140625" style="4" bestFit="1" customWidth="1"/>
    <col min="6147" max="6148" width="13.140625" style="4" bestFit="1" customWidth="1"/>
    <col min="6149" max="6149" width="12.140625" style="4" bestFit="1" customWidth="1"/>
    <col min="6150" max="6150" width="11" style="4" bestFit="1" customWidth="1"/>
    <col min="6151" max="6151" width="13.5703125" style="4" customWidth="1"/>
    <col min="6152" max="6152" width="12" style="4" bestFit="1" customWidth="1"/>
    <col min="6153" max="6153" width="13.140625" style="4" bestFit="1" customWidth="1"/>
    <col min="6154" max="6154" width="14.5703125" style="4" bestFit="1" customWidth="1"/>
    <col min="6155" max="6157" width="13.140625" style="4" bestFit="1" customWidth="1"/>
    <col min="6158" max="6158" width="12.140625" style="4" bestFit="1" customWidth="1"/>
    <col min="6159" max="6159" width="11" style="4" bestFit="1" customWidth="1"/>
    <col min="6160" max="6161" width="14.5703125" style="4" bestFit="1" customWidth="1"/>
    <col min="6162" max="6162" width="3.5703125" style="4" bestFit="1" customWidth="1"/>
    <col min="6163" max="6163" width="8.42578125" style="4" customWidth="1"/>
    <col min="6164" max="6164" width="1.5703125" style="4" customWidth="1"/>
    <col min="6165" max="6399" width="12.7109375" style="4"/>
    <col min="6400" max="6400" width="5" style="4" customWidth="1"/>
    <col min="6401" max="6401" width="14.140625" style="4" bestFit="1" customWidth="1"/>
    <col min="6402" max="6402" width="12.140625" style="4" bestFit="1" customWidth="1"/>
    <col min="6403" max="6404" width="13.140625" style="4" bestFit="1" customWidth="1"/>
    <col min="6405" max="6405" width="12.140625" style="4" bestFit="1" customWidth="1"/>
    <col min="6406" max="6406" width="11" style="4" bestFit="1" customWidth="1"/>
    <col min="6407" max="6407" width="13.5703125" style="4" customWidth="1"/>
    <col min="6408" max="6408" width="12" style="4" bestFit="1" customWidth="1"/>
    <col min="6409" max="6409" width="13.140625" style="4" bestFit="1" customWidth="1"/>
    <col min="6410" max="6410" width="14.5703125" style="4" bestFit="1" customWidth="1"/>
    <col min="6411" max="6413" width="13.140625" style="4" bestFit="1" customWidth="1"/>
    <col min="6414" max="6414" width="12.140625" style="4" bestFit="1" customWidth="1"/>
    <col min="6415" max="6415" width="11" style="4" bestFit="1" customWidth="1"/>
    <col min="6416" max="6417" width="14.5703125" style="4" bestFit="1" customWidth="1"/>
    <col min="6418" max="6418" width="3.5703125" style="4" bestFit="1" customWidth="1"/>
    <col min="6419" max="6419" width="8.42578125" style="4" customWidth="1"/>
    <col min="6420" max="6420" width="1.5703125" style="4" customWidth="1"/>
    <col min="6421" max="6655" width="12.7109375" style="4"/>
    <col min="6656" max="6656" width="5" style="4" customWidth="1"/>
    <col min="6657" max="6657" width="14.140625" style="4" bestFit="1" customWidth="1"/>
    <col min="6658" max="6658" width="12.140625" style="4" bestFit="1" customWidth="1"/>
    <col min="6659" max="6660" width="13.140625" style="4" bestFit="1" customWidth="1"/>
    <col min="6661" max="6661" width="12.140625" style="4" bestFit="1" customWidth="1"/>
    <col min="6662" max="6662" width="11" style="4" bestFit="1" customWidth="1"/>
    <col min="6663" max="6663" width="13.5703125" style="4" customWidth="1"/>
    <col min="6664" max="6664" width="12" style="4" bestFit="1" customWidth="1"/>
    <col min="6665" max="6665" width="13.140625" style="4" bestFit="1" customWidth="1"/>
    <col min="6666" max="6666" width="14.5703125" style="4" bestFit="1" customWidth="1"/>
    <col min="6667" max="6669" width="13.140625" style="4" bestFit="1" customWidth="1"/>
    <col min="6670" max="6670" width="12.140625" style="4" bestFit="1" customWidth="1"/>
    <col min="6671" max="6671" width="11" style="4" bestFit="1" customWidth="1"/>
    <col min="6672" max="6673" width="14.5703125" style="4" bestFit="1" customWidth="1"/>
    <col min="6674" max="6674" width="3.5703125" style="4" bestFit="1" customWidth="1"/>
    <col min="6675" max="6675" width="8.42578125" style="4" customWidth="1"/>
    <col min="6676" max="6676" width="1.5703125" style="4" customWidth="1"/>
    <col min="6677" max="6911" width="12.7109375" style="4"/>
    <col min="6912" max="6912" width="5" style="4" customWidth="1"/>
    <col min="6913" max="6913" width="14.140625" style="4" bestFit="1" customWidth="1"/>
    <col min="6914" max="6914" width="12.140625" style="4" bestFit="1" customWidth="1"/>
    <col min="6915" max="6916" width="13.140625" style="4" bestFit="1" customWidth="1"/>
    <col min="6917" max="6917" width="12.140625" style="4" bestFit="1" customWidth="1"/>
    <col min="6918" max="6918" width="11" style="4" bestFit="1" customWidth="1"/>
    <col min="6919" max="6919" width="13.5703125" style="4" customWidth="1"/>
    <col min="6920" max="6920" width="12" style="4" bestFit="1" customWidth="1"/>
    <col min="6921" max="6921" width="13.140625" style="4" bestFit="1" customWidth="1"/>
    <col min="6922" max="6922" width="14.5703125" style="4" bestFit="1" customWidth="1"/>
    <col min="6923" max="6925" width="13.140625" style="4" bestFit="1" customWidth="1"/>
    <col min="6926" max="6926" width="12.140625" style="4" bestFit="1" customWidth="1"/>
    <col min="6927" max="6927" width="11" style="4" bestFit="1" customWidth="1"/>
    <col min="6928" max="6929" width="14.5703125" style="4" bestFit="1" customWidth="1"/>
    <col min="6930" max="6930" width="3.5703125" style="4" bestFit="1" customWidth="1"/>
    <col min="6931" max="6931" width="8.42578125" style="4" customWidth="1"/>
    <col min="6932" max="6932" width="1.5703125" style="4" customWidth="1"/>
    <col min="6933" max="7167" width="12.7109375" style="4"/>
    <col min="7168" max="7168" width="5" style="4" customWidth="1"/>
    <col min="7169" max="7169" width="14.140625" style="4" bestFit="1" customWidth="1"/>
    <col min="7170" max="7170" width="12.140625" style="4" bestFit="1" customWidth="1"/>
    <col min="7171" max="7172" width="13.140625" style="4" bestFit="1" customWidth="1"/>
    <col min="7173" max="7173" width="12.140625" style="4" bestFit="1" customWidth="1"/>
    <col min="7174" max="7174" width="11" style="4" bestFit="1" customWidth="1"/>
    <col min="7175" max="7175" width="13.5703125" style="4" customWidth="1"/>
    <col min="7176" max="7176" width="12" style="4" bestFit="1" customWidth="1"/>
    <col min="7177" max="7177" width="13.140625" style="4" bestFit="1" customWidth="1"/>
    <col min="7178" max="7178" width="14.5703125" style="4" bestFit="1" customWidth="1"/>
    <col min="7179" max="7181" width="13.140625" style="4" bestFit="1" customWidth="1"/>
    <col min="7182" max="7182" width="12.140625" style="4" bestFit="1" customWidth="1"/>
    <col min="7183" max="7183" width="11" style="4" bestFit="1" customWidth="1"/>
    <col min="7184" max="7185" width="14.5703125" style="4" bestFit="1" customWidth="1"/>
    <col min="7186" max="7186" width="3.5703125" style="4" bestFit="1" customWidth="1"/>
    <col min="7187" max="7187" width="8.42578125" style="4" customWidth="1"/>
    <col min="7188" max="7188" width="1.5703125" style="4" customWidth="1"/>
    <col min="7189" max="7423" width="12.7109375" style="4"/>
    <col min="7424" max="7424" width="5" style="4" customWidth="1"/>
    <col min="7425" max="7425" width="14.140625" style="4" bestFit="1" customWidth="1"/>
    <col min="7426" max="7426" width="12.140625" style="4" bestFit="1" customWidth="1"/>
    <col min="7427" max="7428" width="13.140625" style="4" bestFit="1" customWidth="1"/>
    <col min="7429" max="7429" width="12.140625" style="4" bestFit="1" customWidth="1"/>
    <col min="7430" max="7430" width="11" style="4" bestFit="1" customWidth="1"/>
    <col min="7431" max="7431" width="13.5703125" style="4" customWidth="1"/>
    <col min="7432" max="7432" width="12" style="4" bestFit="1" customWidth="1"/>
    <col min="7433" max="7433" width="13.140625" style="4" bestFit="1" customWidth="1"/>
    <col min="7434" max="7434" width="14.5703125" style="4" bestFit="1" customWidth="1"/>
    <col min="7435" max="7437" width="13.140625" style="4" bestFit="1" customWidth="1"/>
    <col min="7438" max="7438" width="12.140625" style="4" bestFit="1" customWidth="1"/>
    <col min="7439" max="7439" width="11" style="4" bestFit="1" customWidth="1"/>
    <col min="7440" max="7441" width="14.5703125" style="4" bestFit="1" customWidth="1"/>
    <col min="7442" max="7442" width="3.5703125" style="4" bestFit="1" customWidth="1"/>
    <col min="7443" max="7443" width="8.42578125" style="4" customWidth="1"/>
    <col min="7444" max="7444" width="1.5703125" style="4" customWidth="1"/>
    <col min="7445" max="7679" width="12.7109375" style="4"/>
    <col min="7680" max="7680" width="5" style="4" customWidth="1"/>
    <col min="7681" max="7681" width="14.140625" style="4" bestFit="1" customWidth="1"/>
    <col min="7682" max="7682" width="12.140625" style="4" bestFit="1" customWidth="1"/>
    <col min="7683" max="7684" width="13.140625" style="4" bestFit="1" customWidth="1"/>
    <col min="7685" max="7685" width="12.140625" style="4" bestFit="1" customWidth="1"/>
    <col min="7686" max="7686" width="11" style="4" bestFit="1" customWidth="1"/>
    <col min="7687" max="7687" width="13.5703125" style="4" customWidth="1"/>
    <col min="7688" max="7688" width="12" style="4" bestFit="1" customWidth="1"/>
    <col min="7689" max="7689" width="13.140625" style="4" bestFit="1" customWidth="1"/>
    <col min="7690" max="7690" width="14.5703125" style="4" bestFit="1" customWidth="1"/>
    <col min="7691" max="7693" width="13.140625" style="4" bestFit="1" customWidth="1"/>
    <col min="7694" max="7694" width="12.140625" style="4" bestFit="1" customWidth="1"/>
    <col min="7695" max="7695" width="11" style="4" bestFit="1" customWidth="1"/>
    <col min="7696" max="7697" width="14.5703125" style="4" bestFit="1" customWidth="1"/>
    <col min="7698" max="7698" width="3.5703125" style="4" bestFit="1" customWidth="1"/>
    <col min="7699" max="7699" width="8.42578125" style="4" customWidth="1"/>
    <col min="7700" max="7700" width="1.5703125" style="4" customWidth="1"/>
    <col min="7701" max="7935" width="12.7109375" style="4"/>
    <col min="7936" max="7936" width="5" style="4" customWidth="1"/>
    <col min="7937" max="7937" width="14.140625" style="4" bestFit="1" customWidth="1"/>
    <col min="7938" max="7938" width="12.140625" style="4" bestFit="1" customWidth="1"/>
    <col min="7939" max="7940" width="13.140625" style="4" bestFit="1" customWidth="1"/>
    <col min="7941" max="7941" width="12.140625" style="4" bestFit="1" customWidth="1"/>
    <col min="7942" max="7942" width="11" style="4" bestFit="1" customWidth="1"/>
    <col min="7943" max="7943" width="13.5703125" style="4" customWidth="1"/>
    <col min="7944" max="7944" width="12" style="4" bestFit="1" customWidth="1"/>
    <col min="7945" max="7945" width="13.140625" style="4" bestFit="1" customWidth="1"/>
    <col min="7946" max="7946" width="14.5703125" style="4" bestFit="1" customWidth="1"/>
    <col min="7947" max="7949" width="13.140625" style="4" bestFit="1" customWidth="1"/>
    <col min="7950" max="7950" width="12.140625" style="4" bestFit="1" customWidth="1"/>
    <col min="7951" max="7951" width="11" style="4" bestFit="1" customWidth="1"/>
    <col min="7952" max="7953" width="14.5703125" style="4" bestFit="1" customWidth="1"/>
    <col min="7954" max="7954" width="3.5703125" style="4" bestFit="1" customWidth="1"/>
    <col min="7955" max="7955" width="8.42578125" style="4" customWidth="1"/>
    <col min="7956" max="7956" width="1.5703125" style="4" customWidth="1"/>
    <col min="7957" max="8191" width="12.7109375" style="4"/>
    <col min="8192" max="8192" width="5" style="4" customWidth="1"/>
    <col min="8193" max="8193" width="14.140625" style="4" bestFit="1" customWidth="1"/>
    <col min="8194" max="8194" width="12.140625" style="4" bestFit="1" customWidth="1"/>
    <col min="8195" max="8196" width="13.140625" style="4" bestFit="1" customWidth="1"/>
    <col min="8197" max="8197" width="12.140625" style="4" bestFit="1" customWidth="1"/>
    <col min="8198" max="8198" width="11" style="4" bestFit="1" customWidth="1"/>
    <col min="8199" max="8199" width="13.5703125" style="4" customWidth="1"/>
    <col min="8200" max="8200" width="12" style="4" bestFit="1" customWidth="1"/>
    <col min="8201" max="8201" width="13.140625" style="4" bestFit="1" customWidth="1"/>
    <col min="8202" max="8202" width="14.5703125" style="4" bestFit="1" customWidth="1"/>
    <col min="8203" max="8205" width="13.140625" style="4" bestFit="1" customWidth="1"/>
    <col min="8206" max="8206" width="12.140625" style="4" bestFit="1" customWidth="1"/>
    <col min="8207" max="8207" width="11" style="4" bestFit="1" customWidth="1"/>
    <col min="8208" max="8209" width="14.5703125" style="4" bestFit="1" customWidth="1"/>
    <col min="8210" max="8210" width="3.5703125" style="4" bestFit="1" customWidth="1"/>
    <col min="8211" max="8211" width="8.42578125" style="4" customWidth="1"/>
    <col min="8212" max="8212" width="1.5703125" style="4" customWidth="1"/>
    <col min="8213" max="8447" width="12.7109375" style="4"/>
    <col min="8448" max="8448" width="5" style="4" customWidth="1"/>
    <col min="8449" max="8449" width="14.140625" style="4" bestFit="1" customWidth="1"/>
    <col min="8450" max="8450" width="12.140625" style="4" bestFit="1" customWidth="1"/>
    <col min="8451" max="8452" width="13.140625" style="4" bestFit="1" customWidth="1"/>
    <col min="8453" max="8453" width="12.140625" style="4" bestFit="1" customWidth="1"/>
    <col min="8454" max="8454" width="11" style="4" bestFit="1" customWidth="1"/>
    <col min="8455" max="8455" width="13.5703125" style="4" customWidth="1"/>
    <col min="8456" max="8456" width="12" style="4" bestFit="1" customWidth="1"/>
    <col min="8457" max="8457" width="13.140625" style="4" bestFit="1" customWidth="1"/>
    <col min="8458" max="8458" width="14.5703125" style="4" bestFit="1" customWidth="1"/>
    <col min="8459" max="8461" width="13.140625" style="4" bestFit="1" customWidth="1"/>
    <col min="8462" max="8462" width="12.140625" style="4" bestFit="1" customWidth="1"/>
    <col min="8463" max="8463" width="11" style="4" bestFit="1" customWidth="1"/>
    <col min="8464" max="8465" width="14.5703125" style="4" bestFit="1" customWidth="1"/>
    <col min="8466" max="8466" width="3.5703125" style="4" bestFit="1" customWidth="1"/>
    <col min="8467" max="8467" width="8.42578125" style="4" customWidth="1"/>
    <col min="8468" max="8468" width="1.5703125" style="4" customWidth="1"/>
    <col min="8469" max="8703" width="12.7109375" style="4"/>
    <col min="8704" max="8704" width="5" style="4" customWidth="1"/>
    <col min="8705" max="8705" width="14.140625" style="4" bestFit="1" customWidth="1"/>
    <col min="8706" max="8706" width="12.140625" style="4" bestFit="1" customWidth="1"/>
    <col min="8707" max="8708" width="13.140625" style="4" bestFit="1" customWidth="1"/>
    <col min="8709" max="8709" width="12.140625" style="4" bestFit="1" customWidth="1"/>
    <col min="8710" max="8710" width="11" style="4" bestFit="1" customWidth="1"/>
    <col min="8711" max="8711" width="13.5703125" style="4" customWidth="1"/>
    <col min="8712" max="8712" width="12" style="4" bestFit="1" customWidth="1"/>
    <col min="8713" max="8713" width="13.140625" style="4" bestFit="1" customWidth="1"/>
    <col min="8714" max="8714" width="14.5703125" style="4" bestFit="1" customWidth="1"/>
    <col min="8715" max="8717" width="13.140625" style="4" bestFit="1" customWidth="1"/>
    <col min="8718" max="8718" width="12.140625" style="4" bestFit="1" customWidth="1"/>
    <col min="8719" max="8719" width="11" style="4" bestFit="1" customWidth="1"/>
    <col min="8720" max="8721" width="14.5703125" style="4" bestFit="1" customWidth="1"/>
    <col min="8722" max="8722" width="3.5703125" style="4" bestFit="1" customWidth="1"/>
    <col min="8723" max="8723" width="8.42578125" style="4" customWidth="1"/>
    <col min="8724" max="8724" width="1.5703125" style="4" customWidth="1"/>
    <col min="8725" max="8959" width="12.7109375" style="4"/>
    <col min="8960" max="8960" width="5" style="4" customWidth="1"/>
    <col min="8961" max="8961" width="14.140625" style="4" bestFit="1" customWidth="1"/>
    <col min="8962" max="8962" width="12.140625" style="4" bestFit="1" customWidth="1"/>
    <col min="8963" max="8964" width="13.140625" style="4" bestFit="1" customWidth="1"/>
    <col min="8965" max="8965" width="12.140625" style="4" bestFit="1" customWidth="1"/>
    <col min="8966" max="8966" width="11" style="4" bestFit="1" customWidth="1"/>
    <col min="8967" max="8967" width="13.5703125" style="4" customWidth="1"/>
    <col min="8968" max="8968" width="12" style="4" bestFit="1" customWidth="1"/>
    <col min="8969" max="8969" width="13.140625" style="4" bestFit="1" customWidth="1"/>
    <col min="8970" max="8970" width="14.5703125" style="4" bestFit="1" customWidth="1"/>
    <col min="8971" max="8973" width="13.140625" style="4" bestFit="1" customWidth="1"/>
    <col min="8974" max="8974" width="12.140625" style="4" bestFit="1" customWidth="1"/>
    <col min="8975" max="8975" width="11" style="4" bestFit="1" customWidth="1"/>
    <col min="8976" max="8977" width="14.5703125" style="4" bestFit="1" customWidth="1"/>
    <col min="8978" max="8978" width="3.5703125" style="4" bestFit="1" customWidth="1"/>
    <col min="8979" max="8979" width="8.42578125" style="4" customWidth="1"/>
    <col min="8980" max="8980" width="1.5703125" style="4" customWidth="1"/>
    <col min="8981" max="9215" width="12.7109375" style="4"/>
    <col min="9216" max="9216" width="5" style="4" customWidth="1"/>
    <col min="9217" max="9217" width="14.140625" style="4" bestFit="1" customWidth="1"/>
    <col min="9218" max="9218" width="12.140625" style="4" bestFit="1" customWidth="1"/>
    <col min="9219" max="9220" width="13.140625" style="4" bestFit="1" customWidth="1"/>
    <col min="9221" max="9221" width="12.140625" style="4" bestFit="1" customWidth="1"/>
    <col min="9222" max="9222" width="11" style="4" bestFit="1" customWidth="1"/>
    <col min="9223" max="9223" width="13.5703125" style="4" customWidth="1"/>
    <col min="9224" max="9224" width="12" style="4" bestFit="1" customWidth="1"/>
    <col min="9225" max="9225" width="13.140625" style="4" bestFit="1" customWidth="1"/>
    <col min="9226" max="9226" width="14.5703125" style="4" bestFit="1" customWidth="1"/>
    <col min="9227" max="9229" width="13.140625" style="4" bestFit="1" customWidth="1"/>
    <col min="9230" max="9230" width="12.140625" style="4" bestFit="1" customWidth="1"/>
    <col min="9231" max="9231" width="11" style="4" bestFit="1" customWidth="1"/>
    <col min="9232" max="9233" width="14.5703125" style="4" bestFit="1" customWidth="1"/>
    <col min="9234" max="9234" width="3.5703125" style="4" bestFit="1" customWidth="1"/>
    <col min="9235" max="9235" width="8.42578125" style="4" customWidth="1"/>
    <col min="9236" max="9236" width="1.5703125" style="4" customWidth="1"/>
    <col min="9237" max="9471" width="12.7109375" style="4"/>
    <col min="9472" max="9472" width="5" style="4" customWidth="1"/>
    <col min="9473" max="9473" width="14.140625" style="4" bestFit="1" customWidth="1"/>
    <col min="9474" max="9474" width="12.140625" style="4" bestFit="1" customWidth="1"/>
    <col min="9475" max="9476" width="13.140625" style="4" bestFit="1" customWidth="1"/>
    <col min="9477" max="9477" width="12.140625" style="4" bestFit="1" customWidth="1"/>
    <col min="9478" max="9478" width="11" style="4" bestFit="1" customWidth="1"/>
    <col min="9479" max="9479" width="13.5703125" style="4" customWidth="1"/>
    <col min="9480" max="9480" width="12" style="4" bestFit="1" customWidth="1"/>
    <col min="9481" max="9481" width="13.140625" style="4" bestFit="1" customWidth="1"/>
    <col min="9482" max="9482" width="14.5703125" style="4" bestFit="1" customWidth="1"/>
    <col min="9483" max="9485" width="13.140625" style="4" bestFit="1" customWidth="1"/>
    <col min="9486" max="9486" width="12.140625" style="4" bestFit="1" customWidth="1"/>
    <col min="9487" max="9487" width="11" style="4" bestFit="1" customWidth="1"/>
    <col min="9488" max="9489" width="14.5703125" style="4" bestFit="1" customWidth="1"/>
    <col min="9490" max="9490" width="3.5703125" style="4" bestFit="1" customWidth="1"/>
    <col min="9491" max="9491" width="8.42578125" style="4" customWidth="1"/>
    <col min="9492" max="9492" width="1.5703125" style="4" customWidth="1"/>
    <col min="9493" max="9727" width="12.7109375" style="4"/>
    <col min="9728" max="9728" width="5" style="4" customWidth="1"/>
    <col min="9729" max="9729" width="14.140625" style="4" bestFit="1" customWidth="1"/>
    <col min="9730" max="9730" width="12.140625" style="4" bestFit="1" customWidth="1"/>
    <col min="9731" max="9732" width="13.140625" style="4" bestFit="1" customWidth="1"/>
    <col min="9733" max="9733" width="12.140625" style="4" bestFit="1" customWidth="1"/>
    <col min="9734" max="9734" width="11" style="4" bestFit="1" customWidth="1"/>
    <col min="9735" max="9735" width="13.5703125" style="4" customWidth="1"/>
    <col min="9736" max="9736" width="12" style="4" bestFit="1" customWidth="1"/>
    <col min="9737" max="9737" width="13.140625" style="4" bestFit="1" customWidth="1"/>
    <col min="9738" max="9738" width="14.5703125" style="4" bestFit="1" customWidth="1"/>
    <col min="9739" max="9741" width="13.140625" style="4" bestFit="1" customWidth="1"/>
    <col min="9742" max="9742" width="12.140625" style="4" bestFit="1" customWidth="1"/>
    <col min="9743" max="9743" width="11" style="4" bestFit="1" customWidth="1"/>
    <col min="9744" max="9745" width="14.5703125" style="4" bestFit="1" customWidth="1"/>
    <col min="9746" max="9746" width="3.5703125" style="4" bestFit="1" customWidth="1"/>
    <col min="9747" max="9747" width="8.42578125" style="4" customWidth="1"/>
    <col min="9748" max="9748" width="1.5703125" style="4" customWidth="1"/>
    <col min="9749" max="9983" width="12.7109375" style="4"/>
    <col min="9984" max="9984" width="5" style="4" customWidth="1"/>
    <col min="9985" max="9985" width="14.140625" style="4" bestFit="1" customWidth="1"/>
    <col min="9986" max="9986" width="12.140625" style="4" bestFit="1" customWidth="1"/>
    <col min="9987" max="9988" width="13.140625" style="4" bestFit="1" customWidth="1"/>
    <col min="9989" max="9989" width="12.140625" style="4" bestFit="1" customWidth="1"/>
    <col min="9990" max="9990" width="11" style="4" bestFit="1" customWidth="1"/>
    <col min="9991" max="9991" width="13.5703125" style="4" customWidth="1"/>
    <col min="9992" max="9992" width="12" style="4" bestFit="1" customWidth="1"/>
    <col min="9993" max="9993" width="13.140625" style="4" bestFit="1" customWidth="1"/>
    <col min="9994" max="9994" width="14.5703125" style="4" bestFit="1" customWidth="1"/>
    <col min="9995" max="9997" width="13.140625" style="4" bestFit="1" customWidth="1"/>
    <col min="9998" max="9998" width="12.140625" style="4" bestFit="1" customWidth="1"/>
    <col min="9999" max="9999" width="11" style="4" bestFit="1" customWidth="1"/>
    <col min="10000" max="10001" width="14.5703125" style="4" bestFit="1" customWidth="1"/>
    <col min="10002" max="10002" width="3.5703125" style="4" bestFit="1" customWidth="1"/>
    <col min="10003" max="10003" width="8.42578125" style="4" customWidth="1"/>
    <col min="10004" max="10004" width="1.5703125" style="4" customWidth="1"/>
    <col min="10005" max="10239" width="12.7109375" style="4"/>
    <col min="10240" max="10240" width="5" style="4" customWidth="1"/>
    <col min="10241" max="10241" width="14.140625" style="4" bestFit="1" customWidth="1"/>
    <col min="10242" max="10242" width="12.140625" style="4" bestFit="1" customWidth="1"/>
    <col min="10243" max="10244" width="13.140625" style="4" bestFit="1" customWidth="1"/>
    <col min="10245" max="10245" width="12.140625" style="4" bestFit="1" customWidth="1"/>
    <col min="10246" max="10246" width="11" style="4" bestFit="1" customWidth="1"/>
    <col min="10247" max="10247" width="13.5703125" style="4" customWidth="1"/>
    <col min="10248" max="10248" width="12" style="4" bestFit="1" customWidth="1"/>
    <col min="10249" max="10249" width="13.140625" style="4" bestFit="1" customWidth="1"/>
    <col min="10250" max="10250" width="14.5703125" style="4" bestFit="1" customWidth="1"/>
    <col min="10251" max="10253" width="13.140625" style="4" bestFit="1" customWidth="1"/>
    <col min="10254" max="10254" width="12.140625" style="4" bestFit="1" customWidth="1"/>
    <col min="10255" max="10255" width="11" style="4" bestFit="1" customWidth="1"/>
    <col min="10256" max="10257" width="14.5703125" style="4" bestFit="1" customWidth="1"/>
    <col min="10258" max="10258" width="3.5703125" style="4" bestFit="1" customWidth="1"/>
    <col min="10259" max="10259" width="8.42578125" style="4" customWidth="1"/>
    <col min="10260" max="10260" width="1.5703125" style="4" customWidth="1"/>
    <col min="10261" max="10495" width="12.7109375" style="4"/>
    <col min="10496" max="10496" width="5" style="4" customWidth="1"/>
    <col min="10497" max="10497" width="14.140625" style="4" bestFit="1" customWidth="1"/>
    <col min="10498" max="10498" width="12.140625" style="4" bestFit="1" customWidth="1"/>
    <col min="10499" max="10500" width="13.140625" style="4" bestFit="1" customWidth="1"/>
    <col min="10501" max="10501" width="12.140625" style="4" bestFit="1" customWidth="1"/>
    <col min="10502" max="10502" width="11" style="4" bestFit="1" customWidth="1"/>
    <col min="10503" max="10503" width="13.5703125" style="4" customWidth="1"/>
    <col min="10504" max="10504" width="12" style="4" bestFit="1" customWidth="1"/>
    <col min="10505" max="10505" width="13.140625" style="4" bestFit="1" customWidth="1"/>
    <col min="10506" max="10506" width="14.5703125" style="4" bestFit="1" customWidth="1"/>
    <col min="10507" max="10509" width="13.140625" style="4" bestFit="1" customWidth="1"/>
    <col min="10510" max="10510" width="12.140625" style="4" bestFit="1" customWidth="1"/>
    <col min="10511" max="10511" width="11" style="4" bestFit="1" customWidth="1"/>
    <col min="10512" max="10513" width="14.5703125" style="4" bestFit="1" customWidth="1"/>
    <col min="10514" max="10514" width="3.5703125" style="4" bestFit="1" customWidth="1"/>
    <col min="10515" max="10515" width="8.42578125" style="4" customWidth="1"/>
    <col min="10516" max="10516" width="1.5703125" style="4" customWidth="1"/>
    <col min="10517" max="10751" width="12.7109375" style="4"/>
    <col min="10752" max="10752" width="5" style="4" customWidth="1"/>
    <col min="10753" max="10753" width="14.140625" style="4" bestFit="1" customWidth="1"/>
    <col min="10754" max="10754" width="12.140625" style="4" bestFit="1" customWidth="1"/>
    <col min="10755" max="10756" width="13.140625" style="4" bestFit="1" customWidth="1"/>
    <col min="10757" max="10757" width="12.140625" style="4" bestFit="1" customWidth="1"/>
    <col min="10758" max="10758" width="11" style="4" bestFit="1" customWidth="1"/>
    <col min="10759" max="10759" width="13.5703125" style="4" customWidth="1"/>
    <col min="10760" max="10760" width="12" style="4" bestFit="1" customWidth="1"/>
    <col min="10761" max="10761" width="13.140625" style="4" bestFit="1" customWidth="1"/>
    <col min="10762" max="10762" width="14.5703125" style="4" bestFit="1" customWidth="1"/>
    <col min="10763" max="10765" width="13.140625" style="4" bestFit="1" customWidth="1"/>
    <col min="10766" max="10766" width="12.140625" style="4" bestFit="1" customWidth="1"/>
    <col min="10767" max="10767" width="11" style="4" bestFit="1" customWidth="1"/>
    <col min="10768" max="10769" width="14.5703125" style="4" bestFit="1" customWidth="1"/>
    <col min="10770" max="10770" width="3.5703125" style="4" bestFit="1" customWidth="1"/>
    <col min="10771" max="10771" width="8.42578125" style="4" customWidth="1"/>
    <col min="10772" max="10772" width="1.5703125" style="4" customWidth="1"/>
    <col min="10773" max="11007" width="12.7109375" style="4"/>
    <col min="11008" max="11008" width="5" style="4" customWidth="1"/>
    <col min="11009" max="11009" width="14.140625" style="4" bestFit="1" customWidth="1"/>
    <col min="11010" max="11010" width="12.140625" style="4" bestFit="1" customWidth="1"/>
    <col min="11011" max="11012" width="13.140625" style="4" bestFit="1" customWidth="1"/>
    <col min="11013" max="11013" width="12.140625" style="4" bestFit="1" customWidth="1"/>
    <col min="11014" max="11014" width="11" style="4" bestFit="1" customWidth="1"/>
    <col min="11015" max="11015" width="13.5703125" style="4" customWidth="1"/>
    <col min="11016" max="11016" width="12" style="4" bestFit="1" customWidth="1"/>
    <col min="11017" max="11017" width="13.140625" style="4" bestFit="1" customWidth="1"/>
    <col min="11018" max="11018" width="14.5703125" style="4" bestFit="1" customWidth="1"/>
    <col min="11019" max="11021" width="13.140625" style="4" bestFit="1" customWidth="1"/>
    <col min="11022" max="11022" width="12.140625" style="4" bestFit="1" customWidth="1"/>
    <col min="11023" max="11023" width="11" style="4" bestFit="1" customWidth="1"/>
    <col min="11024" max="11025" width="14.5703125" style="4" bestFit="1" customWidth="1"/>
    <col min="11026" max="11026" width="3.5703125" style="4" bestFit="1" customWidth="1"/>
    <col min="11027" max="11027" width="8.42578125" style="4" customWidth="1"/>
    <col min="11028" max="11028" width="1.5703125" style="4" customWidth="1"/>
    <col min="11029" max="11263" width="12.7109375" style="4"/>
    <col min="11264" max="11264" width="5" style="4" customWidth="1"/>
    <col min="11265" max="11265" width="14.140625" style="4" bestFit="1" customWidth="1"/>
    <col min="11266" max="11266" width="12.140625" style="4" bestFit="1" customWidth="1"/>
    <col min="11267" max="11268" width="13.140625" style="4" bestFit="1" customWidth="1"/>
    <col min="11269" max="11269" width="12.140625" style="4" bestFit="1" customWidth="1"/>
    <col min="11270" max="11270" width="11" style="4" bestFit="1" customWidth="1"/>
    <col min="11271" max="11271" width="13.5703125" style="4" customWidth="1"/>
    <col min="11272" max="11272" width="12" style="4" bestFit="1" customWidth="1"/>
    <col min="11273" max="11273" width="13.140625" style="4" bestFit="1" customWidth="1"/>
    <col min="11274" max="11274" width="14.5703125" style="4" bestFit="1" customWidth="1"/>
    <col min="11275" max="11277" width="13.140625" style="4" bestFit="1" customWidth="1"/>
    <col min="11278" max="11278" width="12.140625" style="4" bestFit="1" customWidth="1"/>
    <col min="11279" max="11279" width="11" style="4" bestFit="1" customWidth="1"/>
    <col min="11280" max="11281" width="14.5703125" style="4" bestFit="1" customWidth="1"/>
    <col min="11282" max="11282" width="3.5703125" style="4" bestFit="1" customWidth="1"/>
    <col min="11283" max="11283" width="8.42578125" style="4" customWidth="1"/>
    <col min="11284" max="11284" width="1.5703125" style="4" customWidth="1"/>
    <col min="11285" max="11519" width="12.7109375" style="4"/>
    <col min="11520" max="11520" width="5" style="4" customWidth="1"/>
    <col min="11521" max="11521" width="14.140625" style="4" bestFit="1" customWidth="1"/>
    <col min="11522" max="11522" width="12.140625" style="4" bestFit="1" customWidth="1"/>
    <col min="11523" max="11524" width="13.140625" style="4" bestFit="1" customWidth="1"/>
    <col min="11525" max="11525" width="12.140625" style="4" bestFit="1" customWidth="1"/>
    <col min="11526" max="11526" width="11" style="4" bestFit="1" customWidth="1"/>
    <col min="11527" max="11527" width="13.5703125" style="4" customWidth="1"/>
    <col min="11528" max="11528" width="12" style="4" bestFit="1" customWidth="1"/>
    <col min="11529" max="11529" width="13.140625" style="4" bestFit="1" customWidth="1"/>
    <col min="11530" max="11530" width="14.5703125" style="4" bestFit="1" customWidth="1"/>
    <col min="11531" max="11533" width="13.140625" style="4" bestFit="1" customWidth="1"/>
    <col min="11534" max="11534" width="12.140625" style="4" bestFit="1" customWidth="1"/>
    <col min="11535" max="11535" width="11" style="4" bestFit="1" customWidth="1"/>
    <col min="11536" max="11537" width="14.5703125" style="4" bestFit="1" customWidth="1"/>
    <col min="11538" max="11538" width="3.5703125" style="4" bestFit="1" customWidth="1"/>
    <col min="11539" max="11539" width="8.42578125" style="4" customWidth="1"/>
    <col min="11540" max="11540" width="1.5703125" style="4" customWidth="1"/>
    <col min="11541" max="11775" width="12.7109375" style="4"/>
    <col min="11776" max="11776" width="5" style="4" customWidth="1"/>
    <col min="11777" max="11777" width="14.140625" style="4" bestFit="1" customWidth="1"/>
    <col min="11778" max="11778" width="12.140625" style="4" bestFit="1" customWidth="1"/>
    <col min="11779" max="11780" width="13.140625" style="4" bestFit="1" customWidth="1"/>
    <col min="11781" max="11781" width="12.140625" style="4" bestFit="1" customWidth="1"/>
    <col min="11782" max="11782" width="11" style="4" bestFit="1" customWidth="1"/>
    <col min="11783" max="11783" width="13.5703125" style="4" customWidth="1"/>
    <col min="11784" max="11784" width="12" style="4" bestFit="1" customWidth="1"/>
    <col min="11785" max="11785" width="13.140625" style="4" bestFit="1" customWidth="1"/>
    <col min="11786" max="11786" width="14.5703125" style="4" bestFit="1" customWidth="1"/>
    <col min="11787" max="11789" width="13.140625" style="4" bestFit="1" customWidth="1"/>
    <col min="11790" max="11790" width="12.140625" style="4" bestFit="1" customWidth="1"/>
    <col min="11791" max="11791" width="11" style="4" bestFit="1" customWidth="1"/>
    <col min="11792" max="11793" width="14.5703125" style="4" bestFit="1" customWidth="1"/>
    <col min="11794" max="11794" width="3.5703125" style="4" bestFit="1" customWidth="1"/>
    <col min="11795" max="11795" width="8.42578125" style="4" customWidth="1"/>
    <col min="11796" max="11796" width="1.5703125" style="4" customWidth="1"/>
    <col min="11797" max="12031" width="12.7109375" style="4"/>
    <col min="12032" max="12032" width="5" style="4" customWidth="1"/>
    <col min="12033" max="12033" width="14.140625" style="4" bestFit="1" customWidth="1"/>
    <col min="12034" max="12034" width="12.140625" style="4" bestFit="1" customWidth="1"/>
    <col min="12035" max="12036" width="13.140625" style="4" bestFit="1" customWidth="1"/>
    <col min="12037" max="12037" width="12.140625" style="4" bestFit="1" customWidth="1"/>
    <col min="12038" max="12038" width="11" style="4" bestFit="1" customWidth="1"/>
    <col min="12039" max="12039" width="13.5703125" style="4" customWidth="1"/>
    <col min="12040" max="12040" width="12" style="4" bestFit="1" customWidth="1"/>
    <col min="12041" max="12041" width="13.140625" style="4" bestFit="1" customWidth="1"/>
    <col min="12042" max="12042" width="14.5703125" style="4" bestFit="1" customWidth="1"/>
    <col min="12043" max="12045" width="13.140625" style="4" bestFit="1" customWidth="1"/>
    <col min="12046" max="12046" width="12.140625" style="4" bestFit="1" customWidth="1"/>
    <col min="12047" max="12047" width="11" style="4" bestFit="1" customWidth="1"/>
    <col min="12048" max="12049" width="14.5703125" style="4" bestFit="1" customWidth="1"/>
    <col min="12050" max="12050" width="3.5703125" style="4" bestFit="1" customWidth="1"/>
    <col min="12051" max="12051" width="8.42578125" style="4" customWidth="1"/>
    <col min="12052" max="12052" width="1.5703125" style="4" customWidth="1"/>
    <col min="12053" max="12287" width="12.7109375" style="4"/>
    <col min="12288" max="12288" width="5" style="4" customWidth="1"/>
    <col min="12289" max="12289" width="14.140625" style="4" bestFit="1" customWidth="1"/>
    <col min="12290" max="12290" width="12.140625" style="4" bestFit="1" customWidth="1"/>
    <col min="12291" max="12292" width="13.140625" style="4" bestFit="1" customWidth="1"/>
    <col min="12293" max="12293" width="12.140625" style="4" bestFit="1" customWidth="1"/>
    <col min="12294" max="12294" width="11" style="4" bestFit="1" customWidth="1"/>
    <col min="12295" max="12295" width="13.5703125" style="4" customWidth="1"/>
    <col min="12296" max="12296" width="12" style="4" bestFit="1" customWidth="1"/>
    <col min="12297" max="12297" width="13.140625" style="4" bestFit="1" customWidth="1"/>
    <col min="12298" max="12298" width="14.5703125" style="4" bestFit="1" customWidth="1"/>
    <col min="12299" max="12301" width="13.140625" style="4" bestFit="1" customWidth="1"/>
    <col min="12302" max="12302" width="12.140625" style="4" bestFit="1" customWidth="1"/>
    <col min="12303" max="12303" width="11" style="4" bestFit="1" customWidth="1"/>
    <col min="12304" max="12305" width="14.5703125" style="4" bestFit="1" customWidth="1"/>
    <col min="12306" max="12306" width="3.5703125" style="4" bestFit="1" customWidth="1"/>
    <col min="12307" max="12307" width="8.42578125" style="4" customWidth="1"/>
    <col min="12308" max="12308" width="1.5703125" style="4" customWidth="1"/>
    <col min="12309" max="12543" width="12.7109375" style="4"/>
    <col min="12544" max="12544" width="5" style="4" customWidth="1"/>
    <col min="12545" max="12545" width="14.140625" style="4" bestFit="1" customWidth="1"/>
    <col min="12546" max="12546" width="12.140625" style="4" bestFit="1" customWidth="1"/>
    <col min="12547" max="12548" width="13.140625" style="4" bestFit="1" customWidth="1"/>
    <col min="12549" max="12549" width="12.140625" style="4" bestFit="1" customWidth="1"/>
    <col min="12550" max="12550" width="11" style="4" bestFit="1" customWidth="1"/>
    <col min="12551" max="12551" width="13.5703125" style="4" customWidth="1"/>
    <col min="12552" max="12552" width="12" style="4" bestFit="1" customWidth="1"/>
    <col min="12553" max="12553" width="13.140625" style="4" bestFit="1" customWidth="1"/>
    <col min="12554" max="12554" width="14.5703125" style="4" bestFit="1" customWidth="1"/>
    <col min="12555" max="12557" width="13.140625" style="4" bestFit="1" customWidth="1"/>
    <col min="12558" max="12558" width="12.140625" style="4" bestFit="1" customWidth="1"/>
    <col min="12559" max="12559" width="11" style="4" bestFit="1" customWidth="1"/>
    <col min="12560" max="12561" width="14.5703125" style="4" bestFit="1" customWidth="1"/>
    <col min="12562" max="12562" width="3.5703125" style="4" bestFit="1" customWidth="1"/>
    <col min="12563" max="12563" width="8.42578125" style="4" customWidth="1"/>
    <col min="12564" max="12564" width="1.5703125" style="4" customWidth="1"/>
    <col min="12565" max="12799" width="12.7109375" style="4"/>
    <col min="12800" max="12800" width="5" style="4" customWidth="1"/>
    <col min="12801" max="12801" width="14.140625" style="4" bestFit="1" customWidth="1"/>
    <col min="12802" max="12802" width="12.140625" style="4" bestFit="1" customWidth="1"/>
    <col min="12803" max="12804" width="13.140625" style="4" bestFit="1" customWidth="1"/>
    <col min="12805" max="12805" width="12.140625" style="4" bestFit="1" customWidth="1"/>
    <col min="12806" max="12806" width="11" style="4" bestFit="1" customWidth="1"/>
    <col min="12807" max="12807" width="13.5703125" style="4" customWidth="1"/>
    <col min="12808" max="12808" width="12" style="4" bestFit="1" customWidth="1"/>
    <col min="12809" max="12809" width="13.140625" style="4" bestFit="1" customWidth="1"/>
    <col min="12810" max="12810" width="14.5703125" style="4" bestFit="1" customWidth="1"/>
    <col min="12811" max="12813" width="13.140625" style="4" bestFit="1" customWidth="1"/>
    <col min="12814" max="12814" width="12.140625" style="4" bestFit="1" customWidth="1"/>
    <col min="12815" max="12815" width="11" style="4" bestFit="1" customWidth="1"/>
    <col min="12816" max="12817" width="14.5703125" style="4" bestFit="1" customWidth="1"/>
    <col min="12818" max="12818" width="3.5703125" style="4" bestFit="1" customWidth="1"/>
    <col min="12819" max="12819" width="8.42578125" style="4" customWidth="1"/>
    <col min="12820" max="12820" width="1.5703125" style="4" customWidth="1"/>
    <col min="12821" max="13055" width="12.7109375" style="4"/>
    <col min="13056" max="13056" width="5" style="4" customWidth="1"/>
    <col min="13057" max="13057" width="14.140625" style="4" bestFit="1" customWidth="1"/>
    <col min="13058" max="13058" width="12.140625" style="4" bestFit="1" customWidth="1"/>
    <col min="13059" max="13060" width="13.140625" style="4" bestFit="1" customWidth="1"/>
    <col min="13061" max="13061" width="12.140625" style="4" bestFit="1" customWidth="1"/>
    <col min="13062" max="13062" width="11" style="4" bestFit="1" customWidth="1"/>
    <col min="13063" max="13063" width="13.5703125" style="4" customWidth="1"/>
    <col min="13064" max="13064" width="12" style="4" bestFit="1" customWidth="1"/>
    <col min="13065" max="13065" width="13.140625" style="4" bestFit="1" customWidth="1"/>
    <col min="13066" max="13066" width="14.5703125" style="4" bestFit="1" customWidth="1"/>
    <col min="13067" max="13069" width="13.140625" style="4" bestFit="1" customWidth="1"/>
    <col min="13070" max="13070" width="12.140625" style="4" bestFit="1" customWidth="1"/>
    <col min="13071" max="13071" width="11" style="4" bestFit="1" customWidth="1"/>
    <col min="13072" max="13073" width="14.5703125" style="4" bestFit="1" customWidth="1"/>
    <col min="13074" max="13074" width="3.5703125" style="4" bestFit="1" customWidth="1"/>
    <col min="13075" max="13075" width="8.42578125" style="4" customWidth="1"/>
    <col min="13076" max="13076" width="1.5703125" style="4" customWidth="1"/>
    <col min="13077" max="13311" width="12.7109375" style="4"/>
    <col min="13312" max="13312" width="5" style="4" customWidth="1"/>
    <col min="13313" max="13313" width="14.140625" style="4" bestFit="1" customWidth="1"/>
    <col min="13314" max="13314" width="12.140625" style="4" bestFit="1" customWidth="1"/>
    <col min="13315" max="13316" width="13.140625" style="4" bestFit="1" customWidth="1"/>
    <col min="13317" max="13317" width="12.140625" style="4" bestFit="1" customWidth="1"/>
    <col min="13318" max="13318" width="11" style="4" bestFit="1" customWidth="1"/>
    <col min="13319" max="13319" width="13.5703125" style="4" customWidth="1"/>
    <col min="13320" max="13320" width="12" style="4" bestFit="1" customWidth="1"/>
    <col min="13321" max="13321" width="13.140625" style="4" bestFit="1" customWidth="1"/>
    <col min="13322" max="13322" width="14.5703125" style="4" bestFit="1" customWidth="1"/>
    <col min="13323" max="13325" width="13.140625" style="4" bestFit="1" customWidth="1"/>
    <col min="13326" max="13326" width="12.140625" style="4" bestFit="1" customWidth="1"/>
    <col min="13327" max="13327" width="11" style="4" bestFit="1" customWidth="1"/>
    <col min="13328" max="13329" width="14.5703125" style="4" bestFit="1" customWidth="1"/>
    <col min="13330" max="13330" width="3.5703125" style="4" bestFit="1" customWidth="1"/>
    <col min="13331" max="13331" width="8.42578125" style="4" customWidth="1"/>
    <col min="13332" max="13332" width="1.5703125" style="4" customWidth="1"/>
    <col min="13333" max="13567" width="12.7109375" style="4"/>
    <col min="13568" max="13568" width="5" style="4" customWidth="1"/>
    <col min="13569" max="13569" width="14.140625" style="4" bestFit="1" customWidth="1"/>
    <col min="13570" max="13570" width="12.140625" style="4" bestFit="1" customWidth="1"/>
    <col min="13571" max="13572" width="13.140625" style="4" bestFit="1" customWidth="1"/>
    <col min="13573" max="13573" width="12.140625" style="4" bestFit="1" customWidth="1"/>
    <col min="13574" max="13574" width="11" style="4" bestFit="1" customWidth="1"/>
    <col min="13575" max="13575" width="13.5703125" style="4" customWidth="1"/>
    <col min="13576" max="13576" width="12" style="4" bestFit="1" customWidth="1"/>
    <col min="13577" max="13577" width="13.140625" style="4" bestFit="1" customWidth="1"/>
    <col min="13578" max="13578" width="14.5703125" style="4" bestFit="1" customWidth="1"/>
    <col min="13579" max="13581" width="13.140625" style="4" bestFit="1" customWidth="1"/>
    <col min="13582" max="13582" width="12.140625" style="4" bestFit="1" customWidth="1"/>
    <col min="13583" max="13583" width="11" style="4" bestFit="1" customWidth="1"/>
    <col min="13584" max="13585" width="14.5703125" style="4" bestFit="1" customWidth="1"/>
    <col min="13586" max="13586" width="3.5703125" style="4" bestFit="1" customWidth="1"/>
    <col min="13587" max="13587" width="8.42578125" style="4" customWidth="1"/>
    <col min="13588" max="13588" width="1.5703125" style="4" customWidth="1"/>
    <col min="13589" max="13823" width="12.7109375" style="4"/>
    <col min="13824" max="13824" width="5" style="4" customWidth="1"/>
    <col min="13825" max="13825" width="14.140625" style="4" bestFit="1" customWidth="1"/>
    <col min="13826" max="13826" width="12.140625" style="4" bestFit="1" customWidth="1"/>
    <col min="13827" max="13828" width="13.140625" style="4" bestFit="1" customWidth="1"/>
    <col min="13829" max="13829" width="12.140625" style="4" bestFit="1" customWidth="1"/>
    <col min="13830" max="13830" width="11" style="4" bestFit="1" customWidth="1"/>
    <col min="13831" max="13831" width="13.5703125" style="4" customWidth="1"/>
    <col min="13832" max="13832" width="12" style="4" bestFit="1" customWidth="1"/>
    <col min="13833" max="13833" width="13.140625" style="4" bestFit="1" customWidth="1"/>
    <col min="13834" max="13834" width="14.5703125" style="4" bestFit="1" customWidth="1"/>
    <col min="13835" max="13837" width="13.140625" style="4" bestFit="1" customWidth="1"/>
    <col min="13838" max="13838" width="12.140625" style="4" bestFit="1" customWidth="1"/>
    <col min="13839" max="13839" width="11" style="4" bestFit="1" customWidth="1"/>
    <col min="13840" max="13841" width="14.5703125" style="4" bestFit="1" customWidth="1"/>
    <col min="13842" max="13842" width="3.5703125" style="4" bestFit="1" customWidth="1"/>
    <col min="13843" max="13843" width="8.42578125" style="4" customWidth="1"/>
    <col min="13844" max="13844" width="1.5703125" style="4" customWidth="1"/>
    <col min="13845" max="14079" width="12.7109375" style="4"/>
    <col min="14080" max="14080" width="5" style="4" customWidth="1"/>
    <col min="14081" max="14081" width="14.140625" style="4" bestFit="1" customWidth="1"/>
    <col min="14082" max="14082" width="12.140625" style="4" bestFit="1" customWidth="1"/>
    <col min="14083" max="14084" width="13.140625" style="4" bestFit="1" customWidth="1"/>
    <col min="14085" max="14085" width="12.140625" style="4" bestFit="1" customWidth="1"/>
    <col min="14086" max="14086" width="11" style="4" bestFit="1" customWidth="1"/>
    <col min="14087" max="14087" width="13.5703125" style="4" customWidth="1"/>
    <col min="14088" max="14088" width="12" style="4" bestFit="1" customWidth="1"/>
    <col min="14089" max="14089" width="13.140625" style="4" bestFit="1" customWidth="1"/>
    <col min="14090" max="14090" width="14.5703125" style="4" bestFit="1" customWidth="1"/>
    <col min="14091" max="14093" width="13.140625" style="4" bestFit="1" customWidth="1"/>
    <col min="14094" max="14094" width="12.140625" style="4" bestFit="1" customWidth="1"/>
    <col min="14095" max="14095" width="11" style="4" bestFit="1" customWidth="1"/>
    <col min="14096" max="14097" width="14.5703125" style="4" bestFit="1" customWidth="1"/>
    <col min="14098" max="14098" width="3.5703125" style="4" bestFit="1" customWidth="1"/>
    <col min="14099" max="14099" width="8.42578125" style="4" customWidth="1"/>
    <col min="14100" max="14100" width="1.5703125" style="4" customWidth="1"/>
    <col min="14101" max="14335" width="12.7109375" style="4"/>
    <col min="14336" max="14336" width="5" style="4" customWidth="1"/>
    <col min="14337" max="14337" width="14.140625" style="4" bestFit="1" customWidth="1"/>
    <col min="14338" max="14338" width="12.140625" style="4" bestFit="1" customWidth="1"/>
    <col min="14339" max="14340" width="13.140625" style="4" bestFit="1" customWidth="1"/>
    <col min="14341" max="14341" width="12.140625" style="4" bestFit="1" customWidth="1"/>
    <col min="14342" max="14342" width="11" style="4" bestFit="1" customWidth="1"/>
    <col min="14343" max="14343" width="13.5703125" style="4" customWidth="1"/>
    <col min="14344" max="14344" width="12" style="4" bestFit="1" customWidth="1"/>
    <col min="14345" max="14345" width="13.140625" style="4" bestFit="1" customWidth="1"/>
    <col min="14346" max="14346" width="14.5703125" style="4" bestFit="1" customWidth="1"/>
    <col min="14347" max="14349" width="13.140625" style="4" bestFit="1" customWidth="1"/>
    <col min="14350" max="14350" width="12.140625" style="4" bestFit="1" customWidth="1"/>
    <col min="14351" max="14351" width="11" style="4" bestFit="1" customWidth="1"/>
    <col min="14352" max="14353" width="14.5703125" style="4" bestFit="1" customWidth="1"/>
    <col min="14354" max="14354" width="3.5703125" style="4" bestFit="1" customWidth="1"/>
    <col min="14355" max="14355" width="8.42578125" style="4" customWidth="1"/>
    <col min="14356" max="14356" width="1.5703125" style="4" customWidth="1"/>
    <col min="14357" max="14591" width="12.7109375" style="4"/>
    <col min="14592" max="14592" width="5" style="4" customWidth="1"/>
    <col min="14593" max="14593" width="14.140625" style="4" bestFit="1" customWidth="1"/>
    <col min="14594" max="14594" width="12.140625" style="4" bestFit="1" customWidth="1"/>
    <col min="14595" max="14596" width="13.140625" style="4" bestFit="1" customWidth="1"/>
    <col min="14597" max="14597" width="12.140625" style="4" bestFit="1" customWidth="1"/>
    <col min="14598" max="14598" width="11" style="4" bestFit="1" customWidth="1"/>
    <col min="14599" max="14599" width="13.5703125" style="4" customWidth="1"/>
    <col min="14600" max="14600" width="12" style="4" bestFit="1" customWidth="1"/>
    <col min="14601" max="14601" width="13.140625" style="4" bestFit="1" customWidth="1"/>
    <col min="14602" max="14602" width="14.5703125" style="4" bestFit="1" customWidth="1"/>
    <col min="14603" max="14605" width="13.140625" style="4" bestFit="1" customWidth="1"/>
    <col min="14606" max="14606" width="12.140625" style="4" bestFit="1" customWidth="1"/>
    <col min="14607" max="14607" width="11" style="4" bestFit="1" customWidth="1"/>
    <col min="14608" max="14609" width="14.5703125" style="4" bestFit="1" customWidth="1"/>
    <col min="14610" max="14610" width="3.5703125" style="4" bestFit="1" customWidth="1"/>
    <col min="14611" max="14611" width="8.42578125" style="4" customWidth="1"/>
    <col min="14612" max="14612" width="1.5703125" style="4" customWidth="1"/>
    <col min="14613" max="14847" width="12.7109375" style="4"/>
    <col min="14848" max="14848" width="5" style="4" customWidth="1"/>
    <col min="14849" max="14849" width="14.140625" style="4" bestFit="1" customWidth="1"/>
    <col min="14850" max="14850" width="12.140625" style="4" bestFit="1" customWidth="1"/>
    <col min="14851" max="14852" width="13.140625" style="4" bestFit="1" customWidth="1"/>
    <col min="14853" max="14853" width="12.140625" style="4" bestFit="1" customWidth="1"/>
    <col min="14854" max="14854" width="11" style="4" bestFit="1" customWidth="1"/>
    <col min="14855" max="14855" width="13.5703125" style="4" customWidth="1"/>
    <col min="14856" max="14856" width="12" style="4" bestFit="1" customWidth="1"/>
    <col min="14857" max="14857" width="13.140625" style="4" bestFit="1" customWidth="1"/>
    <col min="14858" max="14858" width="14.5703125" style="4" bestFit="1" customWidth="1"/>
    <col min="14859" max="14861" width="13.140625" style="4" bestFit="1" customWidth="1"/>
    <col min="14862" max="14862" width="12.140625" style="4" bestFit="1" customWidth="1"/>
    <col min="14863" max="14863" width="11" style="4" bestFit="1" customWidth="1"/>
    <col min="14864" max="14865" width="14.5703125" style="4" bestFit="1" customWidth="1"/>
    <col min="14866" max="14866" width="3.5703125" style="4" bestFit="1" customWidth="1"/>
    <col min="14867" max="14867" width="8.42578125" style="4" customWidth="1"/>
    <col min="14868" max="14868" width="1.5703125" style="4" customWidth="1"/>
    <col min="14869" max="15103" width="12.7109375" style="4"/>
    <col min="15104" max="15104" width="5" style="4" customWidth="1"/>
    <col min="15105" max="15105" width="14.140625" style="4" bestFit="1" customWidth="1"/>
    <col min="15106" max="15106" width="12.140625" style="4" bestFit="1" customWidth="1"/>
    <col min="15107" max="15108" width="13.140625" style="4" bestFit="1" customWidth="1"/>
    <col min="15109" max="15109" width="12.140625" style="4" bestFit="1" customWidth="1"/>
    <col min="15110" max="15110" width="11" style="4" bestFit="1" customWidth="1"/>
    <col min="15111" max="15111" width="13.5703125" style="4" customWidth="1"/>
    <col min="15112" max="15112" width="12" style="4" bestFit="1" customWidth="1"/>
    <col min="15113" max="15113" width="13.140625" style="4" bestFit="1" customWidth="1"/>
    <col min="15114" max="15114" width="14.5703125" style="4" bestFit="1" customWidth="1"/>
    <col min="15115" max="15117" width="13.140625" style="4" bestFit="1" customWidth="1"/>
    <col min="15118" max="15118" width="12.140625" style="4" bestFit="1" customWidth="1"/>
    <col min="15119" max="15119" width="11" style="4" bestFit="1" customWidth="1"/>
    <col min="15120" max="15121" width="14.5703125" style="4" bestFit="1" customWidth="1"/>
    <col min="15122" max="15122" width="3.5703125" style="4" bestFit="1" customWidth="1"/>
    <col min="15123" max="15123" width="8.42578125" style="4" customWidth="1"/>
    <col min="15124" max="15124" width="1.5703125" style="4" customWidth="1"/>
    <col min="15125" max="15359" width="12.7109375" style="4"/>
    <col min="15360" max="15360" width="5" style="4" customWidth="1"/>
    <col min="15361" max="15361" width="14.140625" style="4" bestFit="1" customWidth="1"/>
    <col min="15362" max="15362" width="12.140625" style="4" bestFit="1" customWidth="1"/>
    <col min="15363" max="15364" width="13.140625" style="4" bestFit="1" customWidth="1"/>
    <col min="15365" max="15365" width="12.140625" style="4" bestFit="1" customWidth="1"/>
    <col min="15366" max="15366" width="11" style="4" bestFit="1" customWidth="1"/>
    <col min="15367" max="15367" width="13.5703125" style="4" customWidth="1"/>
    <col min="15368" max="15368" width="12" style="4" bestFit="1" customWidth="1"/>
    <col min="15369" max="15369" width="13.140625" style="4" bestFit="1" customWidth="1"/>
    <col min="15370" max="15370" width="14.5703125" style="4" bestFit="1" customWidth="1"/>
    <col min="15371" max="15373" width="13.140625" style="4" bestFit="1" customWidth="1"/>
    <col min="15374" max="15374" width="12.140625" style="4" bestFit="1" customWidth="1"/>
    <col min="15375" max="15375" width="11" style="4" bestFit="1" customWidth="1"/>
    <col min="15376" max="15377" width="14.5703125" style="4" bestFit="1" customWidth="1"/>
    <col min="15378" max="15378" width="3.5703125" style="4" bestFit="1" customWidth="1"/>
    <col min="15379" max="15379" width="8.42578125" style="4" customWidth="1"/>
    <col min="15380" max="15380" width="1.5703125" style="4" customWidth="1"/>
    <col min="15381" max="15615" width="12.7109375" style="4"/>
    <col min="15616" max="15616" width="5" style="4" customWidth="1"/>
    <col min="15617" max="15617" width="14.140625" style="4" bestFit="1" customWidth="1"/>
    <col min="15618" max="15618" width="12.140625" style="4" bestFit="1" customWidth="1"/>
    <col min="15619" max="15620" width="13.140625" style="4" bestFit="1" customWidth="1"/>
    <col min="15621" max="15621" width="12.140625" style="4" bestFit="1" customWidth="1"/>
    <col min="15622" max="15622" width="11" style="4" bestFit="1" customWidth="1"/>
    <col min="15623" max="15623" width="13.5703125" style="4" customWidth="1"/>
    <col min="15624" max="15624" width="12" style="4" bestFit="1" customWidth="1"/>
    <col min="15625" max="15625" width="13.140625" style="4" bestFit="1" customWidth="1"/>
    <col min="15626" max="15626" width="14.5703125" style="4" bestFit="1" customWidth="1"/>
    <col min="15627" max="15629" width="13.140625" style="4" bestFit="1" customWidth="1"/>
    <col min="15630" max="15630" width="12.140625" style="4" bestFit="1" customWidth="1"/>
    <col min="15631" max="15631" width="11" style="4" bestFit="1" customWidth="1"/>
    <col min="15632" max="15633" width="14.5703125" style="4" bestFit="1" customWidth="1"/>
    <col min="15634" max="15634" width="3.5703125" style="4" bestFit="1" customWidth="1"/>
    <col min="15635" max="15635" width="8.42578125" style="4" customWidth="1"/>
    <col min="15636" max="15636" width="1.5703125" style="4" customWidth="1"/>
    <col min="15637" max="15871" width="12.7109375" style="4"/>
    <col min="15872" max="15872" width="5" style="4" customWidth="1"/>
    <col min="15873" max="15873" width="14.140625" style="4" bestFit="1" customWidth="1"/>
    <col min="15874" max="15874" width="12.140625" style="4" bestFit="1" customWidth="1"/>
    <col min="15875" max="15876" width="13.140625" style="4" bestFit="1" customWidth="1"/>
    <col min="15877" max="15877" width="12.140625" style="4" bestFit="1" customWidth="1"/>
    <col min="15878" max="15878" width="11" style="4" bestFit="1" customWidth="1"/>
    <col min="15879" max="15879" width="13.5703125" style="4" customWidth="1"/>
    <col min="15880" max="15880" width="12" style="4" bestFit="1" customWidth="1"/>
    <col min="15881" max="15881" width="13.140625" style="4" bestFit="1" customWidth="1"/>
    <col min="15882" max="15882" width="14.5703125" style="4" bestFit="1" customWidth="1"/>
    <col min="15883" max="15885" width="13.140625" style="4" bestFit="1" customWidth="1"/>
    <col min="15886" max="15886" width="12.140625" style="4" bestFit="1" customWidth="1"/>
    <col min="15887" max="15887" width="11" style="4" bestFit="1" customWidth="1"/>
    <col min="15888" max="15889" width="14.5703125" style="4" bestFit="1" customWidth="1"/>
    <col min="15890" max="15890" width="3.5703125" style="4" bestFit="1" customWidth="1"/>
    <col min="15891" max="15891" width="8.42578125" style="4" customWidth="1"/>
    <col min="15892" max="15892" width="1.5703125" style="4" customWidth="1"/>
    <col min="15893" max="16127" width="12.7109375" style="4"/>
    <col min="16128" max="16128" width="5" style="4" customWidth="1"/>
    <col min="16129" max="16129" width="14.140625" style="4" bestFit="1" customWidth="1"/>
    <col min="16130" max="16130" width="12.140625" style="4" bestFit="1" customWidth="1"/>
    <col min="16131" max="16132" width="13.140625" style="4" bestFit="1" customWidth="1"/>
    <col min="16133" max="16133" width="12.140625" style="4" bestFit="1" customWidth="1"/>
    <col min="16134" max="16134" width="11" style="4" bestFit="1" customWidth="1"/>
    <col min="16135" max="16135" width="13.5703125" style="4" customWidth="1"/>
    <col min="16136" max="16136" width="12" style="4" bestFit="1" customWidth="1"/>
    <col min="16137" max="16137" width="13.140625" style="4" bestFit="1" customWidth="1"/>
    <col min="16138" max="16138" width="14.5703125" style="4" bestFit="1" customWidth="1"/>
    <col min="16139" max="16141" width="13.140625" style="4" bestFit="1" customWidth="1"/>
    <col min="16142" max="16142" width="12.140625" style="4" bestFit="1" customWidth="1"/>
    <col min="16143" max="16143" width="11" style="4" bestFit="1" customWidth="1"/>
    <col min="16144" max="16145" width="14.5703125" style="4" bestFit="1" customWidth="1"/>
    <col min="16146" max="16146" width="3.5703125" style="4" bestFit="1" customWidth="1"/>
    <col min="16147" max="16147" width="8.42578125" style="4" customWidth="1"/>
    <col min="16148" max="16148" width="1.5703125" style="4" customWidth="1"/>
    <col min="16149" max="16384" width="12.7109375" style="4"/>
  </cols>
  <sheetData>
    <row r="1" spans="1:18" ht="12.75" x14ac:dyDescent="0.2">
      <c r="A1" s="4" t="s">
        <v>1</v>
      </c>
    </row>
    <row r="2" spans="1:18" ht="12.75" customHeight="1" x14ac:dyDescent="0.2">
      <c r="A2" s="4" t="s">
        <v>198</v>
      </c>
      <c r="C2" s="56" t="s">
        <v>148</v>
      </c>
      <c r="K2" s="52"/>
      <c r="R2" s="5"/>
    </row>
    <row r="3" spans="1:18" ht="12.75" customHeight="1" x14ac:dyDescent="0.2">
      <c r="A3" s="57" t="str">
        <f>'Exhibit A - City'!A3</f>
        <v>FOR THE YEAR ENDED JUNE 30, 2025</v>
      </c>
      <c r="K3" s="5"/>
      <c r="R3" s="52"/>
    </row>
    <row r="4" spans="1:18" ht="12.75" customHeight="1" x14ac:dyDescent="0.25">
      <c r="A4" s="82" t="s">
        <v>273</v>
      </c>
      <c r="K4" s="5"/>
      <c r="R4" s="52"/>
    </row>
    <row r="5" spans="1:18" ht="12.75" customHeight="1" x14ac:dyDescent="0.2">
      <c r="A5" s="100" t="s">
        <v>452</v>
      </c>
      <c r="K5" s="5"/>
      <c r="R5" s="52"/>
    </row>
    <row r="6" spans="1:18" ht="12.75" x14ac:dyDescent="0.2">
      <c r="C6" s="8" t="s">
        <v>89</v>
      </c>
      <c r="D6" s="8"/>
      <c r="E6" s="8"/>
      <c r="F6" s="8"/>
      <c r="G6" s="8"/>
      <c r="H6" s="8"/>
      <c r="I6" s="8"/>
      <c r="J6" s="8"/>
      <c r="K6" s="8"/>
      <c r="L6" s="8" t="s">
        <v>90</v>
      </c>
      <c r="M6" s="8"/>
      <c r="N6" s="8"/>
      <c r="O6" s="8"/>
      <c r="P6" s="8"/>
      <c r="Q6" s="8"/>
    </row>
    <row r="7" spans="1:18" ht="39.950000000000003" customHeight="1" x14ac:dyDescent="0.2">
      <c r="A7" s="53" t="s">
        <v>8</v>
      </c>
      <c r="B7" s="10" t="s">
        <v>9</v>
      </c>
      <c r="C7" s="69" t="s">
        <v>91</v>
      </c>
      <c r="D7" s="69" t="s">
        <v>92</v>
      </c>
      <c r="E7" s="69" t="s">
        <v>93</v>
      </c>
      <c r="F7" s="69" t="s">
        <v>94</v>
      </c>
      <c r="G7" s="69" t="s">
        <v>95</v>
      </c>
      <c r="H7" s="69" t="s">
        <v>96</v>
      </c>
      <c r="I7" s="69" t="s">
        <v>97</v>
      </c>
      <c r="J7" s="69" t="s">
        <v>98</v>
      </c>
      <c r="K7" s="69" t="s">
        <v>99</v>
      </c>
      <c r="L7" s="69" t="s">
        <v>100</v>
      </c>
      <c r="M7" s="69" t="s">
        <v>101</v>
      </c>
      <c r="N7" s="69" t="s">
        <v>102</v>
      </c>
      <c r="O7" s="69" t="s">
        <v>103</v>
      </c>
      <c r="P7" s="69" t="s">
        <v>104</v>
      </c>
      <c r="Q7" s="69" t="s">
        <v>105</v>
      </c>
      <c r="R7" s="10" t="s">
        <v>8</v>
      </c>
    </row>
    <row r="8" spans="1:18" ht="12.75" x14ac:dyDescent="0.2">
      <c r="A8" s="4">
        <v>1</v>
      </c>
      <c r="B8" s="4" t="s">
        <v>234</v>
      </c>
      <c r="C8" s="70">
        <v>8513773</v>
      </c>
      <c r="D8" s="70">
        <v>1915036</v>
      </c>
      <c r="E8" s="70">
        <v>127893183</v>
      </c>
      <c r="F8" s="70">
        <v>9408729</v>
      </c>
      <c r="G8" s="70">
        <v>0</v>
      </c>
      <c r="H8" s="70">
        <v>83195619</v>
      </c>
      <c r="I8" s="70">
        <v>1379680</v>
      </c>
      <c r="J8" s="70">
        <v>-103567</v>
      </c>
      <c r="K8" s="70">
        <f t="shared" ref="K8:K41" si="0">SUM(C8:J8)</f>
        <v>232202453</v>
      </c>
      <c r="L8" s="70">
        <v>83597132</v>
      </c>
      <c r="M8" s="70">
        <v>10358403</v>
      </c>
      <c r="N8" s="70">
        <v>183756945</v>
      </c>
      <c r="O8" s="70">
        <v>-5387146</v>
      </c>
      <c r="P8" s="70">
        <v>0</v>
      </c>
      <c r="Q8" s="70">
        <f t="shared" ref="Q8:Q41" si="1">SUM(L8:P8)</f>
        <v>272325334</v>
      </c>
      <c r="R8" s="4">
        <v>1</v>
      </c>
    </row>
    <row r="9" spans="1:18" ht="12.75" x14ac:dyDescent="0.2">
      <c r="A9" s="4">
        <v>2</v>
      </c>
      <c r="B9" s="4" t="s">
        <v>235</v>
      </c>
      <c r="C9" s="44">
        <v>490818</v>
      </c>
      <c r="D9" s="44">
        <v>224614</v>
      </c>
      <c r="E9" s="44">
        <v>1187615</v>
      </c>
      <c r="F9" s="44">
        <v>159459</v>
      </c>
      <c r="G9" s="44">
        <v>0</v>
      </c>
      <c r="H9" s="44">
        <v>1023325</v>
      </c>
      <c r="I9" s="44">
        <v>0</v>
      </c>
      <c r="J9" s="44">
        <v>0</v>
      </c>
      <c r="K9" s="44">
        <f t="shared" si="0"/>
        <v>3085831</v>
      </c>
      <c r="L9" s="44">
        <v>1629074</v>
      </c>
      <c r="M9" s="44">
        <v>0</v>
      </c>
      <c r="N9" s="44">
        <v>760099</v>
      </c>
      <c r="O9" s="73">
        <v>0</v>
      </c>
      <c r="P9" s="44">
        <v>0</v>
      </c>
      <c r="Q9" s="44">
        <f t="shared" si="1"/>
        <v>2389173</v>
      </c>
      <c r="R9" s="4">
        <v>2</v>
      </c>
    </row>
    <row r="10" spans="1:18" ht="12.75" x14ac:dyDescent="0.2">
      <c r="A10" s="4">
        <v>3</v>
      </c>
      <c r="B10" s="4" t="s">
        <v>237</v>
      </c>
      <c r="C10" s="44">
        <v>0</v>
      </c>
      <c r="D10" s="44">
        <v>469398</v>
      </c>
      <c r="E10" s="44">
        <v>0</v>
      </c>
      <c r="F10" s="44">
        <v>18467</v>
      </c>
      <c r="G10" s="44">
        <v>0</v>
      </c>
      <c r="H10" s="44">
        <v>0</v>
      </c>
      <c r="I10" s="44">
        <v>0</v>
      </c>
      <c r="J10" s="44">
        <v>0</v>
      </c>
      <c r="K10" s="44">
        <f t="shared" si="0"/>
        <v>487865</v>
      </c>
      <c r="L10" s="44">
        <v>0</v>
      </c>
      <c r="M10" s="44">
        <v>0</v>
      </c>
      <c r="N10" s="44">
        <v>53676</v>
      </c>
      <c r="O10" s="73">
        <v>0</v>
      </c>
      <c r="P10" s="44">
        <v>0</v>
      </c>
      <c r="Q10" s="44">
        <f t="shared" si="1"/>
        <v>53676</v>
      </c>
      <c r="R10" s="4">
        <v>3</v>
      </c>
    </row>
    <row r="11" spans="1:18" ht="12.75" x14ac:dyDescent="0.2">
      <c r="A11" s="4">
        <v>4</v>
      </c>
      <c r="B11" s="4" t="s">
        <v>238</v>
      </c>
      <c r="C11" s="44">
        <v>0</v>
      </c>
      <c r="D11" s="44">
        <v>0</v>
      </c>
      <c r="E11" s="44">
        <v>0</v>
      </c>
      <c r="F11" s="44">
        <v>0</v>
      </c>
      <c r="G11" s="44">
        <v>0</v>
      </c>
      <c r="H11" s="44">
        <v>0</v>
      </c>
      <c r="I11" s="44">
        <v>0</v>
      </c>
      <c r="J11" s="44">
        <v>0</v>
      </c>
      <c r="K11" s="44">
        <f t="shared" si="0"/>
        <v>0</v>
      </c>
      <c r="L11" s="44">
        <v>0</v>
      </c>
      <c r="M11" s="44">
        <v>0</v>
      </c>
      <c r="N11" s="44">
        <v>0</v>
      </c>
      <c r="O11" s="73">
        <v>0</v>
      </c>
      <c r="P11" s="44">
        <v>0</v>
      </c>
      <c r="Q11" s="44">
        <f t="shared" si="1"/>
        <v>0</v>
      </c>
      <c r="R11" s="4">
        <v>4</v>
      </c>
    </row>
    <row r="12" spans="1:18" ht="12.75" x14ac:dyDescent="0.2">
      <c r="A12" s="4">
        <v>5</v>
      </c>
      <c r="B12" s="4" t="s">
        <v>239</v>
      </c>
      <c r="C12" s="44">
        <v>25490443</v>
      </c>
      <c r="D12" s="44">
        <v>3167409</v>
      </c>
      <c r="E12" s="44">
        <v>132226</v>
      </c>
      <c r="F12" s="44">
        <v>11284016</v>
      </c>
      <c r="G12" s="44">
        <v>92600</v>
      </c>
      <c r="H12" s="44">
        <v>68941960</v>
      </c>
      <c r="I12" s="44">
        <v>0</v>
      </c>
      <c r="J12" s="44">
        <v>2211322</v>
      </c>
      <c r="K12" s="44">
        <f t="shared" si="0"/>
        <v>111319976</v>
      </c>
      <c r="L12" s="44">
        <v>86318239</v>
      </c>
      <c r="M12" s="44">
        <v>41632969</v>
      </c>
      <c r="N12" s="44">
        <v>63476585</v>
      </c>
      <c r="O12" s="73">
        <v>3272794</v>
      </c>
      <c r="P12" s="44">
        <v>0</v>
      </c>
      <c r="Q12" s="44">
        <f t="shared" si="1"/>
        <v>194700587</v>
      </c>
      <c r="R12" s="4">
        <v>5</v>
      </c>
    </row>
    <row r="13" spans="1:18" ht="12.75" x14ac:dyDescent="0.2">
      <c r="A13" s="4">
        <v>6</v>
      </c>
      <c r="B13" s="4" t="s">
        <v>240</v>
      </c>
      <c r="C13" s="44">
        <v>0</v>
      </c>
      <c r="D13" s="44">
        <v>0</v>
      </c>
      <c r="E13" s="44">
        <v>0</v>
      </c>
      <c r="F13" s="44">
        <v>0</v>
      </c>
      <c r="G13" s="44">
        <v>0</v>
      </c>
      <c r="H13" s="44">
        <v>0</v>
      </c>
      <c r="I13" s="44">
        <v>0</v>
      </c>
      <c r="J13" s="44">
        <v>0</v>
      </c>
      <c r="K13" s="44">
        <f t="shared" si="0"/>
        <v>0</v>
      </c>
      <c r="L13" s="44">
        <v>0</v>
      </c>
      <c r="M13" s="44">
        <v>0</v>
      </c>
      <c r="N13" s="44">
        <v>0</v>
      </c>
      <c r="O13" s="73">
        <v>0</v>
      </c>
      <c r="P13" s="44">
        <v>0</v>
      </c>
      <c r="Q13" s="44">
        <f t="shared" si="1"/>
        <v>0</v>
      </c>
      <c r="R13" s="4">
        <v>6</v>
      </c>
    </row>
    <row r="14" spans="1:18" ht="12.75" x14ac:dyDescent="0.2">
      <c r="A14" s="4">
        <v>7</v>
      </c>
      <c r="B14" s="4" t="s">
        <v>241</v>
      </c>
      <c r="C14" s="44">
        <v>0</v>
      </c>
      <c r="D14" s="44">
        <v>0</v>
      </c>
      <c r="E14" s="44">
        <v>0</v>
      </c>
      <c r="F14" s="44">
        <v>0</v>
      </c>
      <c r="G14" s="44">
        <v>0</v>
      </c>
      <c r="H14" s="44">
        <v>0</v>
      </c>
      <c r="I14" s="44">
        <v>0</v>
      </c>
      <c r="J14" s="44">
        <v>0</v>
      </c>
      <c r="K14" s="44">
        <f t="shared" si="0"/>
        <v>0</v>
      </c>
      <c r="L14" s="44">
        <v>0</v>
      </c>
      <c r="M14" s="44">
        <v>0</v>
      </c>
      <c r="N14" s="44">
        <v>0</v>
      </c>
      <c r="O14" s="73">
        <v>0</v>
      </c>
      <c r="P14" s="44">
        <v>0</v>
      </c>
      <c r="Q14" s="44">
        <f t="shared" si="1"/>
        <v>0</v>
      </c>
      <c r="R14" s="4">
        <v>7</v>
      </c>
    </row>
    <row r="15" spans="1:18" ht="12.75" x14ac:dyDescent="0.2">
      <c r="A15" s="4">
        <v>8</v>
      </c>
      <c r="B15" s="4" t="s">
        <v>242</v>
      </c>
      <c r="C15" s="44">
        <v>0</v>
      </c>
      <c r="D15" s="44">
        <v>0</v>
      </c>
      <c r="E15" s="44">
        <v>0</v>
      </c>
      <c r="F15" s="44">
        <v>0</v>
      </c>
      <c r="G15" s="44">
        <v>0</v>
      </c>
      <c r="H15" s="44">
        <v>0</v>
      </c>
      <c r="I15" s="44">
        <v>0</v>
      </c>
      <c r="J15" s="44">
        <v>0</v>
      </c>
      <c r="K15" s="44">
        <f t="shared" si="0"/>
        <v>0</v>
      </c>
      <c r="L15" s="44">
        <v>0</v>
      </c>
      <c r="M15" s="44">
        <v>0</v>
      </c>
      <c r="N15" s="44">
        <v>0</v>
      </c>
      <c r="O15" s="73">
        <v>0</v>
      </c>
      <c r="P15" s="44">
        <v>0</v>
      </c>
      <c r="Q15" s="44">
        <f t="shared" si="1"/>
        <v>0</v>
      </c>
      <c r="R15" s="4">
        <v>8</v>
      </c>
    </row>
    <row r="16" spans="1:18" ht="12.75" x14ac:dyDescent="0.2">
      <c r="A16" s="4">
        <v>9</v>
      </c>
      <c r="B16" s="4" t="s">
        <v>243</v>
      </c>
      <c r="C16" s="44">
        <v>0</v>
      </c>
      <c r="D16" s="44">
        <v>0</v>
      </c>
      <c r="E16" s="44">
        <v>0</v>
      </c>
      <c r="F16" s="44">
        <v>0</v>
      </c>
      <c r="G16" s="44">
        <v>0</v>
      </c>
      <c r="H16" s="44">
        <v>0</v>
      </c>
      <c r="I16" s="44">
        <v>0</v>
      </c>
      <c r="J16" s="44">
        <v>0</v>
      </c>
      <c r="K16" s="44">
        <f t="shared" si="0"/>
        <v>0</v>
      </c>
      <c r="L16" s="44">
        <v>0</v>
      </c>
      <c r="M16" s="44">
        <v>0</v>
      </c>
      <c r="N16" s="44">
        <v>0</v>
      </c>
      <c r="O16" s="73">
        <v>0</v>
      </c>
      <c r="P16" s="44">
        <v>0</v>
      </c>
      <c r="Q16" s="44">
        <f t="shared" si="1"/>
        <v>0</v>
      </c>
      <c r="R16" s="4">
        <v>9</v>
      </c>
    </row>
    <row r="17" spans="1:18" ht="12.75" x14ac:dyDescent="0.2">
      <c r="A17" s="4">
        <v>10</v>
      </c>
      <c r="B17" s="4" t="s">
        <v>244</v>
      </c>
      <c r="C17" s="44">
        <v>1183829</v>
      </c>
      <c r="D17" s="44">
        <v>1199391</v>
      </c>
      <c r="E17" s="44">
        <v>0</v>
      </c>
      <c r="F17" s="44">
        <v>0</v>
      </c>
      <c r="G17" s="44">
        <v>0</v>
      </c>
      <c r="H17" s="44">
        <v>332080</v>
      </c>
      <c r="I17" s="44">
        <v>0</v>
      </c>
      <c r="J17" s="44">
        <v>0</v>
      </c>
      <c r="K17" s="44">
        <f t="shared" si="0"/>
        <v>2715300</v>
      </c>
      <c r="L17" s="44">
        <v>0</v>
      </c>
      <c r="M17" s="44">
        <v>0</v>
      </c>
      <c r="N17" s="44">
        <v>11073101</v>
      </c>
      <c r="O17" s="73">
        <v>11155344</v>
      </c>
      <c r="P17" s="44">
        <v>0</v>
      </c>
      <c r="Q17" s="44">
        <f t="shared" si="1"/>
        <v>22228445</v>
      </c>
      <c r="R17" s="4">
        <v>10</v>
      </c>
    </row>
    <row r="18" spans="1:18" ht="12.75" x14ac:dyDescent="0.2">
      <c r="A18" s="4">
        <v>11</v>
      </c>
      <c r="B18" s="4" t="s">
        <v>245</v>
      </c>
      <c r="C18" s="44">
        <v>2574245</v>
      </c>
      <c r="D18" s="44">
        <v>3874612</v>
      </c>
      <c r="E18" s="44">
        <v>18893</v>
      </c>
      <c r="F18" s="44">
        <v>15892</v>
      </c>
      <c r="G18" s="44">
        <v>0</v>
      </c>
      <c r="H18" s="44">
        <v>16029587</v>
      </c>
      <c r="I18" s="44">
        <v>3818967</v>
      </c>
      <c r="J18" s="44">
        <v>515000</v>
      </c>
      <c r="K18" s="44">
        <f t="shared" si="0"/>
        <v>26847196</v>
      </c>
      <c r="L18" s="44">
        <v>3208537</v>
      </c>
      <c r="M18" s="44">
        <v>11415723</v>
      </c>
      <c r="N18" s="44">
        <v>6863121</v>
      </c>
      <c r="O18" s="73">
        <v>3177000</v>
      </c>
      <c r="P18" s="44">
        <v>0</v>
      </c>
      <c r="Q18" s="44">
        <f t="shared" si="1"/>
        <v>24664381</v>
      </c>
      <c r="R18" s="4">
        <v>11</v>
      </c>
    </row>
    <row r="19" spans="1:18" ht="12.75" x14ac:dyDescent="0.2">
      <c r="A19" s="4">
        <v>12</v>
      </c>
      <c r="B19" s="4" t="s">
        <v>246</v>
      </c>
      <c r="C19" s="44">
        <v>0</v>
      </c>
      <c r="D19" s="44">
        <v>0</v>
      </c>
      <c r="E19" s="44">
        <v>0</v>
      </c>
      <c r="F19" s="44">
        <v>0</v>
      </c>
      <c r="G19" s="44">
        <v>0</v>
      </c>
      <c r="H19" s="44">
        <v>0</v>
      </c>
      <c r="I19" s="44">
        <v>0</v>
      </c>
      <c r="J19" s="44">
        <v>0</v>
      </c>
      <c r="K19" s="44">
        <f t="shared" si="0"/>
        <v>0</v>
      </c>
      <c r="L19" s="44">
        <v>0</v>
      </c>
      <c r="M19" s="44">
        <v>0</v>
      </c>
      <c r="N19" s="44">
        <v>0</v>
      </c>
      <c r="O19" s="73">
        <v>0</v>
      </c>
      <c r="P19" s="44">
        <v>0</v>
      </c>
      <c r="Q19" s="44">
        <f t="shared" si="1"/>
        <v>0</v>
      </c>
      <c r="R19" s="4">
        <v>12</v>
      </c>
    </row>
    <row r="20" spans="1:18" ht="12.75" x14ac:dyDescent="0.2">
      <c r="A20" s="4">
        <v>13</v>
      </c>
      <c r="B20" s="4" t="s">
        <v>247</v>
      </c>
      <c r="C20" s="44">
        <v>4706973</v>
      </c>
      <c r="D20" s="44">
        <v>1581065</v>
      </c>
      <c r="E20" s="44">
        <v>4155438</v>
      </c>
      <c r="F20" s="44">
        <v>2067571</v>
      </c>
      <c r="G20" s="44">
        <v>0</v>
      </c>
      <c r="H20" s="44">
        <v>6903160</v>
      </c>
      <c r="I20" s="44">
        <v>0</v>
      </c>
      <c r="J20" s="44">
        <v>572224</v>
      </c>
      <c r="K20" s="44">
        <f t="shared" si="0"/>
        <v>19986431</v>
      </c>
      <c r="L20" s="44">
        <v>26662376</v>
      </c>
      <c r="M20" s="44">
        <v>0</v>
      </c>
      <c r="N20" s="44">
        <v>8363668</v>
      </c>
      <c r="O20" s="73">
        <v>0</v>
      </c>
      <c r="P20" s="44">
        <v>0</v>
      </c>
      <c r="Q20" s="44">
        <f t="shared" si="1"/>
        <v>35026044</v>
      </c>
      <c r="R20" s="4">
        <v>13</v>
      </c>
    </row>
    <row r="21" spans="1:18" ht="12.75" x14ac:dyDescent="0.2">
      <c r="A21" s="4">
        <v>14</v>
      </c>
      <c r="B21" s="4" t="s">
        <v>248</v>
      </c>
      <c r="C21" s="44">
        <v>9096</v>
      </c>
      <c r="D21" s="44">
        <v>2242440</v>
      </c>
      <c r="E21" s="44">
        <v>0</v>
      </c>
      <c r="F21" s="44">
        <v>0</v>
      </c>
      <c r="G21" s="44">
        <v>0</v>
      </c>
      <c r="H21" s="44">
        <v>831799</v>
      </c>
      <c r="I21" s="44">
        <v>0</v>
      </c>
      <c r="J21" s="44">
        <v>200000</v>
      </c>
      <c r="K21" s="44">
        <f t="shared" si="0"/>
        <v>3283335</v>
      </c>
      <c r="L21" s="44">
        <v>0</v>
      </c>
      <c r="M21" s="44">
        <v>555809</v>
      </c>
      <c r="N21" s="44">
        <v>1362798</v>
      </c>
      <c r="O21" s="73">
        <v>0</v>
      </c>
      <c r="P21" s="44">
        <v>0</v>
      </c>
      <c r="Q21" s="44">
        <f t="shared" si="1"/>
        <v>1918607</v>
      </c>
      <c r="R21" s="4">
        <v>14</v>
      </c>
    </row>
    <row r="22" spans="1:18" ht="12.75" x14ac:dyDescent="0.2">
      <c r="A22" s="4">
        <v>15</v>
      </c>
      <c r="B22" s="4" t="s">
        <v>249</v>
      </c>
      <c r="C22" s="44">
        <v>2662592</v>
      </c>
      <c r="D22" s="44">
        <v>17854036</v>
      </c>
      <c r="E22" s="44">
        <v>0</v>
      </c>
      <c r="F22" s="44">
        <v>1966623</v>
      </c>
      <c r="G22" s="44">
        <v>0</v>
      </c>
      <c r="H22" s="44">
        <v>49829217</v>
      </c>
      <c r="I22" s="44">
        <v>0</v>
      </c>
      <c r="J22" s="44">
        <v>2291282</v>
      </c>
      <c r="K22" s="44">
        <f t="shared" si="0"/>
        <v>74603750</v>
      </c>
      <c r="L22" s="44">
        <v>0</v>
      </c>
      <c r="M22" s="44">
        <v>1681688</v>
      </c>
      <c r="N22" s="44">
        <v>22995370</v>
      </c>
      <c r="O22" s="73">
        <v>49902646</v>
      </c>
      <c r="P22" s="44">
        <v>0</v>
      </c>
      <c r="Q22" s="44">
        <f t="shared" si="1"/>
        <v>74579704</v>
      </c>
      <c r="R22" s="4">
        <v>15</v>
      </c>
    </row>
    <row r="23" spans="1:18" ht="12.75" x14ac:dyDescent="0.2">
      <c r="A23" s="4">
        <v>16</v>
      </c>
      <c r="B23" s="4" t="s">
        <v>250</v>
      </c>
      <c r="C23" s="44">
        <v>894352</v>
      </c>
      <c r="D23" s="44">
        <v>7232460</v>
      </c>
      <c r="E23" s="44">
        <v>0</v>
      </c>
      <c r="F23" s="44">
        <v>0</v>
      </c>
      <c r="G23" s="44">
        <v>0</v>
      </c>
      <c r="H23" s="44">
        <v>12479954</v>
      </c>
      <c r="I23" s="44">
        <v>60000</v>
      </c>
      <c r="J23" s="44">
        <v>194594</v>
      </c>
      <c r="K23" s="44">
        <f t="shared" si="0"/>
        <v>20861360</v>
      </c>
      <c r="L23" s="44">
        <v>2592581</v>
      </c>
      <c r="M23" s="44">
        <v>144085</v>
      </c>
      <c r="N23" s="44">
        <v>18159366</v>
      </c>
      <c r="O23" s="73">
        <v>0</v>
      </c>
      <c r="P23" s="44">
        <v>0</v>
      </c>
      <c r="Q23" s="44">
        <f t="shared" si="1"/>
        <v>20896032</v>
      </c>
      <c r="R23" s="4">
        <v>16</v>
      </c>
    </row>
    <row r="24" spans="1:18" ht="12.75" x14ac:dyDescent="0.2">
      <c r="A24" s="4">
        <v>17</v>
      </c>
      <c r="B24" s="4" t="s">
        <v>251</v>
      </c>
      <c r="C24" s="44">
        <v>0</v>
      </c>
      <c r="D24" s="44">
        <v>0</v>
      </c>
      <c r="E24" s="44">
        <v>0</v>
      </c>
      <c r="F24" s="44">
        <v>0</v>
      </c>
      <c r="G24" s="44">
        <v>0</v>
      </c>
      <c r="H24" s="44">
        <v>0</v>
      </c>
      <c r="I24" s="44">
        <v>0</v>
      </c>
      <c r="J24" s="44">
        <v>0</v>
      </c>
      <c r="K24" s="44">
        <f t="shared" si="0"/>
        <v>0</v>
      </c>
      <c r="L24" s="44">
        <v>0</v>
      </c>
      <c r="M24" s="44">
        <v>0</v>
      </c>
      <c r="N24" s="44">
        <v>0</v>
      </c>
      <c r="O24" s="73">
        <v>0</v>
      </c>
      <c r="P24" s="44">
        <v>0</v>
      </c>
      <c r="Q24" s="44">
        <f t="shared" si="1"/>
        <v>0</v>
      </c>
      <c r="R24" s="4">
        <v>17</v>
      </c>
    </row>
    <row r="25" spans="1:18" ht="12.75" x14ac:dyDescent="0.2">
      <c r="A25" s="4">
        <v>18</v>
      </c>
      <c r="B25" s="4" t="s">
        <v>252</v>
      </c>
      <c r="C25" s="44">
        <v>0</v>
      </c>
      <c r="D25" s="44">
        <v>0</v>
      </c>
      <c r="E25" s="44">
        <v>21120000</v>
      </c>
      <c r="F25" s="44">
        <v>0</v>
      </c>
      <c r="G25" s="44">
        <v>0</v>
      </c>
      <c r="H25" s="44">
        <v>0</v>
      </c>
      <c r="I25" s="44">
        <v>0</v>
      </c>
      <c r="J25" s="44">
        <v>0</v>
      </c>
      <c r="K25" s="44">
        <f t="shared" si="0"/>
        <v>21120000</v>
      </c>
      <c r="L25" s="44">
        <v>0</v>
      </c>
      <c r="M25" s="44">
        <v>0</v>
      </c>
      <c r="N25" s="44">
        <v>1498293</v>
      </c>
      <c r="O25" s="73">
        <v>0</v>
      </c>
      <c r="P25" s="44">
        <v>0</v>
      </c>
      <c r="Q25" s="44">
        <f t="shared" si="1"/>
        <v>1498293</v>
      </c>
      <c r="R25" s="4">
        <v>18</v>
      </c>
    </row>
    <row r="26" spans="1:18" ht="12.75" x14ac:dyDescent="0.2">
      <c r="A26" s="4">
        <v>19</v>
      </c>
      <c r="B26" s="4" t="s">
        <v>253</v>
      </c>
      <c r="C26" s="44">
        <v>3723914</v>
      </c>
      <c r="D26" s="44">
        <v>620559</v>
      </c>
      <c r="E26" s="44">
        <v>9884889</v>
      </c>
      <c r="F26" s="44">
        <v>277356</v>
      </c>
      <c r="G26" s="44">
        <v>0</v>
      </c>
      <c r="H26" s="44">
        <v>8155397</v>
      </c>
      <c r="I26" s="44">
        <v>0</v>
      </c>
      <c r="J26" s="44">
        <v>247230</v>
      </c>
      <c r="K26" s="44">
        <f t="shared" si="0"/>
        <v>22909345</v>
      </c>
      <c r="L26" s="44">
        <v>5403822</v>
      </c>
      <c r="M26" s="44">
        <v>18374680</v>
      </c>
      <c r="N26" s="44">
        <v>24170280</v>
      </c>
      <c r="O26" s="73">
        <v>0</v>
      </c>
      <c r="P26" s="44">
        <v>0</v>
      </c>
      <c r="Q26" s="44">
        <f t="shared" si="1"/>
        <v>47948782</v>
      </c>
      <c r="R26" s="4">
        <v>19</v>
      </c>
    </row>
    <row r="27" spans="1:18" ht="12.75" x14ac:dyDescent="0.2">
      <c r="A27" s="4">
        <v>20</v>
      </c>
      <c r="B27" s="4" t="s">
        <v>254</v>
      </c>
      <c r="C27" s="44">
        <v>0</v>
      </c>
      <c r="D27" s="44">
        <v>8887348</v>
      </c>
      <c r="E27" s="44">
        <v>52879644</v>
      </c>
      <c r="F27" s="44">
        <v>1269700</v>
      </c>
      <c r="G27" s="44">
        <v>0</v>
      </c>
      <c r="H27" s="44">
        <v>35113264</v>
      </c>
      <c r="I27" s="44">
        <v>0</v>
      </c>
      <c r="J27" s="44">
        <v>3221962</v>
      </c>
      <c r="K27" s="44">
        <f t="shared" si="0"/>
        <v>101371918</v>
      </c>
      <c r="L27" s="44">
        <v>18179112</v>
      </c>
      <c r="M27" s="44">
        <v>4575223</v>
      </c>
      <c r="N27" s="44">
        <v>34455235</v>
      </c>
      <c r="O27" s="73">
        <v>10622026</v>
      </c>
      <c r="P27" s="44">
        <v>0</v>
      </c>
      <c r="Q27" s="44">
        <f t="shared" si="1"/>
        <v>67831596</v>
      </c>
      <c r="R27" s="4">
        <v>20</v>
      </c>
    </row>
    <row r="28" spans="1:18" ht="12.75" x14ac:dyDescent="0.2">
      <c r="A28" s="4">
        <v>21</v>
      </c>
      <c r="B28" s="4" t="s">
        <v>255</v>
      </c>
      <c r="C28" s="44">
        <v>0</v>
      </c>
      <c r="D28" s="44">
        <v>0</v>
      </c>
      <c r="E28" s="44">
        <v>0</v>
      </c>
      <c r="F28" s="44">
        <v>0</v>
      </c>
      <c r="G28" s="44">
        <v>0</v>
      </c>
      <c r="H28" s="44">
        <v>0</v>
      </c>
      <c r="I28" s="44">
        <v>0</v>
      </c>
      <c r="J28" s="44">
        <v>0</v>
      </c>
      <c r="K28" s="44">
        <f t="shared" si="0"/>
        <v>0</v>
      </c>
      <c r="L28" s="44">
        <v>0</v>
      </c>
      <c r="M28" s="44">
        <v>0</v>
      </c>
      <c r="N28" s="44">
        <v>0</v>
      </c>
      <c r="O28" s="73">
        <v>0</v>
      </c>
      <c r="P28" s="44">
        <v>0</v>
      </c>
      <c r="Q28" s="44">
        <f t="shared" si="1"/>
        <v>0</v>
      </c>
      <c r="R28" s="4">
        <v>21</v>
      </c>
    </row>
    <row r="29" spans="1:18" ht="12.75" x14ac:dyDescent="0.2">
      <c r="A29" s="4">
        <v>22</v>
      </c>
      <c r="B29" s="4" t="s">
        <v>256</v>
      </c>
      <c r="C29" s="44">
        <v>0</v>
      </c>
      <c r="D29" s="44">
        <v>0</v>
      </c>
      <c r="E29" s="44">
        <v>0</v>
      </c>
      <c r="F29" s="44">
        <v>0</v>
      </c>
      <c r="G29" s="44">
        <v>0</v>
      </c>
      <c r="H29" s="44">
        <v>0</v>
      </c>
      <c r="I29" s="44">
        <v>0</v>
      </c>
      <c r="J29" s="44">
        <v>0</v>
      </c>
      <c r="K29" s="44">
        <f t="shared" si="0"/>
        <v>0</v>
      </c>
      <c r="L29" s="44">
        <v>0</v>
      </c>
      <c r="M29" s="44">
        <v>0</v>
      </c>
      <c r="N29" s="44">
        <v>0</v>
      </c>
      <c r="O29" s="73">
        <v>0</v>
      </c>
      <c r="P29" s="44">
        <v>0</v>
      </c>
      <c r="Q29" s="44">
        <f t="shared" si="1"/>
        <v>0</v>
      </c>
      <c r="R29" s="4">
        <v>22</v>
      </c>
    </row>
    <row r="30" spans="1:18" ht="12.75" x14ac:dyDescent="0.2">
      <c r="A30" s="4">
        <v>23</v>
      </c>
      <c r="B30" s="4" t="s">
        <v>257</v>
      </c>
      <c r="C30" s="44">
        <v>36221941</v>
      </c>
      <c r="D30" s="44">
        <v>5390035</v>
      </c>
      <c r="E30" s="44">
        <v>3250000</v>
      </c>
      <c r="F30" s="44">
        <v>4163720</v>
      </c>
      <c r="G30" s="44">
        <v>0</v>
      </c>
      <c r="H30" s="44">
        <v>70175455</v>
      </c>
      <c r="I30" s="44">
        <v>0</v>
      </c>
      <c r="J30" s="44">
        <v>165387</v>
      </c>
      <c r="K30" s="44">
        <f t="shared" si="0"/>
        <v>119366538</v>
      </c>
      <c r="L30" s="44">
        <v>47550400</v>
      </c>
      <c r="M30" s="44">
        <v>2371501</v>
      </c>
      <c r="N30" s="44">
        <v>68169395</v>
      </c>
      <c r="O30" s="73">
        <v>48913927</v>
      </c>
      <c r="P30" s="44">
        <v>0</v>
      </c>
      <c r="Q30" s="44">
        <f t="shared" si="1"/>
        <v>167005223</v>
      </c>
      <c r="R30" s="4">
        <v>23</v>
      </c>
    </row>
    <row r="31" spans="1:18" ht="12.75" x14ac:dyDescent="0.2">
      <c r="A31" s="4">
        <v>24</v>
      </c>
      <c r="B31" s="4" t="s">
        <v>258</v>
      </c>
      <c r="C31" s="44">
        <v>30450300</v>
      </c>
      <c r="D31" s="44">
        <v>645936</v>
      </c>
      <c r="E31" s="44">
        <v>0</v>
      </c>
      <c r="F31" s="44">
        <v>2600593</v>
      </c>
      <c r="G31" s="44">
        <v>10054918</v>
      </c>
      <c r="H31" s="44">
        <v>14648097</v>
      </c>
      <c r="I31" s="44">
        <v>0</v>
      </c>
      <c r="J31" s="44">
        <v>11656581</v>
      </c>
      <c r="K31" s="44">
        <f t="shared" si="0"/>
        <v>70056425</v>
      </c>
      <c r="L31" s="44">
        <v>46838311</v>
      </c>
      <c r="M31" s="44">
        <v>133570</v>
      </c>
      <c r="N31" s="44">
        <v>66054795</v>
      </c>
      <c r="O31" s="73">
        <v>0</v>
      </c>
      <c r="P31" s="44">
        <v>0</v>
      </c>
      <c r="Q31" s="44">
        <f t="shared" si="1"/>
        <v>113026676</v>
      </c>
      <c r="R31" s="4">
        <v>24</v>
      </c>
    </row>
    <row r="32" spans="1:18" ht="12.75" x14ac:dyDescent="0.2">
      <c r="A32" s="4">
        <v>25</v>
      </c>
      <c r="B32" s="4" t="s">
        <v>259</v>
      </c>
      <c r="C32" s="44">
        <v>0</v>
      </c>
      <c r="D32" s="44">
        <v>0</v>
      </c>
      <c r="E32" s="44">
        <v>0</v>
      </c>
      <c r="F32" s="44">
        <v>0</v>
      </c>
      <c r="G32" s="44">
        <v>0</v>
      </c>
      <c r="H32" s="44">
        <v>0</v>
      </c>
      <c r="I32" s="44">
        <v>0</v>
      </c>
      <c r="J32" s="44">
        <v>0</v>
      </c>
      <c r="K32" s="44">
        <f t="shared" si="0"/>
        <v>0</v>
      </c>
      <c r="L32" s="44">
        <v>0</v>
      </c>
      <c r="M32" s="44">
        <v>0</v>
      </c>
      <c r="N32" s="44">
        <v>0</v>
      </c>
      <c r="O32" s="73">
        <v>0</v>
      </c>
      <c r="P32" s="44">
        <v>0</v>
      </c>
      <c r="Q32" s="44">
        <f t="shared" si="1"/>
        <v>0</v>
      </c>
      <c r="R32" s="4">
        <v>25</v>
      </c>
    </row>
    <row r="33" spans="1:18" ht="12.75" x14ac:dyDescent="0.2">
      <c r="A33" s="4">
        <v>26</v>
      </c>
      <c r="B33" s="4" t="s">
        <v>260</v>
      </c>
      <c r="C33" s="44">
        <v>5490262</v>
      </c>
      <c r="D33" s="44">
        <v>5479054</v>
      </c>
      <c r="E33" s="44">
        <v>60710029</v>
      </c>
      <c r="F33" s="44">
        <v>3353918</v>
      </c>
      <c r="G33" s="44">
        <v>0</v>
      </c>
      <c r="H33" s="44">
        <v>0</v>
      </c>
      <c r="I33" s="44">
        <v>0</v>
      </c>
      <c r="J33" s="44">
        <v>1066519</v>
      </c>
      <c r="K33" s="44">
        <f t="shared" si="0"/>
        <v>76099782</v>
      </c>
      <c r="L33" s="44">
        <v>363387</v>
      </c>
      <c r="M33" s="44">
        <v>0</v>
      </c>
      <c r="N33" s="44">
        <v>21926856</v>
      </c>
      <c r="O33" s="73">
        <v>0</v>
      </c>
      <c r="P33" s="44">
        <v>0</v>
      </c>
      <c r="Q33" s="44">
        <f t="shared" si="1"/>
        <v>22290243</v>
      </c>
      <c r="R33" s="4">
        <v>26</v>
      </c>
    </row>
    <row r="34" spans="1:18" ht="12.75" x14ac:dyDescent="0.2">
      <c r="A34" s="4">
        <v>27</v>
      </c>
      <c r="B34" s="4" t="s">
        <v>261</v>
      </c>
      <c r="C34" s="44">
        <v>0</v>
      </c>
      <c r="D34" s="44">
        <v>0</v>
      </c>
      <c r="E34" s="44">
        <v>2894926</v>
      </c>
      <c r="F34" s="44">
        <v>223517</v>
      </c>
      <c r="G34" s="44">
        <v>0</v>
      </c>
      <c r="H34" s="44">
        <v>4</v>
      </c>
      <c r="I34" s="44">
        <v>0</v>
      </c>
      <c r="J34" s="44">
        <v>193796</v>
      </c>
      <c r="K34" s="44">
        <f t="shared" si="0"/>
        <v>3312243</v>
      </c>
      <c r="L34" s="44">
        <v>0</v>
      </c>
      <c r="M34" s="44">
        <v>0</v>
      </c>
      <c r="N34" s="44">
        <v>10810453</v>
      </c>
      <c r="O34" s="73">
        <v>0</v>
      </c>
      <c r="P34" s="44">
        <v>0</v>
      </c>
      <c r="Q34" s="44">
        <f t="shared" si="1"/>
        <v>10810453</v>
      </c>
      <c r="R34" s="4">
        <v>27</v>
      </c>
    </row>
    <row r="35" spans="1:18" ht="12.75" x14ac:dyDescent="0.2">
      <c r="A35" s="4">
        <v>28</v>
      </c>
      <c r="B35" s="4" t="s">
        <v>262</v>
      </c>
      <c r="C35" s="44">
        <v>0</v>
      </c>
      <c r="D35" s="44">
        <v>0</v>
      </c>
      <c r="E35" s="44">
        <v>0</v>
      </c>
      <c r="F35" s="44">
        <v>0</v>
      </c>
      <c r="G35" s="44">
        <v>0</v>
      </c>
      <c r="H35" s="44">
        <v>0</v>
      </c>
      <c r="I35" s="44">
        <v>0</v>
      </c>
      <c r="J35" s="44">
        <v>0</v>
      </c>
      <c r="K35" s="44">
        <f t="shared" si="0"/>
        <v>0</v>
      </c>
      <c r="L35" s="44">
        <v>0</v>
      </c>
      <c r="M35" s="44">
        <v>0</v>
      </c>
      <c r="N35" s="44">
        <v>0</v>
      </c>
      <c r="O35" s="73">
        <v>0</v>
      </c>
      <c r="P35" s="44">
        <v>0</v>
      </c>
      <c r="Q35" s="44">
        <f t="shared" si="1"/>
        <v>0</v>
      </c>
      <c r="R35" s="4">
        <v>28</v>
      </c>
    </row>
    <row r="36" spans="1:18" ht="12.75" x14ac:dyDescent="0.2">
      <c r="A36" s="4">
        <v>29</v>
      </c>
      <c r="B36" s="4" t="s">
        <v>263</v>
      </c>
      <c r="C36" s="44">
        <v>0</v>
      </c>
      <c r="D36" s="44">
        <v>0</v>
      </c>
      <c r="E36" s="44">
        <v>0</v>
      </c>
      <c r="F36" s="44">
        <v>0</v>
      </c>
      <c r="G36" s="44">
        <v>0</v>
      </c>
      <c r="H36" s="44">
        <v>0</v>
      </c>
      <c r="I36" s="44">
        <v>0</v>
      </c>
      <c r="J36" s="44">
        <v>0</v>
      </c>
      <c r="K36" s="44">
        <f t="shared" si="0"/>
        <v>0</v>
      </c>
      <c r="L36" s="44">
        <v>0</v>
      </c>
      <c r="M36" s="44">
        <v>0</v>
      </c>
      <c r="N36" s="44">
        <v>0</v>
      </c>
      <c r="O36" s="73">
        <v>0</v>
      </c>
      <c r="P36" s="44">
        <v>0</v>
      </c>
      <c r="Q36" s="44">
        <f t="shared" si="1"/>
        <v>0</v>
      </c>
      <c r="R36" s="4">
        <v>29</v>
      </c>
    </row>
    <row r="37" spans="1:18" ht="12.75" x14ac:dyDescent="0.2">
      <c r="A37" s="4">
        <v>30</v>
      </c>
      <c r="B37" s="4" t="s">
        <v>264</v>
      </c>
      <c r="C37" s="44">
        <v>0</v>
      </c>
      <c r="D37" s="44">
        <v>0</v>
      </c>
      <c r="E37" s="44">
        <v>0</v>
      </c>
      <c r="F37" s="44">
        <v>0</v>
      </c>
      <c r="G37" s="44">
        <v>0</v>
      </c>
      <c r="H37" s="44">
        <v>0</v>
      </c>
      <c r="I37" s="44">
        <v>0</v>
      </c>
      <c r="J37" s="44">
        <v>0</v>
      </c>
      <c r="K37" s="44">
        <f t="shared" si="0"/>
        <v>0</v>
      </c>
      <c r="L37" s="44">
        <v>0</v>
      </c>
      <c r="M37" s="44">
        <v>0</v>
      </c>
      <c r="N37" s="44">
        <v>0</v>
      </c>
      <c r="O37" s="73">
        <v>0</v>
      </c>
      <c r="P37" s="44">
        <v>0</v>
      </c>
      <c r="Q37" s="44">
        <f t="shared" si="1"/>
        <v>0</v>
      </c>
      <c r="R37" s="4">
        <v>30</v>
      </c>
    </row>
    <row r="38" spans="1:18" ht="12.75" x14ac:dyDescent="0.2">
      <c r="A38" s="4">
        <v>31</v>
      </c>
      <c r="B38" s="4" t="s">
        <v>265</v>
      </c>
      <c r="C38" s="44">
        <v>0</v>
      </c>
      <c r="D38" s="44">
        <v>0</v>
      </c>
      <c r="E38" s="44">
        <v>0</v>
      </c>
      <c r="F38" s="44">
        <v>0</v>
      </c>
      <c r="G38" s="44">
        <v>0</v>
      </c>
      <c r="H38" s="44">
        <v>0</v>
      </c>
      <c r="I38" s="44">
        <v>0</v>
      </c>
      <c r="J38" s="44">
        <v>0</v>
      </c>
      <c r="K38" s="44">
        <f t="shared" si="0"/>
        <v>0</v>
      </c>
      <c r="L38" s="44">
        <v>0</v>
      </c>
      <c r="M38" s="44">
        <v>0</v>
      </c>
      <c r="N38" s="44">
        <v>0</v>
      </c>
      <c r="O38" s="73">
        <v>0</v>
      </c>
      <c r="P38" s="44">
        <v>0</v>
      </c>
      <c r="Q38" s="44">
        <f t="shared" si="1"/>
        <v>0</v>
      </c>
      <c r="R38" s="4">
        <v>31</v>
      </c>
    </row>
    <row r="39" spans="1:18" ht="12.75" x14ac:dyDescent="0.2">
      <c r="A39" s="4">
        <v>32</v>
      </c>
      <c r="B39" s="4" t="s">
        <v>266</v>
      </c>
      <c r="C39" s="44">
        <v>3088907</v>
      </c>
      <c r="D39" s="44">
        <v>4324050</v>
      </c>
      <c r="E39" s="44">
        <v>365547</v>
      </c>
      <c r="F39" s="44">
        <v>6950</v>
      </c>
      <c r="G39" s="44">
        <v>0</v>
      </c>
      <c r="H39" s="44">
        <v>10251546</v>
      </c>
      <c r="I39" s="44">
        <v>0</v>
      </c>
      <c r="J39" s="44">
        <v>0</v>
      </c>
      <c r="K39" s="44">
        <f t="shared" si="0"/>
        <v>18037000</v>
      </c>
      <c r="L39" s="44">
        <v>1916866</v>
      </c>
      <c r="M39" s="44">
        <v>4745037</v>
      </c>
      <c r="N39" s="44">
        <v>7202520</v>
      </c>
      <c r="O39" s="73">
        <v>391738</v>
      </c>
      <c r="P39" s="44">
        <v>0</v>
      </c>
      <c r="Q39" s="44">
        <f t="shared" si="1"/>
        <v>14256161</v>
      </c>
      <c r="R39" s="4">
        <v>32</v>
      </c>
    </row>
    <row r="40" spans="1:18" ht="12.75" x14ac:dyDescent="0.2">
      <c r="A40" s="4">
        <v>33</v>
      </c>
      <c r="B40" s="4" t="s">
        <v>267</v>
      </c>
      <c r="C40" s="44">
        <v>1900544</v>
      </c>
      <c r="D40" s="44">
        <v>2947128</v>
      </c>
      <c r="E40" s="44">
        <v>0</v>
      </c>
      <c r="F40" s="44">
        <v>1869298</v>
      </c>
      <c r="G40" s="44">
        <v>0</v>
      </c>
      <c r="H40" s="44">
        <v>8012551</v>
      </c>
      <c r="I40" s="44">
        <v>3392852</v>
      </c>
      <c r="J40" s="44">
        <v>73500</v>
      </c>
      <c r="K40" s="44">
        <f t="shared" si="0"/>
        <v>18195873</v>
      </c>
      <c r="L40" s="44">
        <v>6435316</v>
      </c>
      <c r="M40" s="44">
        <v>0</v>
      </c>
      <c r="N40" s="44">
        <v>17225976</v>
      </c>
      <c r="O40" s="73">
        <v>8112896</v>
      </c>
      <c r="P40" s="44">
        <v>0</v>
      </c>
      <c r="Q40" s="44">
        <f t="shared" si="1"/>
        <v>31774188</v>
      </c>
      <c r="R40" s="4">
        <v>33</v>
      </c>
    </row>
    <row r="41" spans="1:18" ht="12.75" x14ac:dyDescent="0.2">
      <c r="A41" s="4">
        <v>34</v>
      </c>
      <c r="B41" s="4" t="s">
        <v>268</v>
      </c>
      <c r="C41" s="44">
        <v>32479844</v>
      </c>
      <c r="D41" s="44">
        <v>0</v>
      </c>
      <c r="E41" s="44">
        <v>6661859</v>
      </c>
      <c r="F41" s="44">
        <v>0</v>
      </c>
      <c r="G41" s="44">
        <v>0</v>
      </c>
      <c r="H41" s="44">
        <v>25686971</v>
      </c>
      <c r="I41" s="44">
        <v>0</v>
      </c>
      <c r="J41" s="44">
        <v>14489310</v>
      </c>
      <c r="K41" s="44">
        <f t="shared" si="0"/>
        <v>79317984</v>
      </c>
      <c r="L41" s="44">
        <v>28674323</v>
      </c>
      <c r="M41" s="44">
        <v>64160822</v>
      </c>
      <c r="N41" s="44">
        <v>20888529</v>
      </c>
      <c r="O41" s="73">
        <v>0</v>
      </c>
      <c r="P41" s="44">
        <v>0</v>
      </c>
      <c r="Q41" s="44">
        <f t="shared" si="1"/>
        <v>113723674</v>
      </c>
      <c r="R41" s="4">
        <v>34</v>
      </c>
    </row>
    <row r="42" spans="1:18" ht="12.75" x14ac:dyDescent="0.2">
      <c r="A42" s="4">
        <v>35</v>
      </c>
      <c r="B42" s="4" t="s">
        <v>269</v>
      </c>
      <c r="C42" s="44">
        <v>6681313</v>
      </c>
      <c r="D42" s="44">
        <v>23757603</v>
      </c>
      <c r="E42" s="44">
        <v>6154843</v>
      </c>
      <c r="F42" s="44">
        <v>6680849</v>
      </c>
      <c r="G42" s="44">
        <v>7860928</v>
      </c>
      <c r="H42" s="44">
        <v>120858594</v>
      </c>
      <c r="I42" s="44">
        <v>0</v>
      </c>
      <c r="J42" s="44">
        <v>46451521</v>
      </c>
      <c r="K42" s="44">
        <f>SUM(C42:J42)</f>
        <v>218445651</v>
      </c>
      <c r="L42" s="44">
        <v>35441909</v>
      </c>
      <c r="M42" s="44">
        <v>50218669</v>
      </c>
      <c r="N42" s="44">
        <v>263592945</v>
      </c>
      <c r="O42" s="73">
        <v>0</v>
      </c>
      <c r="P42" s="44">
        <v>0</v>
      </c>
      <c r="Q42" s="44">
        <f>SUM(L42:P42)</f>
        <v>349253523</v>
      </c>
      <c r="R42" s="4">
        <v>35</v>
      </c>
    </row>
    <row r="43" spans="1:18" ht="12.75" x14ac:dyDescent="0.2">
      <c r="A43" s="4">
        <v>36</v>
      </c>
      <c r="B43" s="4" t="s">
        <v>270</v>
      </c>
      <c r="C43" s="44">
        <v>1900327</v>
      </c>
      <c r="D43" s="44">
        <v>0</v>
      </c>
      <c r="E43" s="44">
        <v>41872</v>
      </c>
      <c r="F43" s="44">
        <v>0</v>
      </c>
      <c r="G43" s="44">
        <v>2400</v>
      </c>
      <c r="H43" s="44">
        <v>0</v>
      </c>
      <c r="I43" s="44">
        <v>0</v>
      </c>
      <c r="J43" s="44">
        <v>0</v>
      </c>
      <c r="K43" s="44">
        <f>SUM(C43:J43)</f>
        <v>1944599</v>
      </c>
      <c r="L43" s="44">
        <v>0</v>
      </c>
      <c r="M43" s="44">
        <v>441534</v>
      </c>
      <c r="N43" s="44">
        <v>359232</v>
      </c>
      <c r="O43" s="73">
        <v>0</v>
      </c>
      <c r="P43" s="44">
        <v>0</v>
      </c>
      <c r="Q43" s="44">
        <f>SUM(L43:P43)</f>
        <v>800766</v>
      </c>
      <c r="R43" s="4">
        <v>36</v>
      </c>
    </row>
    <row r="44" spans="1:18" ht="12.75" x14ac:dyDescent="0.2">
      <c r="A44" s="4">
        <v>37</v>
      </c>
      <c r="B44" s="4" t="s">
        <v>271</v>
      </c>
      <c r="C44" s="44">
        <v>320169</v>
      </c>
      <c r="D44" s="44">
        <v>111284</v>
      </c>
      <c r="E44" s="44">
        <v>38101</v>
      </c>
      <c r="F44" s="44">
        <v>3348107</v>
      </c>
      <c r="G44" s="44">
        <v>0</v>
      </c>
      <c r="H44" s="44">
        <v>2406981</v>
      </c>
      <c r="I44" s="44">
        <v>281</v>
      </c>
      <c r="J44" s="44">
        <v>370338</v>
      </c>
      <c r="K44" s="44">
        <f>SUM(C44:J44)</f>
        <v>6595261</v>
      </c>
      <c r="L44" s="44">
        <v>1260149</v>
      </c>
      <c r="M44" s="44">
        <v>2446210</v>
      </c>
      <c r="N44" s="44">
        <v>11915541</v>
      </c>
      <c r="O44" s="73">
        <v>0</v>
      </c>
      <c r="P44" s="44">
        <v>0</v>
      </c>
      <c r="Q44" s="44">
        <f>SUM(L44:P44)</f>
        <v>15621900</v>
      </c>
      <c r="R44" s="4">
        <v>37</v>
      </c>
    </row>
    <row r="45" spans="1:18" ht="12.75" x14ac:dyDescent="0.2">
      <c r="A45" s="17">
        <v>38</v>
      </c>
      <c r="B45" s="4" t="s">
        <v>272</v>
      </c>
      <c r="C45" s="71">
        <v>146132</v>
      </c>
      <c r="D45" s="71">
        <v>291937</v>
      </c>
      <c r="E45" s="71">
        <v>67971019</v>
      </c>
      <c r="F45" s="71">
        <v>568092</v>
      </c>
      <c r="G45" s="71">
        <v>0</v>
      </c>
      <c r="H45" s="71">
        <v>1242373</v>
      </c>
      <c r="I45" s="71">
        <v>0</v>
      </c>
      <c r="J45" s="71">
        <v>4877039</v>
      </c>
      <c r="K45" s="71">
        <f>SUM(C45:J45)</f>
        <v>75096592</v>
      </c>
      <c r="L45" s="71">
        <v>707124</v>
      </c>
      <c r="M45" s="71">
        <v>1986546</v>
      </c>
      <c r="N45" s="71">
        <v>6869386</v>
      </c>
      <c r="O45" s="71">
        <v>0</v>
      </c>
      <c r="P45" s="71">
        <v>0</v>
      </c>
      <c r="Q45" s="71">
        <f>SUM(L45:P45)</f>
        <v>9563056</v>
      </c>
      <c r="R45" s="17">
        <v>38</v>
      </c>
    </row>
    <row r="46" spans="1:18" ht="12.75" x14ac:dyDescent="0.2">
      <c r="A46" s="17">
        <f>A45</f>
        <v>38</v>
      </c>
      <c r="B46" s="9" t="s">
        <v>21</v>
      </c>
      <c r="C46" s="72">
        <f t="shared" ref="C46:Q46" si="2">SUM(C8:C45)</f>
        <v>168929774</v>
      </c>
      <c r="D46" s="72">
        <f t="shared" si="2"/>
        <v>92215395</v>
      </c>
      <c r="E46" s="72">
        <f t="shared" si="2"/>
        <v>365360084</v>
      </c>
      <c r="F46" s="72">
        <f t="shared" si="2"/>
        <v>49282857</v>
      </c>
      <c r="G46" s="72">
        <f t="shared" si="2"/>
        <v>18010846</v>
      </c>
      <c r="H46" s="72">
        <f t="shared" si="2"/>
        <v>536117934</v>
      </c>
      <c r="I46" s="72">
        <f t="shared" si="2"/>
        <v>8651780</v>
      </c>
      <c r="J46" s="72">
        <f t="shared" si="2"/>
        <v>88694038</v>
      </c>
      <c r="K46" s="72">
        <f t="shared" si="2"/>
        <v>1327262708</v>
      </c>
      <c r="L46" s="72">
        <f t="shared" si="2"/>
        <v>396778658</v>
      </c>
      <c r="M46" s="72">
        <f t="shared" si="2"/>
        <v>215242469</v>
      </c>
      <c r="N46" s="72">
        <f t="shared" si="2"/>
        <v>872004165</v>
      </c>
      <c r="O46" s="72">
        <f t="shared" si="2"/>
        <v>130161225</v>
      </c>
      <c r="P46" s="72">
        <f t="shared" si="2"/>
        <v>0</v>
      </c>
      <c r="Q46" s="72">
        <f t="shared" si="2"/>
        <v>1614186517</v>
      </c>
      <c r="R46" s="17">
        <f>R45</f>
        <v>38</v>
      </c>
    </row>
    <row r="50" ht="10.5" customHeight="1" x14ac:dyDescent="0.2"/>
  </sheetData>
  <hyperlinks>
    <hyperlink ref="A5" location="'Table of Contents'!A1" display="Back to TOC" xr:uid="{DCDFF1B9-F2C4-482F-AAA0-C76FE390A4D7}"/>
  </hyperlinks>
  <printOptions gridLines="1"/>
  <pageMargins left="0.25" right="0.25" top="0.5" bottom="0.25" header="0" footer="0"/>
  <pageSetup paperSize="5" scale="82" fitToHeight="0" pageOrder="overThenDown"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3BB8-AC12-430B-8132-5B2BAFDC3050}">
  <sheetPr>
    <pageSetUpPr fitToPage="1"/>
  </sheetPr>
  <dimension ref="A1:R103"/>
  <sheetViews>
    <sheetView zoomScale="110" zoomScaleNormal="110" workbookViewId="0"/>
  </sheetViews>
  <sheetFormatPr defaultRowHeight="12.75" x14ac:dyDescent="0.2"/>
  <cols>
    <col min="1" max="1" width="4.85546875" style="4" customWidth="1"/>
    <col min="2" max="2" width="14.7109375" style="4" customWidth="1"/>
    <col min="3" max="3" width="14.42578125" style="4" customWidth="1"/>
    <col min="4" max="4" width="13.5703125" style="4" customWidth="1"/>
    <col min="5" max="5" width="14.5703125" style="4" bestFit="1" customWidth="1"/>
    <col min="6" max="6" width="13.7109375" style="4" customWidth="1"/>
    <col min="7" max="7" width="10.85546875" style="4" bestFit="1" customWidth="1"/>
    <col min="8" max="8" width="14.5703125" style="4" customWidth="1"/>
    <col min="9" max="9" width="12.140625" style="4" bestFit="1" customWidth="1"/>
    <col min="10" max="10" width="13.140625" style="4" bestFit="1" customWidth="1"/>
    <col min="11" max="12" width="14.5703125" style="4" bestFit="1" customWidth="1"/>
    <col min="13" max="13" width="13.140625" style="4" bestFit="1" customWidth="1"/>
    <col min="14" max="14" width="16.28515625" style="4" customWidth="1"/>
    <col min="15" max="15" width="14.7109375" style="4" customWidth="1"/>
    <col min="16" max="16" width="11.7109375" style="4" bestFit="1" customWidth="1"/>
    <col min="17" max="17" width="15.7109375" style="4" customWidth="1"/>
    <col min="18" max="18" width="4.5703125" style="4" bestFit="1" customWidth="1"/>
    <col min="19" max="255" width="9.140625" style="4"/>
    <col min="256" max="256" width="4" style="4" bestFit="1" customWidth="1"/>
    <col min="257" max="257" width="14.140625" style="4" bestFit="1" customWidth="1"/>
    <col min="258" max="259" width="12.140625" style="4" bestFit="1" customWidth="1"/>
    <col min="260" max="260" width="14.5703125" style="4" bestFit="1" customWidth="1"/>
    <col min="261" max="261" width="12.140625" style="4" bestFit="1" customWidth="1"/>
    <col min="262" max="262" width="10.85546875" style="4" bestFit="1" customWidth="1"/>
    <col min="263" max="263" width="13.140625" style="4" bestFit="1" customWidth="1"/>
    <col min="264" max="264" width="12.140625" style="4" bestFit="1" customWidth="1"/>
    <col min="265" max="265" width="13.140625" style="4" bestFit="1" customWidth="1"/>
    <col min="266" max="267" width="14.5703125" style="4" bestFit="1" customWidth="1"/>
    <col min="268" max="268" width="13.140625" style="4" bestFit="1" customWidth="1"/>
    <col min="269" max="269" width="16.28515625" style="4" customWidth="1"/>
    <col min="270" max="270" width="14.7109375" style="4" customWidth="1"/>
    <col min="271" max="271" width="11.7109375" style="4" bestFit="1" customWidth="1"/>
    <col min="272" max="272" width="15.7109375" style="4" customWidth="1"/>
    <col min="273" max="273" width="14.42578125" style="4" bestFit="1" customWidth="1"/>
    <col min="274" max="274" width="4.5703125" style="4" bestFit="1" customWidth="1"/>
    <col min="275" max="511" width="9.140625" style="4"/>
    <col min="512" max="512" width="4" style="4" bestFit="1" customWidth="1"/>
    <col min="513" max="513" width="14.140625" style="4" bestFit="1" customWidth="1"/>
    <col min="514" max="515" width="12.140625" style="4" bestFit="1" customWidth="1"/>
    <col min="516" max="516" width="14.5703125" style="4" bestFit="1" customWidth="1"/>
    <col min="517" max="517" width="12.140625" style="4" bestFit="1" customWidth="1"/>
    <col min="518" max="518" width="10.85546875" style="4" bestFit="1" customWidth="1"/>
    <col min="519" max="519" width="13.140625" style="4" bestFit="1" customWidth="1"/>
    <col min="520" max="520" width="12.140625" style="4" bestFit="1" customWidth="1"/>
    <col min="521" max="521" width="13.140625" style="4" bestFit="1" customWidth="1"/>
    <col min="522" max="523" width="14.5703125" style="4" bestFit="1" customWidth="1"/>
    <col min="524" max="524" width="13.140625" style="4" bestFit="1" customWidth="1"/>
    <col min="525" max="525" width="16.28515625" style="4" customWidth="1"/>
    <col min="526" max="526" width="14.7109375" style="4" customWidth="1"/>
    <col min="527" max="527" width="11.7109375" style="4" bestFit="1" customWidth="1"/>
    <col min="528" max="528" width="15.7109375" style="4" customWidth="1"/>
    <col min="529" max="529" width="14.42578125" style="4" bestFit="1" customWidth="1"/>
    <col min="530" max="530" width="4.5703125" style="4" bestFit="1" customWidth="1"/>
    <col min="531" max="767" width="9.140625" style="4"/>
    <col min="768" max="768" width="4" style="4" bestFit="1" customWidth="1"/>
    <col min="769" max="769" width="14.140625" style="4" bestFit="1" customWidth="1"/>
    <col min="770" max="771" width="12.140625" style="4" bestFit="1" customWidth="1"/>
    <col min="772" max="772" width="14.5703125" style="4" bestFit="1" customWidth="1"/>
    <col min="773" max="773" width="12.140625" style="4" bestFit="1" customWidth="1"/>
    <col min="774" max="774" width="10.85546875" style="4" bestFit="1" customWidth="1"/>
    <col min="775" max="775" width="13.140625" style="4" bestFit="1" customWidth="1"/>
    <col min="776" max="776" width="12.140625" style="4" bestFit="1" customWidth="1"/>
    <col min="777" max="777" width="13.140625" style="4" bestFit="1" customWidth="1"/>
    <col min="778" max="779" width="14.5703125" style="4" bestFit="1" customWidth="1"/>
    <col min="780" max="780" width="13.140625" style="4" bestFit="1" customWidth="1"/>
    <col min="781" max="781" width="16.28515625" style="4" customWidth="1"/>
    <col min="782" max="782" width="14.7109375" style="4" customWidth="1"/>
    <col min="783" max="783" width="11.7109375" style="4" bestFit="1" customWidth="1"/>
    <col min="784" max="784" width="15.7109375" style="4" customWidth="1"/>
    <col min="785" max="785" width="14.42578125" style="4" bestFit="1" customWidth="1"/>
    <col min="786" max="786" width="4.5703125" style="4" bestFit="1" customWidth="1"/>
    <col min="787" max="1023" width="9.140625" style="4"/>
    <col min="1024" max="1024" width="4" style="4" bestFit="1" customWidth="1"/>
    <col min="1025" max="1025" width="14.140625" style="4" bestFit="1" customWidth="1"/>
    <col min="1026" max="1027" width="12.140625" style="4" bestFit="1" customWidth="1"/>
    <col min="1028" max="1028" width="14.5703125" style="4" bestFit="1" customWidth="1"/>
    <col min="1029" max="1029" width="12.140625" style="4" bestFit="1" customWidth="1"/>
    <col min="1030" max="1030" width="10.85546875" style="4" bestFit="1" customWidth="1"/>
    <col min="1031" max="1031" width="13.140625" style="4" bestFit="1" customWidth="1"/>
    <col min="1032" max="1032" width="12.140625" style="4" bestFit="1" customWidth="1"/>
    <col min="1033" max="1033" width="13.140625" style="4" bestFit="1" customWidth="1"/>
    <col min="1034" max="1035" width="14.5703125" style="4" bestFit="1" customWidth="1"/>
    <col min="1036" max="1036" width="13.140625" style="4" bestFit="1" customWidth="1"/>
    <col min="1037" max="1037" width="16.28515625" style="4" customWidth="1"/>
    <col min="1038" max="1038" width="14.7109375" style="4" customWidth="1"/>
    <col min="1039" max="1039" width="11.7109375" style="4" bestFit="1" customWidth="1"/>
    <col min="1040" max="1040" width="15.7109375" style="4" customWidth="1"/>
    <col min="1041" max="1041" width="14.42578125" style="4" bestFit="1" customWidth="1"/>
    <col min="1042" max="1042" width="4.5703125" style="4" bestFit="1" customWidth="1"/>
    <col min="1043" max="1279" width="9.140625" style="4"/>
    <col min="1280" max="1280" width="4" style="4" bestFit="1" customWidth="1"/>
    <col min="1281" max="1281" width="14.140625" style="4" bestFit="1" customWidth="1"/>
    <col min="1282" max="1283" width="12.140625" style="4" bestFit="1" customWidth="1"/>
    <col min="1284" max="1284" width="14.5703125" style="4" bestFit="1" customWidth="1"/>
    <col min="1285" max="1285" width="12.140625" style="4" bestFit="1" customWidth="1"/>
    <col min="1286" max="1286" width="10.85546875" style="4" bestFit="1" customWidth="1"/>
    <col min="1287" max="1287" width="13.140625" style="4" bestFit="1" customWidth="1"/>
    <col min="1288" max="1288" width="12.140625" style="4" bestFit="1" customWidth="1"/>
    <col min="1289" max="1289" width="13.140625" style="4" bestFit="1" customWidth="1"/>
    <col min="1290" max="1291" width="14.5703125" style="4" bestFit="1" customWidth="1"/>
    <col min="1292" max="1292" width="13.140625" style="4" bestFit="1" customWidth="1"/>
    <col min="1293" max="1293" width="16.28515625" style="4" customWidth="1"/>
    <col min="1294" max="1294" width="14.7109375" style="4" customWidth="1"/>
    <col min="1295" max="1295" width="11.7109375" style="4" bestFit="1" customWidth="1"/>
    <col min="1296" max="1296" width="15.7109375" style="4" customWidth="1"/>
    <col min="1297" max="1297" width="14.42578125" style="4" bestFit="1" customWidth="1"/>
    <col min="1298" max="1298" width="4.5703125" style="4" bestFit="1" customWidth="1"/>
    <col min="1299" max="1535" width="9.140625" style="4"/>
    <col min="1536" max="1536" width="4" style="4" bestFit="1" customWidth="1"/>
    <col min="1537" max="1537" width="14.140625" style="4" bestFit="1" customWidth="1"/>
    <col min="1538" max="1539" width="12.140625" style="4" bestFit="1" customWidth="1"/>
    <col min="1540" max="1540" width="14.5703125" style="4" bestFit="1" customWidth="1"/>
    <col min="1541" max="1541" width="12.140625" style="4" bestFit="1" customWidth="1"/>
    <col min="1542" max="1542" width="10.85546875" style="4" bestFit="1" customWidth="1"/>
    <col min="1543" max="1543" width="13.140625" style="4" bestFit="1" customWidth="1"/>
    <col min="1544" max="1544" width="12.140625" style="4" bestFit="1" customWidth="1"/>
    <col min="1545" max="1545" width="13.140625" style="4" bestFit="1" customWidth="1"/>
    <col min="1546" max="1547" width="14.5703125" style="4" bestFit="1" customWidth="1"/>
    <col min="1548" max="1548" width="13.140625" style="4" bestFit="1" customWidth="1"/>
    <col min="1549" max="1549" width="16.28515625" style="4" customWidth="1"/>
    <col min="1550" max="1550" width="14.7109375" style="4" customWidth="1"/>
    <col min="1551" max="1551" width="11.7109375" style="4" bestFit="1" customWidth="1"/>
    <col min="1552" max="1552" width="15.7109375" style="4" customWidth="1"/>
    <col min="1553" max="1553" width="14.42578125" style="4" bestFit="1" customWidth="1"/>
    <col min="1554" max="1554" width="4.5703125" style="4" bestFit="1" customWidth="1"/>
    <col min="1555" max="1791" width="9.140625" style="4"/>
    <col min="1792" max="1792" width="4" style="4" bestFit="1" customWidth="1"/>
    <col min="1793" max="1793" width="14.140625" style="4" bestFit="1" customWidth="1"/>
    <col min="1794" max="1795" width="12.140625" style="4" bestFit="1" customWidth="1"/>
    <col min="1796" max="1796" width="14.5703125" style="4" bestFit="1" customWidth="1"/>
    <col min="1797" max="1797" width="12.140625" style="4" bestFit="1" customWidth="1"/>
    <col min="1798" max="1798" width="10.85546875" style="4" bestFit="1" customWidth="1"/>
    <col min="1799" max="1799" width="13.140625" style="4" bestFit="1" customWidth="1"/>
    <col min="1800" max="1800" width="12.140625" style="4" bestFit="1" customWidth="1"/>
    <col min="1801" max="1801" width="13.140625" style="4" bestFit="1" customWidth="1"/>
    <col min="1802" max="1803" width="14.5703125" style="4" bestFit="1" customWidth="1"/>
    <col min="1804" max="1804" width="13.140625" style="4" bestFit="1" customWidth="1"/>
    <col min="1805" max="1805" width="16.28515625" style="4" customWidth="1"/>
    <col min="1806" max="1806" width="14.7109375" style="4" customWidth="1"/>
    <col min="1807" max="1807" width="11.7109375" style="4" bestFit="1" customWidth="1"/>
    <col min="1808" max="1808" width="15.7109375" style="4" customWidth="1"/>
    <col min="1809" max="1809" width="14.42578125" style="4" bestFit="1" customWidth="1"/>
    <col min="1810" max="1810" width="4.5703125" style="4" bestFit="1" customWidth="1"/>
    <col min="1811" max="2047" width="9.140625" style="4"/>
    <col min="2048" max="2048" width="4" style="4" bestFit="1" customWidth="1"/>
    <col min="2049" max="2049" width="14.140625" style="4" bestFit="1" customWidth="1"/>
    <col min="2050" max="2051" width="12.140625" style="4" bestFit="1" customWidth="1"/>
    <col min="2052" max="2052" width="14.5703125" style="4" bestFit="1" customWidth="1"/>
    <col min="2053" max="2053" width="12.140625" style="4" bestFit="1" customWidth="1"/>
    <col min="2054" max="2054" width="10.85546875" style="4" bestFit="1" customWidth="1"/>
    <col min="2055" max="2055" width="13.140625" style="4" bestFit="1" customWidth="1"/>
    <col min="2056" max="2056" width="12.140625" style="4" bestFit="1" customWidth="1"/>
    <col min="2057" max="2057" width="13.140625" style="4" bestFit="1" customWidth="1"/>
    <col min="2058" max="2059" width="14.5703125" style="4" bestFit="1" customWidth="1"/>
    <col min="2060" max="2060" width="13.140625" style="4" bestFit="1" customWidth="1"/>
    <col min="2061" max="2061" width="16.28515625" style="4" customWidth="1"/>
    <col min="2062" max="2062" width="14.7109375" style="4" customWidth="1"/>
    <col min="2063" max="2063" width="11.7109375" style="4" bestFit="1" customWidth="1"/>
    <col min="2064" max="2064" width="15.7109375" style="4" customWidth="1"/>
    <col min="2065" max="2065" width="14.42578125" style="4" bestFit="1" customWidth="1"/>
    <col min="2066" max="2066" width="4.5703125" style="4" bestFit="1" customWidth="1"/>
    <col min="2067" max="2303" width="9.140625" style="4"/>
    <col min="2304" max="2304" width="4" style="4" bestFit="1" customWidth="1"/>
    <col min="2305" max="2305" width="14.140625" style="4" bestFit="1" customWidth="1"/>
    <col min="2306" max="2307" width="12.140625" style="4" bestFit="1" customWidth="1"/>
    <col min="2308" max="2308" width="14.5703125" style="4" bestFit="1" customWidth="1"/>
    <col min="2309" max="2309" width="12.140625" style="4" bestFit="1" customWidth="1"/>
    <col min="2310" max="2310" width="10.85546875" style="4" bestFit="1" customWidth="1"/>
    <col min="2311" max="2311" width="13.140625" style="4" bestFit="1" customWidth="1"/>
    <col min="2312" max="2312" width="12.140625" style="4" bestFit="1" customWidth="1"/>
    <col min="2313" max="2313" width="13.140625" style="4" bestFit="1" customWidth="1"/>
    <col min="2314" max="2315" width="14.5703125" style="4" bestFit="1" customWidth="1"/>
    <col min="2316" max="2316" width="13.140625" style="4" bestFit="1" customWidth="1"/>
    <col min="2317" max="2317" width="16.28515625" style="4" customWidth="1"/>
    <col min="2318" max="2318" width="14.7109375" style="4" customWidth="1"/>
    <col min="2319" max="2319" width="11.7109375" style="4" bestFit="1" customWidth="1"/>
    <col min="2320" max="2320" width="15.7109375" style="4" customWidth="1"/>
    <col min="2321" max="2321" width="14.42578125" style="4" bestFit="1" customWidth="1"/>
    <col min="2322" max="2322" width="4.5703125" style="4" bestFit="1" customWidth="1"/>
    <col min="2323" max="2559" width="9.140625" style="4"/>
    <col min="2560" max="2560" width="4" style="4" bestFit="1" customWidth="1"/>
    <col min="2561" max="2561" width="14.140625" style="4" bestFit="1" customWidth="1"/>
    <col min="2562" max="2563" width="12.140625" style="4" bestFit="1" customWidth="1"/>
    <col min="2564" max="2564" width="14.5703125" style="4" bestFit="1" customWidth="1"/>
    <col min="2565" max="2565" width="12.140625" style="4" bestFit="1" customWidth="1"/>
    <col min="2566" max="2566" width="10.85546875" style="4" bestFit="1" customWidth="1"/>
    <col min="2567" max="2567" width="13.140625" style="4" bestFit="1" customWidth="1"/>
    <col min="2568" max="2568" width="12.140625" style="4" bestFit="1" customWidth="1"/>
    <col min="2569" max="2569" width="13.140625" style="4" bestFit="1" customWidth="1"/>
    <col min="2570" max="2571" width="14.5703125" style="4" bestFit="1" customWidth="1"/>
    <col min="2572" max="2572" width="13.140625" style="4" bestFit="1" customWidth="1"/>
    <col min="2573" max="2573" width="16.28515625" style="4" customWidth="1"/>
    <col min="2574" max="2574" width="14.7109375" style="4" customWidth="1"/>
    <col min="2575" max="2575" width="11.7109375" style="4" bestFit="1" customWidth="1"/>
    <col min="2576" max="2576" width="15.7109375" style="4" customWidth="1"/>
    <col min="2577" max="2577" width="14.42578125" style="4" bestFit="1" customWidth="1"/>
    <col min="2578" max="2578" width="4.5703125" style="4" bestFit="1" customWidth="1"/>
    <col min="2579" max="2815" width="9.140625" style="4"/>
    <col min="2816" max="2816" width="4" style="4" bestFit="1" customWidth="1"/>
    <col min="2817" max="2817" width="14.140625" style="4" bestFit="1" customWidth="1"/>
    <col min="2818" max="2819" width="12.140625" style="4" bestFit="1" customWidth="1"/>
    <col min="2820" max="2820" width="14.5703125" style="4" bestFit="1" customWidth="1"/>
    <col min="2821" max="2821" width="12.140625" style="4" bestFit="1" customWidth="1"/>
    <col min="2822" max="2822" width="10.85546875" style="4" bestFit="1" customWidth="1"/>
    <col min="2823" max="2823" width="13.140625" style="4" bestFit="1" customWidth="1"/>
    <col min="2824" max="2824" width="12.140625" style="4" bestFit="1" customWidth="1"/>
    <col min="2825" max="2825" width="13.140625" style="4" bestFit="1" customWidth="1"/>
    <col min="2826" max="2827" width="14.5703125" style="4" bestFit="1" customWidth="1"/>
    <col min="2828" max="2828" width="13.140625" style="4" bestFit="1" customWidth="1"/>
    <col min="2829" max="2829" width="16.28515625" style="4" customWidth="1"/>
    <col min="2830" max="2830" width="14.7109375" style="4" customWidth="1"/>
    <col min="2831" max="2831" width="11.7109375" style="4" bestFit="1" customWidth="1"/>
    <col min="2832" max="2832" width="15.7109375" style="4" customWidth="1"/>
    <col min="2833" max="2833" width="14.42578125" style="4" bestFit="1" customWidth="1"/>
    <col min="2834" max="2834" width="4.5703125" style="4" bestFit="1" customWidth="1"/>
    <col min="2835" max="3071" width="9.140625" style="4"/>
    <col min="3072" max="3072" width="4" style="4" bestFit="1" customWidth="1"/>
    <col min="3073" max="3073" width="14.140625" style="4" bestFit="1" customWidth="1"/>
    <col min="3074" max="3075" width="12.140625" style="4" bestFit="1" customWidth="1"/>
    <col min="3076" max="3076" width="14.5703125" style="4" bestFit="1" customWidth="1"/>
    <col min="3077" max="3077" width="12.140625" style="4" bestFit="1" customWidth="1"/>
    <col min="3078" max="3078" width="10.85546875" style="4" bestFit="1" customWidth="1"/>
    <col min="3079" max="3079" width="13.140625" style="4" bestFit="1" customWidth="1"/>
    <col min="3080" max="3080" width="12.140625" style="4" bestFit="1" customWidth="1"/>
    <col min="3081" max="3081" width="13.140625" style="4" bestFit="1" customWidth="1"/>
    <col min="3082" max="3083" width="14.5703125" style="4" bestFit="1" customWidth="1"/>
    <col min="3084" max="3084" width="13.140625" style="4" bestFit="1" customWidth="1"/>
    <col min="3085" max="3085" width="16.28515625" style="4" customWidth="1"/>
    <col min="3086" max="3086" width="14.7109375" style="4" customWidth="1"/>
    <col min="3087" max="3087" width="11.7109375" style="4" bestFit="1" customWidth="1"/>
    <col min="3088" max="3088" width="15.7109375" style="4" customWidth="1"/>
    <col min="3089" max="3089" width="14.42578125" style="4" bestFit="1" customWidth="1"/>
    <col min="3090" max="3090" width="4.5703125" style="4" bestFit="1" customWidth="1"/>
    <col min="3091" max="3327" width="9.140625" style="4"/>
    <col min="3328" max="3328" width="4" style="4" bestFit="1" customWidth="1"/>
    <col min="3329" max="3329" width="14.140625" style="4" bestFit="1" customWidth="1"/>
    <col min="3330" max="3331" width="12.140625" style="4" bestFit="1" customWidth="1"/>
    <col min="3332" max="3332" width="14.5703125" style="4" bestFit="1" customWidth="1"/>
    <col min="3333" max="3333" width="12.140625" style="4" bestFit="1" customWidth="1"/>
    <col min="3334" max="3334" width="10.85546875" style="4" bestFit="1" customWidth="1"/>
    <col min="3335" max="3335" width="13.140625" style="4" bestFit="1" customWidth="1"/>
    <col min="3336" max="3336" width="12.140625" style="4" bestFit="1" customWidth="1"/>
    <col min="3337" max="3337" width="13.140625" style="4" bestFit="1" customWidth="1"/>
    <col min="3338" max="3339" width="14.5703125" style="4" bestFit="1" customWidth="1"/>
    <col min="3340" max="3340" width="13.140625" style="4" bestFit="1" customWidth="1"/>
    <col min="3341" max="3341" width="16.28515625" style="4" customWidth="1"/>
    <col min="3342" max="3342" width="14.7109375" style="4" customWidth="1"/>
    <col min="3343" max="3343" width="11.7109375" style="4" bestFit="1" customWidth="1"/>
    <col min="3344" max="3344" width="15.7109375" style="4" customWidth="1"/>
    <col min="3345" max="3345" width="14.42578125" style="4" bestFit="1" customWidth="1"/>
    <col min="3346" max="3346" width="4.5703125" style="4" bestFit="1" customWidth="1"/>
    <col min="3347" max="3583" width="9.140625" style="4"/>
    <col min="3584" max="3584" width="4" style="4" bestFit="1" customWidth="1"/>
    <col min="3585" max="3585" width="14.140625" style="4" bestFit="1" customWidth="1"/>
    <col min="3586" max="3587" width="12.140625" style="4" bestFit="1" customWidth="1"/>
    <col min="3588" max="3588" width="14.5703125" style="4" bestFit="1" customWidth="1"/>
    <col min="3589" max="3589" width="12.140625" style="4" bestFit="1" customWidth="1"/>
    <col min="3590" max="3590" width="10.85546875" style="4" bestFit="1" customWidth="1"/>
    <col min="3591" max="3591" width="13.140625" style="4" bestFit="1" customWidth="1"/>
    <col min="3592" max="3592" width="12.140625" style="4" bestFit="1" customWidth="1"/>
    <col min="3593" max="3593" width="13.140625" style="4" bestFit="1" customWidth="1"/>
    <col min="3594" max="3595" width="14.5703125" style="4" bestFit="1" customWidth="1"/>
    <col min="3596" max="3596" width="13.140625" style="4" bestFit="1" customWidth="1"/>
    <col min="3597" max="3597" width="16.28515625" style="4" customWidth="1"/>
    <col min="3598" max="3598" width="14.7109375" style="4" customWidth="1"/>
    <col min="3599" max="3599" width="11.7109375" style="4" bestFit="1" customWidth="1"/>
    <col min="3600" max="3600" width="15.7109375" style="4" customWidth="1"/>
    <col min="3601" max="3601" width="14.42578125" style="4" bestFit="1" customWidth="1"/>
    <col min="3602" max="3602" width="4.5703125" style="4" bestFit="1" customWidth="1"/>
    <col min="3603" max="3839" width="9.140625" style="4"/>
    <col min="3840" max="3840" width="4" style="4" bestFit="1" customWidth="1"/>
    <col min="3841" max="3841" width="14.140625" style="4" bestFit="1" customWidth="1"/>
    <col min="3842" max="3843" width="12.140625" style="4" bestFit="1" customWidth="1"/>
    <col min="3844" max="3844" width="14.5703125" style="4" bestFit="1" customWidth="1"/>
    <col min="3845" max="3845" width="12.140625" style="4" bestFit="1" customWidth="1"/>
    <col min="3846" max="3846" width="10.85546875" style="4" bestFit="1" customWidth="1"/>
    <col min="3847" max="3847" width="13.140625" style="4" bestFit="1" customWidth="1"/>
    <col min="3848" max="3848" width="12.140625" style="4" bestFit="1" customWidth="1"/>
    <col min="3849" max="3849" width="13.140625" style="4" bestFit="1" customWidth="1"/>
    <col min="3850" max="3851" width="14.5703125" style="4" bestFit="1" customWidth="1"/>
    <col min="3852" max="3852" width="13.140625" style="4" bestFit="1" customWidth="1"/>
    <col min="3853" max="3853" width="16.28515625" style="4" customWidth="1"/>
    <col min="3854" max="3854" width="14.7109375" style="4" customWidth="1"/>
    <col min="3855" max="3855" width="11.7109375" style="4" bestFit="1" customWidth="1"/>
    <col min="3856" max="3856" width="15.7109375" style="4" customWidth="1"/>
    <col min="3857" max="3857" width="14.42578125" style="4" bestFit="1" customWidth="1"/>
    <col min="3858" max="3858" width="4.5703125" style="4" bestFit="1" customWidth="1"/>
    <col min="3859" max="4095" width="9.140625" style="4"/>
    <col min="4096" max="4096" width="4" style="4" bestFit="1" customWidth="1"/>
    <col min="4097" max="4097" width="14.140625" style="4" bestFit="1" customWidth="1"/>
    <col min="4098" max="4099" width="12.140625" style="4" bestFit="1" customWidth="1"/>
    <col min="4100" max="4100" width="14.5703125" style="4" bestFit="1" customWidth="1"/>
    <col min="4101" max="4101" width="12.140625" style="4" bestFit="1" customWidth="1"/>
    <col min="4102" max="4102" width="10.85546875" style="4" bestFit="1" customWidth="1"/>
    <col min="4103" max="4103" width="13.140625" style="4" bestFit="1" customWidth="1"/>
    <col min="4104" max="4104" width="12.140625" style="4" bestFit="1" customWidth="1"/>
    <col min="4105" max="4105" width="13.140625" style="4" bestFit="1" customWidth="1"/>
    <col min="4106" max="4107" width="14.5703125" style="4" bestFit="1" customWidth="1"/>
    <col min="4108" max="4108" width="13.140625" style="4" bestFit="1" customWidth="1"/>
    <col min="4109" max="4109" width="16.28515625" style="4" customWidth="1"/>
    <col min="4110" max="4110" width="14.7109375" style="4" customWidth="1"/>
    <col min="4111" max="4111" width="11.7109375" style="4" bestFit="1" customWidth="1"/>
    <col min="4112" max="4112" width="15.7109375" style="4" customWidth="1"/>
    <col min="4113" max="4113" width="14.42578125" style="4" bestFit="1" customWidth="1"/>
    <col min="4114" max="4114" width="4.5703125" style="4" bestFit="1" customWidth="1"/>
    <col min="4115" max="4351" width="9.140625" style="4"/>
    <col min="4352" max="4352" width="4" style="4" bestFit="1" customWidth="1"/>
    <col min="4353" max="4353" width="14.140625" style="4" bestFit="1" customWidth="1"/>
    <col min="4354" max="4355" width="12.140625" style="4" bestFit="1" customWidth="1"/>
    <col min="4356" max="4356" width="14.5703125" style="4" bestFit="1" customWidth="1"/>
    <col min="4357" max="4357" width="12.140625" style="4" bestFit="1" customWidth="1"/>
    <col min="4358" max="4358" width="10.85546875" style="4" bestFit="1" customWidth="1"/>
    <col min="4359" max="4359" width="13.140625" style="4" bestFit="1" customWidth="1"/>
    <col min="4360" max="4360" width="12.140625" style="4" bestFit="1" customWidth="1"/>
    <col min="4361" max="4361" width="13.140625" style="4" bestFit="1" customWidth="1"/>
    <col min="4362" max="4363" width="14.5703125" style="4" bestFit="1" customWidth="1"/>
    <col min="4364" max="4364" width="13.140625" style="4" bestFit="1" customWidth="1"/>
    <col min="4365" max="4365" width="16.28515625" style="4" customWidth="1"/>
    <col min="4366" max="4366" width="14.7109375" style="4" customWidth="1"/>
    <col min="4367" max="4367" width="11.7109375" style="4" bestFit="1" customWidth="1"/>
    <col min="4368" max="4368" width="15.7109375" style="4" customWidth="1"/>
    <col min="4369" max="4369" width="14.42578125" style="4" bestFit="1" customWidth="1"/>
    <col min="4370" max="4370" width="4.5703125" style="4" bestFit="1" customWidth="1"/>
    <col min="4371" max="4607" width="9.140625" style="4"/>
    <col min="4608" max="4608" width="4" style="4" bestFit="1" customWidth="1"/>
    <col min="4609" max="4609" width="14.140625" style="4" bestFit="1" customWidth="1"/>
    <col min="4610" max="4611" width="12.140625" style="4" bestFit="1" customWidth="1"/>
    <col min="4612" max="4612" width="14.5703125" style="4" bestFit="1" customWidth="1"/>
    <col min="4613" max="4613" width="12.140625" style="4" bestFit="1" customWidth="1"/>
    <col min="4614" max="4614" width="10.85546875" style="4" bestFit="1" customWidth="1"/>
    <col min="4615" max="4615" width="13.140625" style="4" bestFit="1" customWidth="1"/>
    <col min="4616" max="4616" width="12.140625" style="4" bestFit="1" customWidth="1"/>
    <col min="4617" max="4617" width="13.140625" style="4" bestFit="1" customWidth="1"/>
    <col min="4618" max="4619" width="14.5703125" style="4" bestFit="1" customWidth="1"/>
    <col min="4620" max="4620" width="13.140625" style="4" bestFit="1" customWidth="1"/>
    <col min="4621" max="4621" width="16.28515625" style="4" customWidth="1"/>
    <col min="4622" max="4622" width="14.7109375" style="4" customWidth="1"/>
    <col min="4623" max="4623" width="11.7109375" style="4" bestFit="1" customWidth="1"/>
    <col min="4624" max="4624" width="15.7109375" style="4" customWidth="1"/>
    <col min="4625" max="4625" width="14.42578125" style="4" bestFit="1" customWidth="1"/>
    <col min="4626" max="4626" width="4.5703125" style="4" bestFit="1" customWidth="1"/>
    <col min="4627" max="4863" width="9.140625" style="4"/>
    <col min="4864" max="4864" width="4" style="4" bestFit="1" customWidth="1"/>
    <col min="4865" max="4865" width="14.140625" style="4" bestFit="1" customWidth="1"/>
    <col min="4866" max="4867" width="12.140625" style="4" bestFit="1" customWidth="1"/>
    <col min="4868" max="4868" width="14.5703125" style="4" bestFit="1" customWidth="1"/>
    <col min="4869" max="4869" width="12.140625" style="4" bestFit="1" customWidth="1"/>
    <col min="4870" max="4870" width="10.85546875" style="4" bestFit="1" customWidth="1"/>
    <col min="4871" max="4871" width="13.140625" style="4" bestFit="1" customWidth="1"/>
    <col min="4872" max="4872" width="12.140625" style="4" bestFit="1" customWidth="1"/>
    <col min="4873" max="4873" width="13.140625" style="4" bestFit="1" customWidth="1"/>
    <col min="4874" max="4875" width="14.5703125" style="4" bestFit="1" customWidth="1"/>
    <col min="4876" max="4876" width="13.140625" style="4" bestFit="1" customWidth="1"/>
    <col min="4877" max="4877" width="16.28515625" style="4" customWidth="1"/>
    <col min="4878" max="4878" width="14.7109375" style="4" customWidth="1"/>
    <col min="4879" max="4879" width="11.7109375" style="4" bestFit="1" customWidth="1"/>
    <col min="4880" max="4880" width="15.7109375" style="4" customWidth="1"/>
    <col min="4881" max="4881" width="14.42578125" style="4" bestFit="1" customWidth="1"/>
    <col min="4882" max="4882" width="4.5703125" style="4" bestFit="1" customWidth="1"/>
    <col min="4883" max="5119" width="9.140625" style="4"/>
    <col min="5120" max="5120" width="4" style="4" bestFit="1" customWidth="1"/>
    <col min="5121" max="5121" width="14.140625" style="4" bestFit="1" customWidth="1"/>
    <col min="5122" max="5123" width="12.140625" style="4" bestFit="1" customWidth="1"/>
    <col min="5124" max="5124" width="14.5703125" style="4" bestFit="1" customWidth="1"/>
    <col min="5125" max="5125" width="12.140625" style="4" bestFit="1" customWidth="1"/>
    <col min="5126" max="5126" width="10.85546875" style="4" bestFit="1" customWidth="1"/>
    <col min="5127" max="5127" width="13.140625" style="4" bestFit="1" customWidth="1"/>
    <col min="5128" max="5128" width="12.140625" style="4" bestFit="1" customWidth="1"/>
    <col min="5129" max="5129" width="13.140625" style="4" bestFit="1" customWidth="1"/>
    <col min="5130" max="5131" width="14.5703125" style="4" bestFit="1" customWidth="1"/>
    <col min="5132" max="5132" width="13.140625" style="4" bestFit="1" customWidth="1"/>
    <col min="5133" max="5133" width="16.28515625" style="4" customWidth="1"/>
    <col min="5134" max="5134" width="14.7109375" style="4" customWidth="1"/>
    <col min="5135" max="5135" width="11.7109375" style="4" bestFit="1" customWidth="1"/>
    <col min="5136" max="5136" width="15.7109375" style="4" customWidth="1"/>
    <col min="5137" max="5137" width="14.42578125" style="4" bestFit="1" customWidth="1"/>
    <col min="5138" max="5138" width="4.5703125" style="4" bestFit="1" customWidth="1"/>
    <col min="5139" max="5375" width="9.140625" style="4"/>
    <col min="5376" max="5376" width="4" style="4" bestFit="1" customWidth="1"/>
    <col min="5377" max="5377" width="14.140625" style="4" bestFit="1" customWidth="1"/>
    <col min="5378" max="5379" width="12.140625" style="4" bestFit="1" customWidth="1"/>
    <col min="5380" max="5380" width="14.5703125" style="4" bestFit="1" customWidth="1"/>
    <col min="5381" max="5381" width="12.140625" style="4" bestFit="1" customWidth="1"/>
    <col min="5382" max="5382" width="10.85546875" style="4" bestFit="1" customWidth="1"/>
    <col min="5383" max="5383" width="13.140625" style="4" bestFit="1" customWidth="1"/>
    <col min="5384" max="5384" width="12.140625" style="4" bestFit="1" customWidth="1"/>
    <col min="5385" max="5385" width="13.140625" style="4" bestFit="1" customWidth="1"/>
    <col min="5386" max="5387" width="14.5703125" style="4" bestFit="1" customWidth="1"/>
    <col min="5388" max="5388" width="13.140625" style="4" bestFit="1" customWidth="1"/>
    <col min="5389" max="5389" width="16.28515625" style="4" customWidth="1"/>
    <col min="5390" max="5390" width="14.7109375" style="4" customWidth="1"/>
    <col min="5391" max="5391" width="11.7109375" style="4" bestFit="1" customWidth="1"/>
    <col min="5392" max="5392" width="15.7109375" style="4" customWidth="1"/>
    <col min="5393" max="5393" width="14.42578125" style="4" bestFit="1" customWidth="1"/>
    <col min="5394" max="5394" width="4.5703125" style="4" bestFit="1" customWidth="1"/>
    <col min="5395" max="5631" width="9.140625" style="4"/>
    <col min="5632" max="5632" width="4" style="4" bestFit="1" customWidth="1"/>
    <col min="5633" max="5633" width="14.140625" style="4" bestFit="1" customWidth="1"/>
    <col min="5634" max="5635" width="12.140625" style="4" bestFit="1" customWidth="1"/>
    <col min="5636" max="5636" width="14.5703125" style="4" bestFit="1" customWidth="1"/>
    <col min="5637" max="5637" width="12.140625" style="4" bestFit="1" customWidth="1"/>
    <col min="5638" max="5638" width="10.85546875" style="4" bestFit="1" customWidth="1"/>
    <col min="5639" max="5639" width="13.140625" style="4" bestFit="1" customWidth="1"/>
    <col min="5640" max="5640" width="12.140625" style="4" bestFit="1" customWidth="1"/>
    <col min="5641" max="5641" width="13.140625" style="4" bestFit="1" customWidth="1"/>
    <col min="5642" max="5643" width="14.5703125" style="4" bestFit="1" customWidth="1"/>
    <col min="5644" max="5644" width="13.140625" style="4" bestFit="1" customWidth="1"/>
    <col min="5645" max="5645" width="16.28515625" style="4" customWidth="1"/>
    <col min="5646" max="5646" width="14.7109375" style="4" customWidth="1"/>
    <col min="5647" max="5647" width="11.7109375" style="4" bestFit="1" customWidth="1"/>
    <col min="5648" max="5648" width="15.7109375" style="4" customWidth="1"/>
    <col min="5649" max="5649" width="14.42578125" style="4" bestFit="1" customWidth="1"/>
    <col min="5650" max="5650" width="4.5703125" style="4" bestFit="1" customWidth="1"/>
    <col min="5651" max="5887" width="9.140625" style="4"/>
    <col min="5888" max="5888" width="4" style="4" bestFit="1" customWidth="1"/>
    <col min="5889" max="5889" width="14.140625" style="4" bestFit="1" customWidth="1"/>
    <col min="5890" max="5891" width="12.140625" style="4" bestFit="1" customWidth="1"/>
    <col min="5892" max="5892" width="14.5703125" style="4" bestFit="1" customWidth="1"/>
    <col min="5893" max="5893" width="12.140625" style="4" bestFit="1" customWidth="1"/>
    <col min="5894" max="5894" width="10.85546875" style="4" bestFit="1" customWidth="1"/>
    <col min="5895" max="5895" width="13.140625" style="4" bestFit="1" customWidth="1"/>
    <col min="5896" max="5896" width="12.140625" style="4" bestFit="1" customWidth="1"/>
    <col min="5897" max="5897" width="13.140625" style="4" bestFit="1" customWidth="1"/>
    <col min="5898" max="5899" width="14.5703125" style="4" bestFit="1" customWidth="1"/>
    <col min="5900" max="5900" width="13.140625" style="4" bestFit="1" customWidth="1"/>
    <col min="5901" max="5901" width="16.28515625" style="4" customWidth="1"/>
    <col min="5902" max="5902" width="14.7109375" style="4" customWidth="1"/>
    <col min="5903" max="5903" width="11.7109375" style="4" bestFit="1" customWidth="1"/>
    <col min="5904" max="5904" width="15.7109375" style="4" customWidth="1"/>
    <col min="5905" max="5905" width="14.42578125" style="4" bestFit="1" customWidth="1"/>
    <col min="5906" max="5906" width="4.5703125" style="4" bestFit="1" customWidth="1"/>
    <col min="5907" max="6143" width="9.140625" style="4"/>
    <col min="6144" max="6144" width="4" style="4" bestFit="1" customWidth="1"/>
    <col min="6145" max="6145" width="14.140625" style="4" bestFit="1" customWidth="1"/>
    <col min="6146" max="6147" width="12.140625" style="4" bestFit="1" customWidth="1"/>
    <col min="6148" max="6148" width="14.5703125" style="4" bestFit="1" customWidth="1"/>
    <col min="6149" max="6149" width="12.140625" style="4" bestFit="1" customWidth="1"/>
    <col min="6150" max="6150" width="10.85546875" style="4" bestFit="1" customWidth="1"/>
    <col min="6151" max="6151" width="13.140625" style="4" bestFit="1" customWidth="1"/>
    <col min="6152" max="6152" width="12.140625" style="4" bestFit="1" customWidth="1"/>
    <col min="6153" max="6153" width="13.140625" style="4" bestFit="1" customWidth="1"/>
    <col min="6154" max="6155" width="14.5703125" style="4" bestFit="1" customWidth="1"/>
    <col min="6156" max="6156" width="13.140625" style="4" bestFit="1" customWidth="1"/>
    <col min="6157" max="6157" width="16.28515625" style="4" customWidth="1"/>
    <col min="6158" max="6158" width="14.7109375" style="4" customWidth="1"/>
    <col min="6159" max="6159" width="11.7109375" style="4" bestFit="1" customWidth="1"/>
    <col min="6160" max="6160" width="15.7109375" style="4" customWidth="1"/>
    <col min="6161" max="6161" width="14.42578125" style="4" bestFit="1" customWidth="1"/>
    <col min="6162" max="6162" width="4.5703125" style="4" bestFit="1" customWidth="1"/>
    <col min="6163" max="6399" width="9.140625" style="4"/>
    <col min="6400" max="6400" width="4" style="4" bestFit="1" customWidth="1"/>
    <col min="6401" max="6401" width="14.140625" style="4" bestFit="1" customWidth="1"/>
    <col min="6402" max="6403" width="12.140625" style="4" bestFit="1" customWidth="1"/>
    <col min="6404" max="6404" width="14.5703125" style="4" bestFit="1" customWidth="1"/>
    <col min="6405" max="6405" width="12.140625" style="4" bestFit="1" customWidth="1"/>
    <col min="6406" max="6406" width="10.85546875" style="4" bestFit="1" customWidth="1"/>
    <col min="6407" max="6407" width="13.140625" style="4" bestFit="1" customWidth="1"/>
    <col min="6408" max="6408" width="12.140625" style="4" bestFit="1" customWidth="1"/>
    <col min="6409" max="6409" width="13.140625" style="4" bestFit="1" customWidth="1"/>
    <col min="6410" max="6411" width="14.5703125" style="4" bestFit="1" customWidth="1"/>
    <col min="6412" max="6412" width="13.140625" style="4" bestFit="1" customWidth="1"/>
    <col min="6413" max="6413" width="16.28515625" style="4" customWidth="1"/>
    <col min="6414" max="6414" width="14.7109375" style="4" customWidth="1"/>
    <col min="6415" max="6415" width="11.7109375" style="4" bestFit="1" customWidth="1"/>
    <col min="6416" max="6416" width="15.7109375" style="4" customWidth="1"/>
    <col min="6417" max="6417" width="14.42578125" style="4" bestFit="1" customWidth="1"/>
    <col min="6418" max="6418" width="4.5703125" style="4" bestFit="1" customWidth="1"/>
    <col min="6419" max="6655" width="9.140625" style="4"/>
    <col min="6656" max="6656" width="4" style="4" bestFit="1" customWidth="1"/>
    <col min="6657" max="6657" width="14.140625" style="4" bestFit="1" customWidth="1"/>
    <col min="6658" max="6659" width="12.140625" style="4" bestFit="1" customWidth="1"/>
    <col min="6660" max="6660" width="14.5703125" style="4" bestFit="1" customWidth="1"/>
    <col min="6661" max="6661" width="12.140625" style="4" bestFit="1" customWidth="1"/>
    <col min="6662" max="6662" width="10.85546875" style="4" bestFit="1" customWidth="1"/>
    <col min="6663" max="6663" width="13.140625" style="4" bestFit="1" customWidth="1"/>
    <col min="6664" max="6664" width="12.140625" style="4" bestFit="1" customWidth="1"/>
    <col min="6665" max="6665" width="13.140625" style="4" bestFit="1" customWidth="1"/>
    <col min="6666" max="6667" width="14.5703125" style="4" bestFit="1" customWidth="1"/>
    <col min="6668" max="6668" width="13.140625" style="4" bestFit="1" customWidth="1"/>
    <col min="6669" max="6669" width="16.28515625" style="4" customWidth="1"/>
    <col min="6670" max="6670" width="14.7109375" style="4" customWidth="1"/>
    <col min="6671" max="6671" width="11.7109375" style="4" bestFit="1" customWidth="1"/>
    <col min="6672" max="6672" width="15.7109375" style="4" customWidth="1"/>
    <col min="6673" max="6673" width="14.42578125" style="4" bestFit="1" customWidth="1"/>
    <col min="6674" max="6674" width="4.5703125" style="4" bestFit="1" customWidth="1"/>
    <col min="6675" max="6911" width="9.140625" style="4"/>
    <col min="6912" max="6912" width="4" style="4" bestFit="1" customWidth="1"/>
    <col min="6913" max="6913" width="14.140625" style="4" bestFit="1" customWidth="1"/>
    <col min="6914" max="6915" width="12.140625" style="4" bestFit="1" customWidth="1"/>
    <col min="6916" max="6916" width="14.5703125" style="4" bestFit="1" customWidth="1"/>
    <col min="6917" max="6917" width="12.140625" style="4" bestFit="1" customWidth="1"/>
    <col min="6918" max="6918" width="10.85546875" style="4" bestFit="1" customWidth="1"/>
    <col min="6919" max="6919" width="13.140625" style="4" bestFit="1" customWidth="1"/>
    <col min="6920" max="6920" width="12.140625" style="4" bestFit="1" customWidth="1"/>
    <col min="6921" max="6921" width="13.140625" style="4" bestFit="1" customWidth="1"/>
    <col min="6922" max="6923" width="14.5703125" style="4" bestFit="1" customWidth="1"/>
    <col min="6924" max="6924" width="13.140625" style="4" bestFit="1" customWidth="1"/>
    <col min="6925" max="6925" width="16.28515625" style="4" customWidth="1"/>
    <col min="6926" max="6926" width="14.7109375" style="4" customWidth="1"/>
    <col min="6927" max="6927" width="11.7109375" style="4" bestFit="1" customWidth="1"/>
    <col min="6928" max="6928" width="15.7109375" style="4" customWidth="1"/>
    <col min="6929" max="6929" width="14.42578125" style="4" bestFit="1" customWidth="1"/>
    <col min="6930" max="6930" width="4.5703125" style="4" bestFit="1" customWidth="1"/>
    <col min="6931" max="7167" width="9.140625" style="4"/>
    <col min="7168" max="7168" width="4" style="4" bestFit="1" customWidth="1"/>
    <col min="7169" max="7169" width="14.140625" style="4" bestFit="1" customWidth="1"/>
    <col min="7170" max="7171" width="12.140625" style="4" bestFit="1" customWidth="1"/>
    <col min="7172" max="7172" width="14.5703125" style="4" bestFit="1" customWidth="1"/>
    <col min="7173" max="7173" width="12.140625" style="4" bestFit="1" customWidth="1"/>
    <col min="7174" max="7174" width="10.85546875" style="4" bestFit="1" customWidth="1"/>
    <col min="7175" max="7175" width="13.140625" style="4" bestFit="1" customWidth="1"/>
    <col min="7176" max="7176" width="12.140625" style="4" bestFit="1" customWidth="1"/>
    <col min="7177" max="7177" width="13.140625" style="4" bestFit="1" customWidth="1"/>
    <col min="7178" max="7179" width="14.5703125" style="4" bestFit="1" customWidth="1"/>
    <col min="7180" max="7180" width="13.140625" style="4" bestFit="1" customWidth="1"/>
    <col min="7181" max="7181" width="16.28515625" style="4" customWidth="1"/>
    <col min="7182" max="7182" width="14.7109375" style="4" customWidth="1"/>
    <col min="7183" max="7183" width="11.7109375" style="4" bestFit="1" customWidth="1"/>
    <col min="7184" max="7184" width="15.7109375" style="4" customWidth="1"/>
    <col min="7185" max="7185" width="14.42578125" style="4" bestFit="1" customWidth="1"/>
    <col min="7186" max="7186" width="4.5703125" style="4" bestFit="1" customWidth="1"/>
    <col min="7187" max="7423" width="9.140625" style="4"/>
    <col min="7424" max="7424" width="4" style="4" bestFit="1" customWidth="1"/>
    <col min="7425" max="7425" width="14.140625" style="4" bestFit="1" customWidth="1"/>
    <col min="7426" max="7427" width="12.140625" style="4" bestFit="1" customWidth="1"/>
    <col min="7428" max="7428" width="14.5703125" style="4" bestFit="1" customWidth="1"/>
    <col min="7429" max="7429" width="12.140625" style="4" bestFit="1" customWidth="1"/>
    <col min="7430" max="7430" width="10.85546875" style="4" bestFit="1" customWidth="1"/>
    <col min="7431" max="7431" width="13.140625" style="4" bestFit="1" customWidth="1"/>
    <col min="7432" max="7432" width="12.140625" style="4" bestFit="1" customWidth="1"/>
    <col min="7433" max="7433" width="13.140625" style="4" bestFit="1" customWidth="1"/>
    <col min="7434" max="7435" width="14.5703125" style="4" bestFit="1" customWidth="1"/>
    <col min="7436" max="7436" width="13.140625" style="4" bestFit="1" customWidth="1"/>
    <col min="7437" max="7437" width="16.28515625" style="4" customWidth="1"/>
    <col min="7438" max="7438" width="14.7109375" style="4" customWidth="1"/>
    <col min="7439" max="7439" width="11.7109375" style="4" bestFit="1" customWidth="1"/>
    <col min="7440" max="7440" width="15.7109375" style="4" customWidth="1"/>
    <col min="7441" max="7441" width="14.42578125" style="4" bestFit="1" customWidth="1"/>
    <col min="7442" max="7442" width="4.5703125" style="4" bestFit="1" customWidth="1"/>
    <col min="7443" max="7679" width="9.140625" style="4"/>
    <col min="7680" max="7680" width="4" style="4" bestFit="1" customWidth="1"/>
    <col min="7681" max="7681" width="14.140625" style="4" bestFit="1" customWidth="1"/>
    <col min="7682" max="7683" width="12.140625" style="4" bestFit="1" customWidth="1"/>
    <col min="7684" max="7684" width="14.5703125" style="4" bestFit="1" customWidth="1"/>
    <col min="7685" max="7685" width="12.140625" style="4" bestFit="1" customWidth="1"/>
    <col min="7686" max="7686" width="10.85546875" style="4" bestFit="1" customWidth="1"/>
    <col min="7687" max="7687" width="13.140625" style="4" bestFit="1" customWidth="1"/>
    <col min="7688" max="7688" width="12.140625" style="4" bestFit="1" customWidth="1"/>
    <col min="7689" max="7689" width="13.140625" style="4" bestFit="1" customWidth="1"/>
    <col min="7690" max="7691" width="14.5703125" style="4" bestFit="1" customWidth="1"/>
    <col min="7692" max="7692" width="13.140625" style="4" bestFit="1" customWidth="1"/>
    <col min="7693" max="7693" width="16.28515625" style="4" customWidth="1"/>
    <col min="7694" max="7694" width="14.7109375" style="4" customWidth="1"/>
    <col min="7695" max="7695" width="11.7109375" style="4" bestFit="1" customWidth="1"/>
    <col min="7696" max="7696" width="15.7109375" style="4" customWidth="1"/>
    <col min="7697" max="7697" width="14.42578125" style="4" bestFit="1" customWidth="1"/>
    <col min="7698" max="7698" width="4.5703125" style="4" bestFit="1" customWidth="1"/>
    <col min="7699" max="7935" width="9.140625" style="4"/>
    <col min="7936" max="7936" width="4" style="4" bestFit="1" customWidth="1"/>
    <col min="7937" max="7937" width="14.140625" style="4" bestFit="1" customWidth="1"/>
    <col min="7938" max="7939" width="12.140625" style="4" bestFit="1" customWidth="1"/>
    <col min="7940" max="7940" width="14.5703125" style="4" bestFit="1" customWidth="1"/>
    <col min="7941" max="7941" width="12.140625" style="4" bestFit="1" customWidth="1"/>
    <col min="7942" max="7942" width="10.85546875" style="4" bestFit="1" customWidth="1"/>
    <col min="7943" max="7943" width="13.140625" style="4" bestFit="1" customWidth="1"/>
    <col min="7944" max="7944" width="12.140625" style="4" bestFit="1" customWidth="1"/>
    <col min="7945" max="7945" width="13.140625" style="4" bestFit="1" customWidth="1"/>
    <col min="7946" max="7947" width="14.5703125" style="4" bestFit="1" customWidth="1"/>
    <col min="7948" max="7948" width="13.140625" style="4" bestFit="1" customWidth="1"/>
    <col min="7949" max="7949" width="16.28515625" style="4" customWidth="1"/>
    <col min="7950" max="7950" width="14.7109375" style="4" customWidth="1"/>
    <col min="7951" max="7951" width="11.7109375" style="4" bestFit="1" customWidth="1"/>
    <col min="7952" max="7952" width="15.7109375" style="4" customWidth="1"/>
    <col min="7953" max="7953" width="14.42578125" style="4" bestFit="1" customWidth="1"/>
    <col min="7954" max="7954" width="4.5703125" style="4" bestFit="1" customWidth="1"/>
    <col min="7955" max="8191" width="9.140625" style="4"/>
    <col min="8192" max="8192" width="4" style="4" bestFit="1" customWidth="1"/>
    <col min="8193" max="8193" width="14.140625" style="4" bestFit="1" customWidth="1"/>
    <col min="8194" max="8195" width="12.140625" style="4" bestFit="1" customWidth="1"/>
    <col min="8196" max="8196" width="14.5703125" style="4" bestFit="1" customWidth="1"/>
    <col min="8197" max="8197" width="12.140625" style="4" bestFit="1" customWidth="1"/>
    <col min="8198" max="8198" width="10.85546875" style="4" bestFit="1" customWidth="1"/>
    <col min="8199" max="8199" width="13.140625" style="4" bestFit="1" customWidth="1"/>
    <col min="8200" max="8200" width="12.140625" style="4" bestFit="1" customWidth="1"/>
    <col min="8201" max="8201" width="13.140625" style="4" bestFit="1" customWidth="1"/>
    <col min="8202" max="8203" width="14.5703125" style="4" bestFit="1" customWidth="1"/>
    <col min="8204" max="8204" width="13.140625" style="4" bestFit="1" customWidth="1"/>
    <col min="8205" max="8205" width="16.28515625" style="4" customWidth="1"/>
    <col min="8206" max="8206" width="14.7109375" style="4" customWidth="1"/>
    <col min="8207" max="8207" width="11.7109375" style="4" bestFit="1" customWidth="1"/>
    <col min="8208" max="8208" width="15.7109375" style="4" customWidth="1"/>
    <col min="8209" max="8209" width="14.42578125" style="4" bestFit="1" customWidth="1"/>
    <col min="8210" max="8210" width="4.5703125" style="4" bestFit="1" customWidth="1"/>
    <col min="8211" max="8447" width="9.140625" style="4"/>
    <col min="8448" max="8448" width="4" style="4" bestFit="1" customWidth="1"/>
    <col min="8449" max="8449" width="14.140625" style="4" bestFit="1" customWidth="1"/>
    <col min="8450" max="8451" width="12.140625" style="4" bestFit="1" customWidth="1"/>
    <col min="8452" max="8452" width="14.5703125" style="4" bestFit="1" customWidth="1"/>
    <col min="8453" max="8453" width="12.140625" style="4" bestFit="1" customWidth="1"/>
    <col min="8454" max="8454" width="10.85546875" style="4" bestFit="1" customWidth="1"/>
    <col min="8455" max="8455" width="13.140625" style="4" bestFit="1" customWidth="1"/>
    <col min="8456" max="8456" width="12.140625" style="4" bestFit="1" customWidth="1"/>
    <col min="8457" max="8457" width="13.140625" style="4" bestFit="1" customWidth="1"/>
    <col min="8458" max="8459" width="14.5703125" style="4" bestFit="1" customWidth="1"/>
    <col min="8460" max="8460" width="13.140625" style="4" bestFit="1" customWidth="1"/>
    <col min="8461" max="8461" width="16.28515625" style="4" customWidth="1"/>
    <col min="8462" max="8462" width="14.7109375" style="4" customWidth="1"/>
    <col min="8463" max="8463" width="11.7109375" style="4" bestFit="1" customWidth="1"/>
    <col min="8464" max="8464" width="15.7109375" style="4" customWidth="1"/>
    <col min="8465" max="8465" width="14.42578125" style="4" bestFit="1" customWidth="1"/>
    <col min="8466" max="8466" width="4.5703125" style="4" bestFit="1" customWidth="1"/>
    <col min="8467" max="8703" width="9.140625" style="4"/>
    <col min="8704" max="8704" width="4" style="4" bestFit="1" customWidth="1"/>
    <col min="8705" max="8705" width="14.140625" style="4" bestFit="1" customWidth="1"/>
    <col min="8706" max="8707" width="12.140625" style="4" bestFit="1" customWidth="1"/>
    <col min="8708" max="8708" width="14.5703125" style="4" bestFit="1" customWidth="1"/>
    <col min="8709" max="8709" width="12.140625" style="4" bestFit="1" customWidth="1"/>
    <col min="8710" max="8710" width="10.85546875" style="4" bestFit="1" customWidth="1"/>
    <col min="8711" max="8711" width="13.140625" style="4" bestFit="1" customWidth="1"/>
    <col min="8712" max="8712" width="12.140625" style="4" bestFit="1" customWidth="1"/>
    <col min="8713" max="8713" width="13.140625" style="4" bestFit="1" customWidth="1"/>
    <col min="8714" max="8715" width="14.5703125" style="4" bestFit="1" customWidth="1"/>
    <col min="8716" max="8716" width="13.140625" style="4" bestFit="1" customWidth="1"/>
    <col min="8717" max="8717" width="16.28515625" style="4" customWidth="1"/>
    <col min="8718" max="8718" width="14.7109375" style="4" customWidth="1"/>
    <col min="8719" max="8719" width="11.7109375" style="4" bestFit="1" customWidth="1"/>
    <col min="8720" max="8720" width="15.7109375" style="4" customWidth="1"/>
    <col min="8721" max="8721" width="14.42578125" style="4" bestFit="1" customWidth="1"/>
    <col min="8722" max="8722" width="4.5703125" style="4" bestFit="1" customWidth="1"/>
    <col min="8723" max="8959" width="9.140625" style="4"/>
    <col min="8960" max="8960" width="4" style="4" bestFit="1" customWidth="1"/>
    <col min="8961" max="8961" width="14.140625" style="4" bestFit="1" customWidth="1"/>
    <col min="8962" max="8963" width="12.140625" style="4" bestFit="1" customWidth="1"/>
    <col min="8964" max="8964" width="14.5703125" style="4" bestFit="1" customWidth="1"/>
    <col min="8965" max="8965" width="12.140625" style="4" bestFit="1" customWidth="1"/>
    <col min="8966" max="8966" width="10.85546875" style="4" bestFit="1" customWidth="1"/>
    <col min="8967" max="8967" width="13.140625" style="4" bestFit="1" customWidth="1"/>
    <col min="8968" max="8968" width="12.140625" style="4" bestFit="1" customWidth="1"/>
    <col min="8969" max="8969" width="13.140625" style="4" bestFit="1" customWidth="1"/>
    <col min="8970" max="8971" width="14.5703125" style="4" bestFit="1" customWidth="1"/>
    <col min="8972" max="8972" width="13.140625" style="4" bestFit="1" customWidth="1"/>
    <col min="8973" max="8973" width="16.28515625" style="4" customWidth="1"/>
    <col min="8974" max="8974" width="14.7109375" style="4" customWidth="1"/>
    <col min="8975" max="8975" width="11.7109375" style="4" bestFit="1" customWidth="1"/>
    <col min="8976" max="8976" width="15.7109375" style="4" customWidth="1"/>
    <col min="8977" max="8977" width="14.42578125" style="4" bestFit="1" customWidth="1"/>
    <col min="8978" max="8978" width="4.5703125" style="4" bestFit="1" customWidth="1"/>
    <col min="8979" max="9215" width="9.140625" style="4"/>
    <col min="9216" max="9216" width="4" style="4" bestFit="1" customWidth="1"/>
    <col min="9217" max="9217" width="14.140625" style="4" bestFit="1" customWidth="1"/>
    <col min="9218" max="9219" width="12.140625" style="4" bestFit="1" customWidth="1"/>
    <col min="9220" max="9220" width="14.5703125" style="4" bestFit="1" customWidth="1"/>
    <col min="9221" max="9221" width="12.140625" style="4" bestFit="1" customWidth="1"/>
    <col min="9222" max="9222" width="10.85546875" style="4" bestFit="1" customWidth="1"/>
    <col min="9223" max="9223" width="13.140625" style="4" bestFit="1" customWidth="1"/>
    <col min="9224" max="9224" width="12.140625" style="4" bestFit="1" customWidth="1"/>
    <col min="9225" max="9225" width="13.140625" style="4" bestFit="1" customWidth="1"/>
    <col min="9226" max="9227" width="14.5703125" style="4" bestFit="1" customWidth="1"/>
    <col min="9228" max="9228" width="13.140625" style="4" bestFit="1" customWidth="1"/>
    <col min="9229" max="9229" width="16.28515625" style="4" customWidth="1"/>
    <col min="9230" max="9230" width="14.7109375" style="4" customWidth="1"/>
    <col min="9231" max="9231" width="11.7109375" style="4" bestFit="1" customWidth="1"/>
    <col min="9232" max="9232" width="15.7109375" style="4" customWidth="1"/>
    <col min="9233" max="9233" width="14.42578125" style="4" bestFit="1" customWidth="1"/>
    <col min="9234" max="9234" width="4.5703125" style="4" bestFit="1" customWidth="1"/>
    <col min="9235" max="9471" width="9.140625" style="4"/>
    <col min="9472" max="9472" width="4" style="4" bestFit="1" customWidth="1"/>
    <col min="9473" max="9473" width="14.140625" style="4" bestFit="1" customWidth="1"/>
    <col min="9474" max="9475" width="12.140625" style="4" bestFit="1" customWidth="1"/>
    <col min="9476" max="9476" width="14.5703125" style="4" bestFit="1" customWidth="1"/>
    <col min="9477" max="9477" width="12.140625" style="4" bestFit="1" customWidth="1"/>
    <col min="9478" max="9478" width="10.85546875" style="4" bestFit="1" customWidth="1"/>
    <col min="9479" max="9479" width="13.140625" style="4" bestFit="1" customWidth="1"/>
    <col min="9480" max="9480" width="12.140625" style="4" bestFit="1" customWidth="1"/>
    <col min="9481" max="9481" width="13.140625" style="4" bestFit="1" customWidth="1"/>
    <col min="9482" max="9483" width="14.5703125" style="4" bestFit="1" customWidth="1"/>
    <col min="9484" max="9484" width="13.140625" style="4" bestFit="1" customWidth="1"/>
    <col min="9485" max="9485" width="16.28515625" style="4" customWidth="1"/>
    <col min="9486" max="9486" width="14.7109375" style="4" customWidth="1"/>
    <col min="9487" max="9487" width="11.7109375" style="4" bestFit="1" customWidth="1"/>
    <col min="9488" max="9488" width="15.7109375" style="4" customWidth="1"/>
    <col min="9489" max="9489" width="14.42578125" style="4" bestFit="1" customWidth="1"/>
    <col min="9490" max="9490" width="4.5703125" style="4" bestFit="1" customWidth="1"/>
    <col min="9491" max="9727" width="9.140625" style="4"/>
    <col min="9728" max="9728" width="4" style="4" bestFit="1" customWidth="1"/>
    <col min="9729" max="9729" width="14.140625" style="4" bestFit="1" customWidth="1"/>
    <col min="9730" max="9731" width="12.140625" style="4" bestFit="1" customWidth="1"/>
    <col min="9732" max="9732" width="14.5703125" style="4" bestFit="1" customWidth="1"/>
    <col min="9733" max="9733" width="12.140625" style="4" bestFit="1" customWidth="1"/>
    <col min="9734" max="9734" width="10.85546875" style="4" bestFit="1" customWidth="1"/>
    <col min="9735" max="9735" width="13.140625" style="4" bestFit="1" customWidth="1"/>
    <col min="9736" max="9736" width="12.140625" style="4" bestFit="1" customWidth="1"/>
    <col min="9737" max="9737" width="13.140625" style="4" bestFit="1" customWidth="1"/>
    <col min="9738" max="9739" width="14.5703125" style="4" bestFit="1" customWidth="1"/>
    <col min="9740" max="9740" width="13.140625" style="4" bestFit="1" customWidth="1"/>
    <col min="9741" max="9741" width="16.28515625" style="4" customWidth="1"/>
    <col min="9742" max="9742" width="14.7109375" style="4" customWidth="1"/>
    <col min="9743" max="9743" width="11.7109375" style="4" bestFit="1" customWidth="1"/>
    <col min="9744" max="9744" width="15.7109375" style="4" customWidth="1"/>
    <col min="9745" max="9745" width="14.42578125" style="4" bestFit="1" customWidth="1"/>
    <col min="9746" max="9746" width="4.5703125" style="4" bestFit="1" customWidth="1"/>
    <col min="9747" max="9983" width="9.140625" style="4"/>
    <col min="9984" max="9984" width="4" style="4" bestFit="1" customWidth="1"/>
    <col min="9985" max="9985" width="14.140625" style="4" bestFit="1" customWidth="1"/>
    <col min="9986" max="9987" width="12.140625" style="4" bestFit="1" customWidth="1"/>
    <col min="9988" max="9988" width="14.5703125" style="4" bestFit="1" customWidth="1"/>
    <col min="9989" max="9989" width="12.140625" style="4" bestFit="1" customWidth="1"/>
    <col min="9990" max="9990" width="10.85546875" style="4" bestFit="1" customWidth="1"/>
    <col min="9991" max="9991" width="13.140625" style="4" bestFit="1" customWidth="1"/>
    <col min="9992" max="9992" width="12.140625" style="4" bestFit="1" customWidth="1"/>
    <col min="9993" max="9993" width="13.140625" style="4" bestFit="1" customWidth="1"/>
    <col min="9994" max="9995" width="14.5703125" style="4" bestFit="1" customWidth="1"/>
    <col min="9996" max="9996" width="13.140625" style="4" bestFit="1" customWidth="1"/>
    <col min="9997" max="9997" width="16.28515625" style="4" customWidth="1"/>
    <col min="9998" max="9998" width="14.7109375" style="4" customWidth="1"/>
    <col min="9999" max="9999" width="11.7109375" style="4" bestFit="1" customWidth="1"/>
    <col min="10000" max="10000" width="15.7109375" style="4" customWidth="1"/>
    <col min="10001" max="10001" width="14.42578125" style="4" bestFit="1" customWidth="1"/>
    <col min="10002" max="10002" width="4.5703125" style="4" bestFit="1" customWidth="1"/>
    <col min="10003" max="10239" width="9.140625" style="4"/>
    <col min="10240" max="10240" width="4" style="4" bestFit="1" customWidth="1"/>
    <col min="10241" max="10241" width="14.140625" style="4" bestFit="1" customWidth="1"/>
    <col min="10242" max="10243" width="12.140625" style="4" bestFit="1" customWidth="1"/>
    <col min="10244" max="10244" width="14.5703125" style="4" bestFit="1" customWidth="1"/>
    <col min="10245" max="10245" width="12.140625" style="4" bestFit="1" customWidth="1"/>
    <col min="10246" max="10246" width="10.85546875" style="4" bestFit="1" customWidth="1"/>
    <col min="10247" max="10247" width="13.140625" style="4" bestFit="1" customWidth="1"/>
    <col min="10248" max="10248" width="12.140625" style="4" bestFit="1" customWidth="1"/>
    <col min="10249" max="10249" width="13.140625" style="4" bestFit="1" customWidth="1"/>
    <col min="10250" max="10251" width="14.5703125" style="4" bestFit="1" customWidth="1"/>
    <col min="10252" max="10252" width="13.140625" style="4" bestFit="1" customWidth="1"/>
    <col min="10253" max="10253" width="16.28515625" style="4" customWidth="1"/>
    <col min="10254" max="10254" width="14.7109375" style="4" customWidth="1"/>
    <col min="10255" max="10255" width="11.7109375" style="4" bestFit="1" customWidth="1"/>
    <col min="10256" max="10256" width="15.7109375" style="4" customWidth="1"/>
    <col min="10257" max="10257" width="14.42578125" style="4" bestFit="1" customWidth="1"/>
    <col min="10258" max="10258" width="4.5703125" style="4" bestFit="1" customWidth="1"/>
    <col min="10259" max="10495" width="9.140625" style="4"/>
    <col min="10496" max="10496" width="4" style="4" bestFit="1" customWidth="1"/>
    <col min="10497" max="10497" width="14.140625" style="4" bestFit="1" customWidth="1"/>
    <col min="10498" max="10499" width="12.140625" style="4" bestFit="1" customWidth="1"/>
    <col min="10500" max="10500" width="14.5703125" style="4" bestFit="1" customWidth="1"/>
    <col min="10501" max="10501" width="12.140625" style="4" bestFit="1" customWidth="1"/>
    <col min="10502" max="10502" width="10.85546875" style="4" bestFit="1" customWidth="1"/>
    <col min="10503" max="10503" width="13.140625" style="4" bestFit="1" customWidth="1"/>
    <col min="10504" max="10504" width="12.140625" style="4" bestFit="1" customWidth="1"/>
    <col min="10505" max="10505" width="13.140625" style="4" bestFit="1" customWidth="1"/>
    <col min="10506" max="10507" width="14.5703125" style="4" bestFit="1" customWidth="1"/>
    <col min="10508" max="10508" width="13.140625" style="4" bestFit="1" customWidth="1"/>
    <col min="10509" max="10509" width="16.28515625" style="4" customWidth="1"/>
    <col min="10510" max="10510" width="14.7109375" style="4" customWidth="1"/>
    <col min="10511" max="10511" width="11.7109375" style="4" bestFit="1" customWidth="1"/>
    <col min="10512" max="10512" width="15.7109375" style="4" customWidth="1"/>
    <col min="10513" max="10513" width="14.42578125" style="4" bestFit="1" customWidth="1"/>
    <col min="10514" max="10514" width="4.5703125" style="4" bestFit="1" customWidth="1"/>
    <col min="10515" max="10751" width="9.140625" style="4"/>
    <col min="10752" max="10752" width="4" style="4" bestFit="1" customWidth="1"/>
    <col min="10753" max="10753" width="14.140625" style="4" bestFit="1" customWidth="1"/>
    <col min="10754" max="10755" width="12.140625" style="4" bestFit="1" customWidth="1"/>
    <col min="10756" max="10756" width="14.5703125" style="4" bestFit="1" customWidth="1"/>
    <col min="10757" max="10757" width="12.140625" style="4" bestFit="1" customWidth="1"/>
    <col min="10758" max="10758" width="10.85546875" style="4" bestFit="1" customWidth="1"/>
    <col min="10759" max="10759" width="13.140625" style="4" bestFit="1" customWidth="1"/>
    <col min="10760" max="10760" width="12.140625" style="4" bestFit="1" customWidth="1"/>
    <col min="10761" max="10761" width="13.140625" style="4" bestFit="1" customWidth="1"/>
    <col min="10762" max="10763" width="14.5703125" style="4" bestFit="1" customWidth="1"/>
    <col min="10764" max="10764" width="13.140625" style="4" bestFit="1" customWidth="1"/>
    <col min="10765" max="10765" width="16.28515625" style="4" customWidth="1"/>
    <col min="10766" max="10766" width="14.7109375" style="4" customWidth="1"/>
    <col min="10767" max="10767" width="11.7109375" style="4" bestFit="1" customWidth="1"/>
    <col min="10768" max="10768" width="15.7109375" style="4" customWidth="1"/>
    <col min="10769" max="10769" width="14.42578125" style="4" bestFit="1" customWidth="1"/>
    <col min="10770" max="10770" width="4.5703125" style="4" bestFit="1" customWidth="1"/>
    <col min="10771" max="11007" width="9.140625" style="4"/>
    <col min="11008" max="11008" width="4" style="4" bestFit="1" customWidth="1"/>
    <col min="11009" max="11009" width="14.140625" style="4" bestFit="1" customWidth="1"/>
    <col min="11010" max="11011" width="12.140625" style="4" bestFit="1" customWidth="1"/>
    <col min="11012" max="11012" width="14.5703125" style="4" bestFit="1" customWidth="1"/>
    <col min="11013" max="11013" width="12.140625" style="4" bestFit="1" customWidth="1"/>
    <col min="11014" max="11014" width="10.85546875" style="4" bestFit="1" customWidth="1"/>
    <col min="11015" max="11015" width="13.140625" style="4" bestFit="1" customWidth="1"/>
    <col min="11016" max="11016" width="12.140625" style="4" bestFit="1" customWidth="1"/>
    <col min="11017" max="11017" width="13.140625" style="4" bestFit="1" customWidth="1"/>
    <col min="11018" max="11019" width="14.5703125" style="4" bestFit="1" customWidth="1"/>
    <col min="11020" max="11020" width="13.140625" style="4" bestFit="1" customWidth="1"/>
    <col min="11021" max="11021" width="16.28515625" style="4" customWidth="1"/>
    <col min="11022" max="11022" width="14.7109375" style="4" customWidth="1"/>
    <col min="11023" max="11023" width="11.7109375" style="4" bestFit="1" customWidth="1"/>
    <col min="11024" max="11024" width="15.7109375" style="4" customWidth="1"/>
    <col min="11025" max="11025" width="14.42578125" style="4" bestFit="1" customWidth="1"/>
    <col min="11026" max="11026" width="4.5703125" style="4" bestFit="1" customWidth="1"/>
    <col min="11027" max="11263" width="9.140625" style="4"/>
    <col min="11264" max="11264" width="4" style="4" bestFit="1" customWidth="1"/>
    <col min="11265" max="11265" width="14.140625" style="4" bestFit="1" customWidth="1"/>
    <col min="11266" max="11267" width="12.140625" style="4" bestFit="1" customWidth="1"/>
    <col min="11268" max="11268" width="14.5703125" style="4" bestFit="1" customWidth="1"/>
    <col min="11269" max="11269" width="12.140625" style="4" bestFit="1" customWidth="1"/>
    <col min="11270" max="11270" width="10.85546875" style="4" bestFit="1" customWidth="1"/>
    <col min="11271" max="11271" width="13.140625" style="4" bestFit="1" customWidth="1"/>
    <col min="11272" max="11272" width="12.140625" style="4" bestFit="1" customWidth="1"/>
    <col min="11273" max="11273" width="13.140625" style="4" bestFit="1" customWidth="1"/>
    <col min="11274" max="11275" width="14.5703125" style="4" bestFit="1" customWidth="1"/>
    <col min="11276" max="11276" width="13.140625" style="4" bestFit="1" customWidth="1"/>
    <col min="11277" max="11277" width="16.28515625" style="4" customWidth="1"/>
    <col min="11278" max="11278" width="14.7109375" style="4" customWidth="1"/>
    <col min="11279" max="11279" width="11.7109375" style="4" bestFit="1" customWidth="1"/>
    <col min="11280" max="11280" width="15.7109375" style="4" customWidth="1"/>
    <col min="11281" max="11281" width="14.42578125" style="4" bestFit="1" customWidth="1"/>
    <col min="11282" max="11282" width="4.5703125" style="4" bestFit="1" customWidth="1"/>
    <col min="11283" max="11519" width="9.140625" style="4"/>
    <col min="11520" max="11520" width="4" style="4" bestFit="1" customWidth="1"/>
    <col min="11521" max="11521" width="14.140625" style="4" bestFit="1" customWidth="1"/>
    <col min="11522" max="11523" width="12.140625" style="4" bestFit="1" customWidth="1"/>
    <col min="11524" max="11524" width="14.5703125" style="4" bestFit="1" customWidth="1"/>
    <col min="11525" max="11525" width="12.140625" style="4" bestFit="1" customWidth="1"/>
    <col min="11526" max="11526" width="10.85546875" style="4" bestFit="1" customWidth="1"/>
    <col min="11527" max="11527" width="13.140625" style="4" bestFit="1" customWidth="1"/>
    <col min="11528" max="11528" width="12.140625" style="4" bestFit="1" customWidth="1"/>
    <col min="11529" max="11529" width="13.140625" style="4" bestFit="1" customWidth="1"/>
    <col min="11530" max="11531" width="14.5703125" style="4" bestFit="1" customWidth="1"/>
    <col min="11532" max="11532" width="13.140625" style="4" bestFit="1" customWidth="1"/>
    <col min="11533" max="11533" width="16.28515625" style="4" customWidth="1"/>
    <col min="11534" max="11534" width="14.7109375" style="4" customWidth="1"/>
    <col min="11535" max="11535" width="11.7109375" style="4" bestFit="1" customWidth="1"/>
    <col min="11536" max="11536" width="15.7109375" style="4" customWidth="1"/>
    <col min="11537" max="11537" width="14.42578125" style="4" bestFit="1" customWidth="1"/>
    <col min="11538" max="11538" width="4.5703125" style="4" bestFit="1" customWidth="1"/>
    <col min="11539" max="11775" width="9.140625" style="4"/>
    <col min="11776" max="11776" width="4" style="4" bestFit="1" customWidth="1"/>
    <col min="11777" max="11777" width="14.140625" style="4" bestFit="1" customWidth="1"/>
    <col min="11778" max="11779" width="12.140625" style="4" bestFit="1" customWidth="1"/>
    <col min="11780" max="11780" width="14.5703125" style="4" bestFit="1" customWidth="1"/>
    <col min="11781" max="11781" width="12.140625" style="4" bestFit="1" customWidth="1"/>
    <col min="11782" max="11782" width="10.85546875" style="4" bestFit="1" customWidth="1"/>
    <col min="11783" max="11783" width="13.140625" style="4" bestFit="1" customWidth="1"/>
    <col min="11784" max="11784" width="12.140625" style="4" bestFit="1" customWidth="1"/>
    <col min="11785" max="11785" width="13.140625" style="4" bestFit="1" customWidth="1"/>
    <col min="11786" max="11787" width="14.5703125" style="4" bestFit="1" customWidth="1"/>
    <col min="11788" max="11788" width="13.140625" style="4" bestFit="1" customWidth="1"/>
    <col min="11789" max="11789" width="16.28515625" style="4" customWidth="1"/>
    <col min="11790" max="11790" width="14.7109375" style="4" customWidth="1"/>
    <col min="11791" max="11791" width="11.7109375" style="4" bestFit="1" customWidth="1"/>
    <col min="11792" max="11792" width="15.7109375" style="4" customWidth="1"/>
    <col min="11793" max="11793" width="14.42578125" style="4" bestFit="1" customWidth="1"/>
    <col min="11794" max="11794" width="4.5703125" style="4" bestFit="1" customWidth="1"/>
    <col min="11795" max="12031" width="9.140625" style="4"/>
    <col min="12032" max="12032" width="4" style="4" bestFit="1" customWidth="1"/>
    <col min="12033" max="12033" width="14.140625" style="4" bestFit="1" customWidth="1"/>
    <col min="12034" max="12035" width="12.140625" style="4" bestFit="1" customWidth="1"/>
    <col min="12036" max="12036" width="14.5703125" style="4" bestFit="1" customWidth="1"/>
    <col min="12037" max="12037" width="12.140625" style="4" bestFit="1" customWidth="1"/>
    <col min="12038" max="12038" width="10.85546875" style="4" bestFit="1" customWidth="1"/>
    <col min="12039" max="12039" width="13.140625" style="4" bestFit="1" customWidth="1"/>
    <col min="12040" max="12040" width="12.140625" style="4" bestFit="1" customWidth="1"/>
    <col min="12041" max="12041" width="13.140625" style="4" bestFit="1" customWidth="1"/>
    <col min="12042" max="12043" width="14.5703125" style="4" bestFit="1" customWidth="1"/>
    <col min="12044" max="12044" width="13.140625" style="4" bestFit="1" customWidth="1"/>
    <col min="12045" max="12045" width="16.28515625" style="4" customWidth="1"/>
    <col min="12046" max="12046" width="14.7109375" style="4" customWidth="1"/>
    <col min="12047" max="12047" width="11.7109375" style="4" bestFit="1" customWidth="1"/>
    <col min="12048" max="12048" width="15.7109375" style="4" customWidth="1"/>
    <col min="12049" max="12049" width="14.42578125" style="4" bestFit="1" customWidth="1"/>
    <col min="12050" max="12050" width="4.5703125" style="4" bestFit="1" customWidth="1"/>
    <col min="12051" max="12287" width="9.140625" style="4"/>
    <col min="12288" max="12288" width="4" style="4" bestFit="1" customWidth="1"/>
    <col min="12289" max="12289" width="14.140625" style="4" bestFit="1" customWidth="1"/>
    <col min="12290" max="12291" width="12.140625" style="4" bestFit="1" customWidth="1"/>
    <col min="12292" max="12292" width="14.5703125" style="4" bestFit="1" customWidth="1"/>
    <col min="12293" max="12293" width="12.140625" style="4" bestFit="1" customWidth="1"/>
    <col min="12294" max="12294" width="10.85546875" style="4" bestFit="1" customWidth="1"/>
    <col min="12295" max="12295" width="13.140625" style="4" bestFit="1" customWidth="1"/>
    <col min="12296" max="12296" width="12.140625" style="4" bestFit="1" customWidth="1"/>
    <col min="12297" max="12297" width="13.140625" style="4" bestFit="1" customWidth="1"/>
    <col min="12298" max="12299" width="14.5703125" style="4" bestFit="1" customWidth="1"/>
    <col min="12300" max="12300" width="13.140625" style="4" bestFit="1" customWidth="1"/>
    <col min="12301" max="12301" width="16.28515625" style="4" customWidth="1"/>
    <col min="12302" max="12302" width="14.7109375" style="4" customWidth="1"/>
    <col min="12303" max="12303" width="11.7109375" style="4" bestFit="1" customWidth="1"/>
    <col min="12304" max="12304" width="15.7109375" style="4" customWidth="1"/>
    <col min="12305" max="12305" width="14.42578125" style="4" bestFit="1" customWidth="1"/>
    <col min="12306" max="12306" width="4.5703125" style="4" bestFit="1" customWidth="1"/>
    <col min="12307" max="12543" width="9.140625" style="4"/>
    <col min="12544" max="12544" width="4" style="4" bestFit="1" customWidth="1"/>
    <col min="12545" max="12545" width="14.140625" style="4" bestFit="1" customWidth="1"/>
    <col min="12546" max="12547" width="12.140625" style="4" bestFit="1" customWidth="1"/>
    <col min="12548" max="12548" width="14.5703125" style="4" bestFit="1" customWidth="1"/>
    <col min="12549" max="12549" width="12.140625" style="4" bestFit="1" customWidth="1"/>
    <col min="12550" max="12550" width="10.85546875" style="4" bestFit="1" customWidth="1"/>
    <col min="12551" max="12551" width="13.140625" style="4" bestFit="1" customWidth="1"/>
    <col min="12552" max="12552" width="12.140625" style="4" bestFit="1" customWidth="1"/>
    <col min="12553" max="12553" width="13.140625" style="4" bestFit="1" customWidth="1"/>
    <col min="12554" max="12555" width="14.5703125" style="4" bestFit="1" customWidth="1"/>
    <col min="12556" max="12556" width="13.140625" style="4" bestFit="1" customWidth="1"/>
    <col min="12557" max="12557" width="16.28515625" style="4" customWidth="1"/>
    <col min="12558" max="12558" width="14.7109375" style="4" customWidth="1"/>
    <col min="12559" max="12559" width="11.7109375" style="4" bestFit="1" customWidth="1"/>
    <col min="12560" max="12560" width="15.7109375" style="4" customWidth="1"/>
    <col min="12561" max="12561" width="14.42578125" style="4" bestFit="1" customWidth="1"/>
    <col min="12562" max="12562" width="4.5703125" style="4" bestFit="1" customWidth="1"/>
    <col min="12563" max="12799" width="9.140625" style="4"/>
    <col min="12800" max="12800" width="4" style="4" bestFit="1" customWidth="1"/>
    <col min="12801" max="12801" width="14.140625" style="4" bestFit="1" customWidth="1"/>
    <col min="12802" max="12803" width="12.140625" style="4" bestFit="1" customWidth="1"/>
    <col min="12804" max="12804" width="14.5703125" style="4" bestFit="1" customWidth="1"/>
    <col min="12805" max="12805" width="12.140625" style="4" bestFit="1" customWidth="1"/>
    <col min="12806" max="12806" width="10.85546875" style="4" bestFit="1" customWidth="1"/>
    <col min="12807" max="12807" width="13.140625" style="4" bestFit="1" customWidth="1"/>
    <col min="12808" max="12808" width="12.140625" style="4" bestFit="1" customWidth="1"/>
    <col min="12809" max="12809" width="13.140625" style="4" bestFit="1" customWidth="1"/>
    <col min="12810" max="12811" width="14.5703125" style="4" bestFit="1" customWidth="1"/>
    <col min="12812" max="12812" width="13.140625" style="4" bestFit="1" customWidth="1"/>
    <col min="12813" max="12813" width="16.28515625" style="4" customWidth="1"/>
    <col min="12814" max="12814" width="14.7109375" style="4" customWidth="1"/>
    <col min="12815" max="12815" width="11.7109375" style="4" bestFit="1" customWidth="1"/>
    <col min="12816" max="12816" width="15.7109375" style="4" customWidth="1"/>
    <col min="12817" max="12817" width="14.42578125" style="4" bestFit="1" customWidth="1"/>
    <col min="12818" max="12818" width="4.5703125" style="4" bestFit="1" customWidth="1"/>
    <col min="12819" max="13055" width="9.140625" style="4"/>
    <col min="13056" max="13056" width="4" style="4" bestFit="1" customWidth="1"/>
    <col min="13057" max="13057" width="14.140625" style="4" bestFit="1" customWidth="1"/>
    <col min="13058" max="13059" width="12.140625" style="4" bestFit="1" customWidth="1"/>
    <col min="13060" max="13060" width="14.5703125" style="4" bestFit="1" customWidth="1"/>
    <col min="13061" max="13061" width="12.140625" style="4" bestFit="1" customWidth="1"/>
    <col min="13062" max="13062" width="10.85546875" style="4" bestFit="1" customWidth="1"/>
    <col min="13063" max="13063" width="13.140625" style="4" bestFit="1" customWidth="1"/>
    <col min="13064" max="13064" width="12.140625" style="4" bestFit="1" customWidth="1"/>
    <col min="13065" max="13065" width="13.140625" style="4" bestFit="1" customWidth="1"/>
    <col min="13066" max="13067" width="14.5703125" style="4" bestFit="1" customWidth="1"/>
    <col min="13068" max="13068" width="13.140625" style="4" bestFit="1" customWidth="1"/>
    <col min="13069" max="13069" width="16.28515625" style="4" customWidth="1"/>
    <col min="13070" max="13070" width="14.7109375" style="4" customWidth="1"/>
    <col min="13071" max="13071" width="11.7109375" style="4" bestFit="1" customWidth="1"/>
    <col min="13072" max="13072" width="15.7109375" style="4" customWidth="1"/>
    <col min="13073" max="13073" width="14.42578125" style="4" bestFit="1" customWidth="1"/>
    <col min="13074" max="13074" width="4.5703125" style="4" bestFit="1" customWidth="1"/>
    <col min="13075" max="13311" width="9.140625" style="4"/>
    <col min="13312" max="13312" width="4" style="4" bestFit="1" customWidth="1"/>
    <col min="13313" max="13313" width="14.140625" style="4" bestFit="1" customWidth="1"/>
    <col min="13314" max="13315" width="12.140625" style="4" bestFit="1" customWidth="1"/>
    <col min="13316" max="13316" width="14.5703125" style="4" bestFit="1" customWidth="1"/>
    <col min="13317" max="13317" width="12.140625" style="4" bestFit="1" customWidth="1"/>
    <col min="13318" max="13318" width="10.85546875" style="4" bestFit="1" customWidth="1"/>
    <col min="13319" max="13319" width="13.140625" style="4" bestFit="1" customWidth="1"/>
    <col min="13320" max="13320" width="12.140625" style="4" bestFit="1" customWidth="1"/>
    <col min="13321" max="13321" width="13.140625" style="4" bestFit="1" customWidth="1"/>
    <col min="13322" max="13323" width="14.5703125" style="4" bestFit="1" customWidth="1"/>
    <col min="13324" max="13324" width="13.140625" style="4" bestFit="1" customWidth="1"/>
    <col min="13325" max="13325" width="16.28515625" style="4" customWidth="1"/>
    <col min="13326" max="13326" width="14.7109375" style="4" customWidth="1"/>
    <col min="13327" max="13327" width="11.7109375" style="4" bestFit="1" customWidth="1"/>
    <col min="13328" max="13328" width="15.7109375" style="4" customWidth="1"/>
    <col min="13329" max="13329" width="14.42578125" style="4" bestFit="1" customWidth="1"/>
    <col min="13330" max="13330" width="4.5703125" style="4" bestFit="1" customWidth="1"/>
    <col min="13331" max="13567" width="9.140625" style="4"/>
    <col min="13568" max="13568" width="4" style="4" bestFit="1" customWidth="1"/>
    <col min="13569" max="13569" width="14.140625" style="4" bestFit="1" customWidth="1"/>
    <col min="13570" max="13571" width="12.140625" style="4" bestFit="1" customWidth="1"/>
    <col min="13572" max="13572" width="14.5703125" style="4" bestFit="1" customWidth="1"/>
    <col min="13573" max="13573" width="12.140625" style="4" bestFit="1" customWidth="1"/>
    <col min="13574" max="13574" width="10.85546875" style="4" bestFit="1" customWidth="1"/>
    <col min="13575" max="13575" width="13.140625" style="4" bestFit="1" customWidth="1"/>
    <col min="13576" max="13576" width="12.140625" style="4" bestFit="1" customWidth="1"/>
    <col min="13577" max="13577" width="13.140625" style="4" bestFit="1" customWidth="1"/>
    <col min="13578" max="13579" width="14.5703125" style="4" bestFit="1" customWidth="1"/>
    <col min="13580" max="13580" width="13.140625" style="4" bestFit="1" customWidth="1"/>
    <col min="13581" max="13581" width="16.28515625" style="4" customWidth="1"/>
    <col min="13582" max="13582" width="14.7109375" style="4" customWidth="1"/>
    <col min="13583" max="13583" width="11.7109375" style="4" bestFit="1" customWidth="1"/>
    <col min="13584" max="13584" width="15.7109375" style="4" customWidth="1"/>
    <col min="13585" max="13585" width="14.42578125" style="4" bestFit="1" customWidth="1"/>
    <col min="13586" max="13586" width="4.5703125" style="4" bestFit="1" customWidth="1"/>
    <col min="13587" max="13823" width="9.140625" style="4"/>
    <col min="13824" max="13824" width="4" style="4" bestFit="1" customWidth="1"/>
    <col min="13825" max="13825" width="14.140625" style="4" bestFit="1" customWidth="1"/>
    <col min="13826" max="13827" width="12.140625" style="4" bestFit="1" customWidth="1"/>
    <col min="13828" max="13828" width="14.5703125" style="4" bestFit="1" customWidth="1"/>
    <col min="13829" max="13829" width="12.140625" style="4" bestFit="1" customWidth="1"/>
    <col min="13830" max="13830" width="10.85546875" style="4" bestFit="1" customWidth="1"/>
    <col min="13831" max="13831" width="13.140625" style="4" bestFit="1" customWidth="1"/>
    <col min="13832" max="13832" width="12.140625" style="4" bestFit="1" customWidth="1"/>
    <col min="13833" max="13833" width="13.140625" style="4" bestFit="1" customWidth="1"/>
    <col min="13834" max="13835" width="14.5703125" style="4" bestFit="1" customWidth="1"/>
    <col min="13836" max="13836" width="13.140625" style="4" bestFit="1" customWidth="1"/>
    <col min="13837" max="13837" width="16.28515625" style="4" customWidth="1"/>
    <col min="13838" max="13838" width="14.7109375" style="4" customWidth="1"/>
    <col min="13839" max="13839" width="11.7109375" style="4" bestFit="1" customWidth="1"/>
    <col min="13840" max="13840" width="15.7109375" style="4" customWidth="1"/>
    <col min="13841" max="13841" width="14.42578125" style="4" bestFit="1" customWidth="1"/>
    <col min="13842" max="13842" width="4.5703125" style="4" bestFit="1" customWidth="1"/>
    <col min="13843" max="14079" width="9.140625" style="4"/>
    <col min="14080" max="14080" width="4" style="4" bestFit="1" customWidth="1"/>
    <col min="14081" max="14081" width="14.140625" style="4" bestFit="1" customWidth="1"/>
    <col min="14082" max="14083" width="12.140625" style="4" bestFit="1" customWidth="1"/>
    <col min="14084" max="14084" width="14.5703125" style="4" bestFit="1" customWidth="1"/>
    <col min="14085" max="14085" width="12.140625" style="4" bestFit="1" customWidth="1"/>
    <col min="14086" max="14086" width="10.85546875" style="4" bestFit="1" customWidth="1"/>
    <col min="14087" max="14087" width="13.140625" style="4" bestFit="1" customWidth="1"/>
    <col min="14088" max="14088" width="12.140625" style="4" bestFit="1" customWidth="1"/>
    <col min="14089" max="14089" width="13.140625" style="4" bestFit="1" customWidth="1"/>
    <col min="14090" max="14091" width="14.5703125" style="4" bestFit="1" customWidth="1"/>
    <col min="14092" max="14092" width="13.140625" style="4" bestFit="1" customWidth="1"/>
    <col min="14093" max="14093" width="16.28515625" style="4" customWidth="1"/>
    <col min="14094" max="14094" width="14.7109375" style="4" customWidth="1"/>
    <col min="14095" max="14095" width="11.7109375" style="4" bestFit="1" customWidth="1"/>
    <col min="14096" max="14096" width="15.7109375" style="4" customWidth="1"/>
    <col min="14097" max="14097" width="14.42578125" style="4" bestFit="1" customWidth="1"/>
    <col min="14098" max="14098" width="4.5703125" style="4" bestFit="1" customWidth="1"/>
    <col min="14099" max="14335" width="9.140625" style="4"/>
    <col min="14336" max="14336" width="4" style="4" bestFit="1" customWidth="1"/>
    <col min="14337" max="14337" width="14.140625" style="4" bestFit="1" customWidth="1"/>
    <col min="14338" max="14339" width="12.140625" style="4" bestFit="1" customWidth="1"/>
    <col min="14340" max="14340" width="14.5703125" style="4" bestFit="1" customWidth="1"/>
    <col min="14341" max="14341" width="12.140625" style="4" bestFit="1" customWidth="1"/>
    <col min="14342" max="14342" width="10.85546875" style="4" bestFit="1" customWidth="1"/>
    <col min="14343" max="14343" width="13.140625" style="4" bestFit="1" customWidth="1"/>
    <col min="14344" max="14344" width="12.140625" style="4" bestFit="1" customWidth="1"/>
    <col min="14345" max="14345" width="13.140625" style="4" bestFit="1" customWidth="1"/>
    <col min="14346" max="14347" width="14.5703125" style="4" bestFit="1" customWidth="1"/>
    <col min="14348" max="14348" width="13.140625" style="4" bestFit="1" customWidth="1"/>
    <col min="14349" max="14349" width="16.28515625" style="4" customWidth="1"/>
    <col min="14350" max="14350" width="14.7109375" style="4" customWidth="1"/>
    <col min="14351" max="14351" width="11.7109375" style="4" bestFit="1" customWidth="1"/>
    <col min="14352" max="14352" width="15.7109375" style="4" customWidth="1"/>
    <col min="14353" max="14353" width="14.42578125" style="4" bestFit="1" customWidth="1"/>
    <col min="14354" max="14354" width="4.5703125" style="4" bestFit="1" customWidth="1"/>
    <col min="14355" max="14591" width="9.140625" style="4"/>
    <col min="14592" max="14592" width="4" style="4" bestFit="1" customWidth="1"/>
    <col min="14593" max="14593" width="14.140625" style="4" bestFit="1" customWidth="1"/>
    <col min="14594" max="14595" width="12.140625" style="4" bestFit="1" customWidth="1"/>
    <col min="14596" max="14596" width="14.5703125" style="4" bestFit="1" customWidth="1"/>
    <col min="14597" max="14597" width="12.140625" style="4" bestFit="1" customWidth="1"/>
    <col min="14598" max="14598" width="10.85546875" style="4" bestFit="1" customWidth="1"/>
    <col min="14599" max="14599" width="13.140625" style="4" bestFit="1" customWidth="1"/>
    <col min="14600" max="14600" width="12.140625" style="4" bestFit="1" customWidth="1"/>
    <col min="14601" max="14601" width="13.140625" style="4" bestFit="1" customWidth="1"/>
    <col min="14602" max="14603" width="14.5703125" style="4" bestFit="1" customWidth="1"/>
    <col min="14604" max="14604" width="13.140625" style="4" bestFit="1" customWidth="1"/>
    <col min="14605" max="14605" width="16.28515625" style="4" customWidth="1"/>
    <col min="14606" max="14606" width="14.7109375" style="4" customWidth="1"/>
    <col min="14607" max="14607" width="11.7109375" style="4" bestFit="1" customWidth="1"/>
    <col min="14608" max="14608" width="15.7109375" style="4" customWidth="1"/>
    <col min="14609" max="14609" width="14.42578125" style="4" bestFit="1" customWidth="1"/>
    <col min="14610" max="14610" width="4.5703125" style="4" bestFit="1" customWidth="1"/>
    <col min="14611" max="14847" width="9.140625" style="4"/>
    <col min="14848" max="14848" width="4" style="4" bestFit="1" customWidth="1"/>
    <col min="14849" max="14849" width="14.140625" style="4" bestFit="1" customWidth="1"/>
    <col min="14850" max="14851" width="12.140625" style="4" bestFit="1" customWidth="1"/>
    <col min="14852" max="14852" width="14.5703125" style="4" bestFit="1" customWidth="1"/>
    <col min="14853" max="14853" width="12.140625" style="4" bestFit="1" customWidth="1"/>
    <col min="14854" max="14854" width="10.85546875" style="4" bestFit="1" customWidth="1"/>
    <col min="14855" max="14855" width="13.140625" style="4" bestFit="1" customWidth="1"/>
    <col min="14856" max="14856" width="12.140625" style="4" bestFit="1" customWidth="1"/>
    <col min="14857" max="14857" width="13.140625" style="4" bestFit="1" customWidth="1"/>
    <col min="14858" max="14859" width="14.5703125" style="4" bestFit="1" customWidth="1"/>
    <col min="14860" max="14860" width="13.140625" style="4" bestFit="1" customWidth="1"/>
    <col min="14861" max="14861" width="16.28515625" style="4" customWidth="1"/>
    <col min="14862" max="14862" width="14.7109375" style="4" customWidth="1"/>
    <col min="14863" max="14863" width="11.7109375" style="4" bestFit="1" customWidth="1"/>
    <col min="14864" max="14864" width="15.7109375" style="4" customWidth="1"/>
    <col min="14865" max="14865" width="14.42578125" style="4" bestFit="1" customWidth="1"/>
    <col min="14866" max="14866" width="4.5703125" style="4" bestFit="1" customWidth="1"/>
    <col min="14867" max="15103" width="9.140625" style="4"/>
    <col min="15104" max="15104" width="4" style="4" bestFit="1" customWidth="1"/>
    <col min="15105" max="15105" width="14.140625" style="4" bestFit="1" customWidth="1"/>
    <col min="15106" max="15107" width="12.140625" style="4" bestFit="1" customWidth="1"/>
    <col min="15108" max="15108" width="14.5703125" style="4" bestFit="1" customWidth="1"/>
    <col min="15109" max="15109" width="12.140625" style="4" bestFit="1" customWidth="1"/>
    <col min="15110" max="15110" width="10.85546875" style="4" bestFit="1" customWidth="1"/>
    <col min="15111" max="15111" width="13.140625" style="4" bestFit="1" customWidth="1"/>
    <col min="15112" max="15112" width="12.140625" style="4" bestFit="1" customWidth="1"/>
    <col min="15113" max="15113" width="13.140625" style="4" bestFit="1" customWidth="1"/>
    <col min="15114" max="15115" width="14.5703125" style="4" bestFit="1" customWidth="1"/>
    <col min="15116" max="15116" width="13.140625" style="4" bestFit="1" customWidth="1"/>
    <col min="15117" max="15117" width="16.28515625" style="4" customWidth="1"/>
    <col min="15118" max="15118" width="14.7109375" style="4" customWidth="1"/>
    <col min="15119" max="15119" width="11.7109375" style="4" bestFit="1" customWidth="1"/>
    <col min="15120" max="15120" width="15.7109375" style="4" customWidth="1"/>
    <col min="15121" max="15121" width="14.42578125" style="4" bestFit="1" customWidth="1"/>
    <col min="15122" max="15122" width="4.5703125" style="4" bestFit="1" customWidth="1"/>
    <col min="15123" max="15359" width="9.140625" style="4"/>
    <col min="15360" max="15360" width="4" style="4" bestFit="1" customWidth="1"/>
    <col min="15361" max="15361" width="14.140625" style="4" bestFit="1" customWidth="1"/>
    <col min="15362" max="15363" width="12.140625" style="4" bestFit="1" customWidth="1"/>
    <col min="15364" max="15364" width="14.5703125" style="4" bestFit="1" customWidth="1"/>
    <col min="15365" max="15365" width="12.140625" style="4" bestFit="1" customWidth="1"/>
    <col min="15366" max="15366" width="10.85546875" style="4" bestFit="1" customWidth="1"/>
    <col min="15367" max="15367" width="13.140625" style="4" bestFit="1" customWidth="1"/>
    <col min="15368" max="15368" width="12.140625" style="4" bestFit="1" customWidth="1"/>
    <col min="15369" max="15369" width="13.140625" style="4" bestFit="1" customWidth="1"/>
    <col min="15370" max="15371" width="14.5703125" style="4" bestFit="1" customWidth="1"/>
    <col min="15372" max="15372" width="13.140625" style="4" bestFit="1" customWidth="1"/>
    <col min="15373" max="15373" width="16.28515625" style="4" customWidth="1"/>
    <col min="15374" max="15374" width="14.7109375" style="4" customWidth="1"/>
    <col min="15375" max="15375" width="11.7109375" style="4" bestFit="1" customWidth="1"/>
    <col min="15376" max="15376" width="15.7109375" style="4" customWidth="1"/>
    <col min="15377" max="15377" width="14.42578125" style="4" bestFit="1" customWidth="1"/>
    <col min="15378" max="15378" width="4.5703125" style="4" bestFit="1" customWidth="1"/>
    <col min="15379" max="15615" width="9.140625" style="4"/>
    <col min="15616" max="15616" width="4" style="4" bestFit="1" customWidth="1"/>
    <col min="15617" max="15617" width="14.140625" style="4" bestFit="1" customWidth="1"/>
    <col min="15618" max="15619" width="12.140625" style="4" bestFit="1" customWidth="1"/>
    <col min="15620" max="15620" width="14.5703125" style="4" bestFit="1" customWidth="1"/>
    <col min="15621" max="15621" width="12.140625" style="4" bestFit="1" customWidth="1"/>
    <col min="15622" max="15622" width="10.85546875" style="4" bestFit="1" customWidth="1"/>
    <col min="15623" max="15623" width="13.140625" style="4" bestFit="1" customWidth="1"/>
    <col min="15624" max="15624" width="12.140625" style="4" bestFit="1" customWidth="1"/>
    <col min="15625" max="15625" width="13.140625" style="4" bestFit="1" customWidth="1"/>
    <col min="15626" max="15627" width="14.5703125" style="4" bestFit="1" customWidth="1"/>
    <col min="15628" max="15628" width="13.140625" style="4" bestFit="1" customWidth="1"/>
    <col min="15629" max="15629" width="16.28515625" style="4" customWidth="1"/>
    <col min="15630" max="15630" width="14.7109375" style="4" customWidth="1"/>
    <col min="15631" max="15631" width="11.7109375" style="4" bestFit="1" customWidth="1"/>
    <col min="15632" max="15632" width="15.7109375" style="4" customWidth="1"/>
    <col min="15633" max="15633" width="14.42578125" style="4" bestFit="1" customWidth="1"/>
    <col min="15634" max="15634" width="4.5703125" style="4" bestFit="1" customWidth="1"/>
    <col min="15635" max="15871" width="9.140625" style="4"/>
    <col min="15872" max="15872" width="4" style="4" bestFit="1" customWidth="1"/>
    <col min="15873" max="15873" width="14.140625" style="4" bestFit="1" customWidth="1"/>
    <col min="15874" max="15875" width="12.140625" style="4" bestFit="1" customWidth="1"/>
    <col min="15876" max="15876" width="14.5703125" style="4" bestFit="1" customWidth="1"/>
    <col min="15877" max="15877" width="12.140625" style="4" bestFit="1" customWidth="1"/>
    <col min="15878" max="15878" width="10.85546875" style="4" bestFit="1" customWidth="1"/>
    <col min="15879" max="15879" width="13.140625" style="4" bestFit="1" customWidth="1"/>
    <col min="15880" max="15880" width="12.140625" style="4" bestFit="1" customWidth="1"/>
    <col min="15881" max="15881" width="13.140625" style="4" bestFit="1" customWidth="1"/>
    <col min="15882" max="15883" width="14.5703125" style="4" bestFit="1" customWidth="1"/>
    <col min="15884" max="15884" width="13.140625" style="4" bestFit="1" customWidth="1"/>
    <col min="15885" max="15885" width="16.28515625" style="4" customWidth="1"/>
    <col min="15886" max="15886" width="14.7109375" style="4" customWidth="1"/>
    <col min="15887" max="15887" width="11.7109375" style="4" bestFit="1" customWidth="1"/>
    <col min="15888" max="15888" width="15.7109375" style="4" customWidth="1"/>
    <col min="15889" max="15889" width="14.42578125" style="4" bestFit="1" customWidth="1"/>
    <col min="15890" max="15890" width="4.5703125" style="4" bestFit="1" customWidth="1"/>
    <col min="15891" max="16127" width="9.140625" style="4"/>
    <col min="16128" max="16128" width="4" style="4" bestFit="1" customWidth="1"/>
    <col min="16129" max="16129" width="14.140625" style="4" bestFit="1" customWidth="1"/>
    <col min="16130" max="16131" width="12.140625" style="4" bestFit="1" customWidth="1"/>
    <col min="16132" max="16132" width="14.5703125" style="4" bestFit="1" customWidth="1"/>
    <col min="16133" max="16133" width="12.140625" style="4" bestFit="1" customWidth="1"/>
    <col min="16134" max="16134" width="10.85546875" style="4" bestFit="1" customWidth="1"/>
    <col min="16135" max="16135" width="13.140625" style="4" bestFit="1" customWidth="1"/>
    <col min="16136" max="16136" width="12.140625" style="4" bestFit="1" customWidth="1"/>
    <col min="16137" max="16137" width="13.140625" style="4" bestFit="1" customWidth="1"/>
    <col min="16138" max="16139" width="14.5703125" style="4" bestFit="1" customWidth="1"/>
    <col min="16140" max="16140" width="13.140625" style="4" bestFit="1" customWidth="1"/>
    <col min="16141" max="16141" width="16.28515625" style="4" customWidth="1"/>
    <col min="16142" max="16142" width="14.7109375" style="4" customWidth="1"/>
    <col min="16143" max="16143" width="11.7109375" style="4" bestFit="1" customWidth="1"/>
    <col min="16144" max="16144" width="15.7109375" style="4" customWidth="1"/>
    <col min="16145" max="16145" width="14.42578125" style="4" bestFit="1" customWidth="1"/>
    <col min="16146" max="16146" width="4.5703125" style="4" bestFit="1" customWidth="1"/>
    <col min="16147" max="16384" width="9.140625" style="4"/>
  </cols>
  <sheetData>
    <row r="1" spans="1:18" x14ac:dyDescent="0.2">
      <c r="A1" s="4" t="s">
        <v>1</v>
      </c>
    </row>
    <row r="2" spans="1:18" ht="12.75" customHeight="1" x14ac:dyDescent="0.2">
      <c r="A2" s="4" t="s">
        <v>193</v>
      </c>
      <c r="C2" s="56" t="s">
        <v>148</v>
      </c>
      <c r="K2" s="52"/>
      <c r="R2" s="5"/>
    </row>
    <row r="3" spans="1:18" ht="12.75" customHeight="1" x14ac:dyDescent="0.2">
      <c r="A3" s="57" t="str">
        <f>'Exhibit A - City'!A3</f>
        <v>FOR THE YEAR ENDED JUNE 30, 2025</v>
      </c>
      <c r="K3" s="5"/>
      <c r="R3" s="52"/>
    </row>
    <row r="4" spans="1:18" ht="12.75" customHeight="1" x14ac:dyDescent="0.25">
      <c r="A4" s="82" t="s">
        <v>273</v>
      </c>
      <c r="K4" s="5"/>
      <c r="R4" s="52"/>
    </row>
    <row r="5" spans="1:18" ht="12.75" customHeight="1" x14ac:dyDescent="0.2">
      <c r="A5" s="100" t="s">
        <v>452</v>
      </c>
      <c r="K5" s="5"/>
      <c r="R5" s="52"/>
    </row>
    <row r="6" spans="1:18" x14ac:dyDescent="0.2">
      <c r="C6" s="8" t="s">
        <v>89</v>
      </c>
      <c r="D6" s="8"/>
      <c r="E6" s="8"/>
      <c r="F6" s="8"/>
      <c r="G6" s="8"/>
      <c r="H6" s="8"/>
      <c r="I6" s="8"/>
      <c r="J6" s="8"/>
      <c r="K6" s="8"/>
      <c r="L6" s="8" t="s">
        <v>90</v>
      </c>
      <c r="M6" s="8"/>
      <c r="N6" s="8"/>
      <c r="O6" s="8"/>
      <c r="P6" s="8"/>
      <c r="Q6" s="8"/>
    </row>
    <row r="7" spans="1:18" ht="39.950000000000003" customHeight="1" x14ac:dyDescent="0.2">
      <c r="A7" s="53" t="s">
        <v>8</v>
      </c>
      <c r="B7" s="10" t="s">
        <v>9</v>
      </c>
      <c r="C7" s="69" t="s">
        <v>91</v>
      </c>
      <c r="D7" s="69" t="s">
        <v>92</v>
      </c>
      <c r="E7" s="69" t="s">
        <v>93</v>
      </c>
      <c r="F7" s="69" t="s">
        <v>94</v>
      </c>
      <c r="G7" s="69" t="s">
        <v>95</v>
      </c>
      <c r="H7" s="69" t="s">
        <v>96</v>
      </c>
      <c r="I7" s="69" t="s">
        <v>97</v>
      </c>
      <c r="J7" s="69" t="s">
        <v>98</v>
      </c>
      <c r="K7" s="69" t="s">
        <v>99</v>
      </c>
      <c r="L7" s="69" t="s">
        <v>100</v>
      </c>
      <c r="M7" s="69" t="s">
        <v>101</v>
      </c>
      <c r="N7" s="69" t="s">
        <v>102</v>
      </c>
      <c r="O7" s="69" t="s">
        <v>103</v>
      </c>
      <c r="P7" s="69" t="s">
        <v>104</v>
      </c>
      <c r="Q7" s="69" t="s">
        <v>105</v>
      </c>
      <c r="R7" s="10" t="s">
        <v>8</v>
      </c>
    </row>
    <row r="8" spans="1:18" x14ac:dyDescent="0.2">
      <c r="A8" s="4">
        <v>1</v>
      </c>
      <c r="B8" s="4" t="s">
        <v>274</v>
      </c>
      <c r="C8" s="70">
        <v>149451</v>
      </c>
      <c r="D8" s="70">
        <v>21266</v>
      </c>
      <c r="E8" s="70">
        <v>0</v>
      </c>
      <c r="F8" s="70">
        <v>21</v>
      </c>
      <c r="G8" s="70">
        <v>0</v>
      </c>
      <c r="H8" s="70">
        <v>2256265</v>
      </c>
      <c r="I8" s="70">
        <v>0</v>
      </c>
      <c r="J8" s="70">
        <v>-1748</v>
      </c>
      <c r="K8" s="70">
        <f t="shared" ref="K8:K71" si="0">SUM(C8:J8)</f>
        <v>2425255</v>
      </c>
      <c r="L8" s="70">
        <v>0</v>
      </c>
      <c r="M8" s="70">
        <v>0</v>
      </c>
      <c r="N8" s="70">
        <v>1876812</v>
      </c>
      <c r="O8" s="70">
        <v>0</v>
      </c>
      <c r="P8" s="70">
        <v>0</v>
      </c>
      <c r="Q8" s="70">
        <f t="shared" ref="Q8:Q71" si="1">SUM(L8:P8)</f>
        <v>1876812</v>
      </c>
      <c r="R8" s="4">
        <v>1</v>
      </c>
    </row>
    <row r="9" spans="1:18" x14ac:dyDescent="0.2">
      <c r="A9" s="4">
        <v>2</v>
      </c>
      <c r="B9" s="4" t="s">
        <v>275</v>
      </c>
      <c r="C9" s="44">
        <v>1756134</v>
      </c>
      <c r="D9" s="44">
        <v>41981</v>
      </c>
      <c r="E9" s="44">
        <v>4415812</v>
      </c>
      <c r="F9" s="44">
        <v>1889860</v>
      </c>
      <c r="G9" s="44">
        <v>0</v>
      </c>
      <c r="H9" s="44">
        <v>0</v>
      </c>
      <c r="I9" s="44">
        <v>300000</v>
      </c>
      <c r="J9" s="44">
        <v>1274850</v>
      </c>
      <c r="K9" s="44">
        <f t="shared" si="0"/>
        <v>9678637</v>
      </c>
      <c r="L9" s="44">
        <v>37339527</v>
      </c>
      <c r="M9" s="44">
        <v>0</v>
      </c>
      <c r="N9" s="44">
        <v>40292638</v>
      </c>
      <c r="O9" s="73">
        <v>0</v>
      </c>
      <c r="P9" s="44">
        <v>0</v>
      </c>
      <c r="Q9" s="44">
        <f t="shared" si="1"/>
        <v>77632165</v>
      </c>
      <c r="R9" s="4">
        <v>2</v>
      </c>
    </row>
    <row r="10" spans="1:18" x14ac:dyDescent="0.2">
      <c r="A10" s="4">
        <v>3</v>
      </c>
      <c r="B10" s="4" t="s">
        <v>276</v>
      </c>
      <c r="C10" s="44">
        <v>0</v>
      </c>
      <c r="D10" s="44">
        <v>0</v>
      </c>
      <c r="E10" s="44">
        <v>0</v>
      </c>
      <c r="F10" s="44">
        <v>0</v>
      </c>
      <c r="G10" s="44">
        <v>0</v>
      </c>
      <c r="H10" s="44">
        <v>0</v>
      </c>
      <c r="I10" s="44">
        <v>0</v>
      </c>
      <c r="J10" s="44">
        <v>0</v>
      </c>
      <c r="K10" s="44">
        <f t="shared" si="0"/>
        <v>0</v>
      </c>
      <c r="L10" s="44">
        <v>0</v>
      </c>
      <c r="M10" s="44">
        <v>0</v>
      </c>
      <c r="N10" s="44">
        <v>0</v>
      </c>
      <c r="O10" s="73">
        <v>0</v>
      </c>
      <c r="P10" s="44">
        <v>0</v>
      </c>
      <c r="Q10" s="44">
        <f t="shared" si="1"/>
        <v>0</v>
      </c>
      <c r="R10" s="4">
        <v>3</v>
      </c>
    </row>
    <row r="11" spans="1:18" x14ac:dyDescent="0.2">
      <c r="A11" s="4">
        <v>4</v>
      </c>
      <c r="B11" s="4" t="s">
        <v>277</v>
      </c>
      <c r="C11" s="44">
        <v>0</v>
      </c>
      <c r="D11" s="44">
        <v>0</v>
      </c>
      <c r="E11" s="44">
        <v>0</v>
      </c>
      <c r="F11" s="44">
        <v>0</v>
      </c>
      <c r="G11" s="44">
        <v>0</v>
      </c>
      <c r="H11" s="44">
        <v>0</v>
      </c>
      <c r="I11" s="44">
        <v>0</v>
      </c>
      <c r="J11" s="44">
        <v>0</v>
      </c>
      <c r="K11" s="44">
        <f t="shared" si="0"/>
        <v>0</v>
      </c>
      <c r="L11" s="44">
        <v>0</v>
      </c>
      <c r="M11" s="44">
        <v>0</v>
      </c>
      <c r="N11" s="44">
        <v>0</v>
      </c>
      <c r="O11" s="73">
        <v>0</v>
      </c>
      <c r="P11" s="44">
        <v>0</v>
      </c>
      <c r="Q11" s="44">
        <f t="shared" si="1"/>
        <v>0</v>
      </c>
      <c r="R11" s="4">
        <v>4</v>
      </c>
    </row>
    <row r="12" spans="1:18" x14ac:dyDescent="0.2">
      <c r="A12" s="4">
        <v>5</v>
      </c>
      <c r="B12" s="4" t="s">
        <v>278</v>
      </c>
      <c r="C12" s="44">
        <v>0</v>
      </c>
      <c r="D12" s="44">
        <v>0</v>
      </c>
      <c r="E12" s="44">
        <v>0</v>
      </c>
      <c r="F12" s="44">
        <v>0</v>
      </c>
      <c r="G12" s="44">
        <v>0</v>
      </c>
      <c r="H12" s="44">
        <v>0</v>
      </c>
      <c r="I12" s="44">
        <v>0</v>
      </c>
      <c r="J12" s="44">
        <v>0</v>
      </c>
      <c r="K12" s="44">
        <f t="shared" si="0"/>
        <v>0</v>
      </c>
      <c r="L12" s="44">
        <v>0</v>
      </c>
      <c r="M12" s="44">
        <v>0</v>
      </c>
      <c r="N12" s="44">
        <v>0</v>
      </c>
      <c r="O12" s="73">
        <v>0</v>
      </c>
      <c r="P12" s="44">
        <v>0</v>
      </c>
      <c r="Q12" s="44">
        <f t="shared" si="1"/>
        <v>0</v>
      </c>
      <c r="R12" s="4">
        <v>5</v>
      </c>
    </row>
    <row r="13" spans="1:18" x14ac:dyDescent="0.2">
      <c r="A13" s="4">
        <v>6</v>
      </c>
      <c r="B13" s="4" t="s">
        <v>279</v>
      </c>
      <c r="C13" s="44">
        <v>0</v>
      </c>
      <c r="D13" s="44">
        <v>0</v>
      </c>
      <c r="E13" s="44">
        <v>0</v>
      </c>
      <c r="F13" s="44">
        <v>0</v>
      </c>
      <c r="G13" s="44">
        <v>0</v>
      </c>
      <c r="H13" s="44">
        <v>0</v>
      </c>
      <c r="I13" s="44">
        <v>0</v>
      </c>
      <c r="J13" s="44">
        <v>0</v>
      </c>
      <c r="K13" s="44">
        <f t="shared" si="0"/>
        <v>0</v>
      </c>
      <c r="L13" s="44">
        <v>0</v>
      </c>
      <c r="M13" s="44">
        <v>0</v>
      </c>
      <c r="N13" s="44">
        <v>0</v>
      </c>
      <c r="O13" s="73">
        <v>0</v>
      </c>
      <c r="P13" s="44">
        <v>0</v>
      </c>
      <c r="Q13" s="44">
        <f t="shared" si="1"/>
        <v>0</v>
      </c>
      <c r="R13" s="4">
        <v>6</v>
      </c>
    </row>
    <row r="14" spans="1:18" x14ac:dyDescent="0.2">
      <c r="A14" s="4">
        <v>7</v>
      </c>
      <c r="B14" s="4" t="s">
        <v>280</v>
      </c>
      <c r="C14" s="44">
        <v>1096919</v>
      </c>
      <c r="D14" s="44">
        <v>21471451</v>
      </c>
      <c r="E14" s="44">
        <v>20478026</v>
      </c>
      <c r="F14" s="44">
        <v>12984142</v>
      </c>
      <c r="G14" s="44">
        <v>0</v>
      </c>
      <c r="H14" s="44">
        <v>4719988</v>
      </c>
      <c r="I14" s="44">
        <v>0</v>
      </c>
      <c r="J14" s="44">
        <v>51867789</v>
      </c>
      <c r="K14" s="44">
        <f t="shared" si="0"/>
        <v>112618315</v>
      </c>
      <c r="L14" s="44">
        <v>94048947</v>
      </c>
      <c r="M14" s="44">
        <v>9125864</v>
      </c>
      <c r="N14" s="44">
        <v>223621774</v>
      </c>
      <c r="O14" s="73">
        <v>-219590832</v>
      </c>
      <c r="P14" s="44">
        <v>0</v>
      </c>
      <c r="Q14" s="44">
        <f t="shared" si="1"/>
        <v>107205753</v>
      </c>
      <c r="R14" s="4">
        <v>7</v>
      </c>
    </row>
    <row r="15" spans="1:18" x14ac:dyDescent="0.2">
      <c r="A15" s="4">
        <v>8</v>
      </c>
      <c r="B15" s="4" t="s">
        <v>281</v>
      </c>
      <c r="C15" s="44">
        <v>0</v>
      </c>
      <c r="D15" s="44">
        <v>0</v>
      </c>
      <c r="E15" s="44">
        <v>0</v>
      </c>
      <c r="F15" s="44">
        <v>0</v>
      </c>
      <c r="G15" s="44">
        <v>0</v>
      </c>
      <c r="H15" s="44">
        <v>0</v>
      </c>
      <c r="I15" s="44">
        <v>0</v>
      </c>
      <c r="J15" s="44">
        <v>0</v>
      </c>
      <c r="K15" s="44">
        <f t="shared" si="0"/>
        <v>0</v>
      </c>
      <c r="L15" s="44">
        <v>0</v>
      </c>
      <c r="M15" s="44">
        <v>0</v>
      </c>
      <c r="N15" s="44">
        <v>0</v>
      </c>
      <c r="O15" s="73">
        <v>0</v>
      </c>
      <c r="P15" s="44">
        <v>0</v>
      </c>
      <c r="Q15" s="44">
        <f t="shared" si="1"/>
        <v>0</v>
      </c>
      <c r="R15" s="4">
        <v>8</v>
      </c>
    </row>
    <row r="16" spans="1:18" x14ac:dyDescent="0.2">
      <c r="A16" s="4">
        <v>9</v>
      </c>
      <c r="B16" s="4" t="s">
        <v>282</v>
      </c>
      <c r="C16" s="44">
        <v>0</v>
      </c>
      <c r="D16" s="44">
        <v>0</v>
      </c>
      <c r="E16" s="44">
        <v>0</v>
      </c>
      <c r="F16" s="44">
        <v>0</v>
      </c>
      <c r="G16" s="44">
        <v>0</v>
      </c>
      <c r="H16" s="44">
        <v>0</v>
      </c>
      <c r="I16" s="44">
        <v>0</v>
      </c>
      <c r="J16" s="44">
        <v>0</v>
      </c>
      <c r="K16" s="44">
        <f t="shared" si="0"/>
        <v>0</v>
      </c>
      <c r="L16" s="44">
        <v>0</v>
      </c>
      <c r="M16" s="44">
        <v>0</v>
      </c>
      <c r="N16" s="44">
        <v>0</v>
      </c>
      <c r="O16" s="73">
        <v>0</v>
      </c>
      <c r="P16" s="44">
        <v>0</v>
      </c>
      <c r="Q16" s="44">
        <f t="shared" si="1"/>
        <v>0</v>
      </c>
      <c r="R16" s="4">
        <v>9</v>
      </c>
    </row>
    <row r="17" spans="1:18" x14ac:dyDescent="0.2">
      <c r="A17" s="4">
        <v>10</v>
      </c>
      <c r="B17" s="4" t="s">
        <v>283</v>
      </c>
      <c r="C17" s="44">
        <v>15660242</v>
      </c>
      <c r="D17" s="44">
        <v>0</v>
      </c>
      <c r="E17" s="44">
        <v>0</v>
      </c>
      <c r="F17" s="44">
        <v>0</v>
      </c>
      <c r="G17" s="44">
        <v>0</v>
      </c>
      <c r="H17" s="44">
        <v>0</v>
      </c>
      <c r="I17" s="44">
        <v>0</v>
      </c>
      <c r="J17" s="44">
        <v>0</v>
      </c>
      <c r="K17" s="44">
        <f t="shared" si="0"/>
        <v>15660242</v>
      </c>
      <c r="L17" s="44">
        <v>6420975</v>
      </c>
      <c r="M17" s="44">
        <v>0</v>
      </c>
      <c r="N17" s="44">
        <v>18356958</v>
      </c>
      <c r="O17" s="73">
        <v>0</v>
      </c>
      <c r="P17" s="44">
        <v>0</v>
      </c>
      <c r="Q17" s="44">
        <f t="shared" si="1"/>
        <v>24777933</v>
      </c>
      <c r="R17" s="4">
        <v>10</v>
      </c>
    </row>
    <row r="18" spans="1:18" x14ac:dyDescent="0.2">
      <c r="A18" s="4">
        <v>11</v>
      </c>
      <c r="B18" s="4" t="s">
        <v>284</v>
      </c>
      <c r="C18" s="44">
        <v>0</v>
      </c>
      <c r="D18" s="44">
        <v>0</v>
      </c>
      <c r="E18" s="44">
        <v>0</v>
      </c>
      <c r="F18" s="44">
        <v>0</v>
      </c>
      <c r="G18" s="44">
        <v>0</v>
      </c>
      <c r="H18" s="44">
        <v>0</v>
      </c>
      <c r="I18" s="44">
        <v>0</v>
      </c>
      <c r="J18" s="44">
        <v>0</v>
      </c>
      <c r="K18" s="44">
        <f t="shared" si="0"/>
        <v>0</v>
      </c>
      <c r="L18" s="44">
        <v>0</v>
      </c>
      <c r="M18" s="44">
        <v>0</v>
      </c>
      <c r="N18" s="44">
        <v>0</v>
      </c>
      <c r="O18" s="73">
        <v>0</v>
      </c>
      <c r="P18" s="44">
        <v>0</v>
      </c>
      <c r="Q18" s="44">
        <f t="shared" si="1"/>
        <v>0</v>
      </c>
      <c r="R18" s="4">
        <v>11</v>
      </c>
    </row>
    <row r="19" spans="1:18" x14ac:dyDescent="0.2">
      <c r="A19" s="4">
        <v>12</v>
      </c>
      <c r="B19" s="4" t="s">
        <v>285</v>
      </c>
      <c r="C19" s="44">
        <v>15251</v>
      </c>
      <c r="D19" s="44">
        <v>0</v>
      </c>
      <c r="E19" s="44">
        <v>297052</v>
      </c>
      <c r="F19" s="44">
        <v>5648</v>
      </c>
      <c r="G19" s="44">
        <v>0</v>
      </c>
      <c r="H19" s="44">
        <v>4082269</v>
      </c>
      <c r="I19" s="44">
        <v>0</v>
      </c>
      <c r="J19" s="44">
        <v>0</v>
      </c>
      <c r="K19" s="44">
        <f t="shared" si="0"/>
        <v>4400220</v>
      </c>
      <c r="L19" s="44">
        <v>0</v>
      </c>
      <c r="M19" s="44">
        <v>0</v>
      </c>
      <c r="N19" s="44">
        <v>4400220</v>
      </c>
      <c r="O19" s="73">
        <v>0</v>
      </c>
      <c r="P19" s="44">
        <v>0</v>
      </c>
      <c r="Q19" s="44">
        <f t="shared" si="1"/>
        <v>4400220</v>
      </c>
      <c r="R19" s="4">
        <v>12</v>
      </c>
    </row>
    <row r="20" spans="1:18" x14ac:dyDescent="0.2">
      <c r="A20" s="4">
        <v>13</v>
      </c>
      <c r="B20" s="4" t="s">
        <v>286</v>
      </c>
      <c r="C20" s="44">
        <v>0</v>
      </c>
      <c r="D20" s="44">
        <v>0</v>
      </c>
      <c r="E20" s="44">
        <v>0</v>
      </c>
      <c r="F20" s="44">
        <v>0</v>
      </c>
      <c r="G20" s="44">
        <v>0</v>
      </c>
      <c r="H20" s="44">
        <v>0</v>
      </c>
      <c r="I20" s="44">
        <v>0</v>
      </c>
      <c r="J20" s="44">
        <v>0</v>
      </c>
      <c r="K20" s="44">
        <f t="shared" si="0"/>
        <v>0</v>
      </c>
      <c r="L20" s="44">
        <v>0</v>
      </c>
      <c r="M20" s="44">
        <v>0</v>
      </c>
      <c r="N20" s="44">
        <v>0</v>
      </c>
      <c r="O20" s="73">
        <v>0</v>
      </c>
      <c r="P20" s="44">
        <v>0</v>
      </c>
      <c r="Q20" s="44">
        <f t="shared" si="1"/>
        <v>0</v>
      </c>
      <c r="R20" s="4">
        <v>13</v>
      </c>
    </row>
    <row r="21" spans="1:18" x14ac:dyDescent="0.2">
      <c r="A21" s="4">
        <v>14</v>
      </c>
      <c r="B21" s="4" t="s">
        <v>287</v>
      </c>
      <c r="C21" s="44">
        <v>0</v>
      </c>
      <c r="D21" s="44">
        <v>0</v>
      </c>
      <c r="E21" s="44">
        <v>0</v>
      </c>
      <c r="F21" s="44">
        <v>0</v>
      </c>
      <c r="G21" s="44">
        <v>0</v>
      </c>
      <c r="H21" s="44">
        <v>0</v>
      </c>
      <c r="I21" s="44">
        <v>0</v>
      </c>
      <c r="J21" s="44">
        <v>0</v>
      </c>
      <c r="K21" s="44">
        <f t="shared" si="0"/>
        <v>0</v>
      </c>
      <c r="L21" s="44">
        <v>0</v>
      </c>
      <c r="M21" s="44">
        <v>0</v>
      </c>
      <c r="N21" s="44">
        <v>0</v>
      </c>
      <c r="O21" s="73">
        <v>0</v>
      </c>
      <c r="P21" s="44">
        <v>0</v>
      </c>
      <c r="Q21" s="44">
        <f t="shared" si="1"/>
        <v>0</v>
      </c>
      <c r="R21" s="4">
        <v>14</v>
      </c>
    </row>
    <row r="22" spans="1:18" x14ac:dyDescent="0.2">
      <c r="A22" s="4">
        <v>15</v>
      </c>
      <c r="B22" s="4" t="s">
        <v>288</v>
      </c>
      <c r="C22" s="44">
        <v>0</v>
      </c>
      <c r="D22" s="44">
        <v>0</v>
      </c>
      <c r="E22" s="44">
        <v>0</v>
      </c>
      <c r="F22" s="44">
        <v>0</v>
      </c>
      <c r="G22" s="44">
        <v>0</v>
      </c>
      <c r="H22" s="44">
        <v>0</v>
      </c>
      <c r="I22" s="44">
        <v>0</v>
      </c>
      <c r="J22" s="44">
        <v>0</v>
      </c>
      <c r="K22" s="44">
        <f t="shared" si="0"/>
        <v>0</v>
      </c>
      <c r="L22" s="44">
        <v>0</v>
      </c>
      <c r="M22" s="44">
        <v>0</v>
      </c>
      <c r="N22" s="44">
        <v>0</v>
      </c>
      <c r="O22" s="73">
        <v>0</v>
      </c>
      <c r="P22" s="44">
        <v>0</v>
      </c>
      <c r="Q22" s="44">
        <f t="shared" si="1"/>
        <v>0</v>
      </c>
      <c r="R22" s="4">
        <v>15</v>
      </c>
    </row>
    <row r="23" spans="1:18" x14ac:dyDescent="0.2">
      <c r="A23" s="4">
        <v>16</v>
      </c>
      <c r="B23" s="4" t="s">
        <v>289</v>
      </c>
      <c r="C23" s="44">
        <v>13752801</v>
      </c>
      <c r="D23" s="44">
        <v>4159927</v>
      </c>
      <c r="E23" s="44">
        <v>0</v>
      </c>
      <c r="F23" s="44">
        <v>1115688</v>
      </c>
      <c r="G23" s="44">
        <v>0</v>
      </c>
      <c r="H23" s="44">
        <v>3620000</v>
      </c>
      <c r="I23" s="44">
        <v>0</v>
      </c>
      <c r="J23" s="44">
        <v>613837</v>
      </c>
      <c r="K23" s="44">
        <f t="shared" si="0"/>
        <v>23262253</v>
      </c>
      <c r="L23" s="44">
        <v>27627823</v>
      </c>
      <c r="M23" s="44">
        <v>208952</v>
      </c>
      <c r="N23" s="44">
        <v>7174132</v>
      </c>
      <c r="O23" s="73">
        <v>4149927</v>
      </c>
      <c r="P23" s="44">
        <v>0</v>
      </c>
      <c r="Q23" s="44">
        <f t="shared" si="1"/>
        <v>39160834</v>
      </c>
      <c r="R23" s="4">
        <v>16</v>
      </c>
    </row>
    <row r="24" spans="1:18" x14ac:dyDescent="0.2">
      <c r="A24" s="4">
        <v>17</v>
      </c>
      <c r="B24" s="4" t="s">
        <v>290</v>
      </c>
      <c r="C24" s="44">
        <v>0</v>
      </c>
      <c r="D24" s="44">
        <v>0</v>
      </c>
      <c r="E24" s="44">
        <v>0</v>
      </c>
      <c r="F24" s="44">
        <v>0</v>
      </c>
      <c r="G24" s="44">
        <v>0</v>
      </c>
      <c r="H24" s="44">
        <v>0</v>
      </c>
      <c r="I24" s="44">
        <v>0</v>
      </c>
      <c r="J24" s="44">
        <v>0</v>
      </c>
      <c r="K24" s="44">
        <f t="shared" si="0"/>
        <v>0</v>
      </c>
      <c r="L24" s="44">
        <v>0</v>
      </c>
      <c r="M24" s="44">
        <v>0</v>
      </c>
      <c r="N24" s="44">
        <v>0</v>
      </c>
      <c r="O24" s="73">
        <v>0</v>
      </c>
      <c r="P24" s="44">
        <v>0</v>
      </c>
      <c r="Q24" s="44">
        <f t="shared" si="1"/>
        <v>0</v>
      </c>
      <c r="R24" s="4">
        <v>17</v>
      </c>
    </row>
    <row r="25" spans="1:18" x14ac:dyDescent="0.2">
      <c r="A25" s="4">
        <v>18</v>
      </c>
      <c r="B25" s="4" t="s">
        <v>291</v>
      </c>
      <c r="C25" s="44">
        <v>0</v>
      </c>
      <c r="D25" s="44">
        <v>0</v>
      </c>
      <c r="E25" s="44">
        <v>0</v>
      </c>
      <c r="F25" s="44">
        <v>0</v>
      </c>
      <c r="G25" s="44">
        <v>0</v>
      </c>
      <c r="H25" s="44">
        <v>0</v>
      </c>
      <c r="I25" s="44">
        <v>0</v>
      </c>
      <c r="J25" s="44">
        <v>0</v>
      </c>
      <c r="K25" s="44">
        <f t="shared" si="0"/>
        <v>0</v>
      </c>
      <c r="L25" s="44">
        <v>0</v>
      </c>
      <c r="M25" s="44">
        <v>0</v>
      </c>
      <c r="N25" s="44">
        <v>0</v>
      </c>
      <c r="O25" s="73">
        <v>0</v>
      </c>
      <c r="P25" s="44">
        <v>0</v>
      </c>
      <c r="Q25" s="44">
        <f t="shared" si="1"/>
        <v>0</v>
      </c>
      <c r="R25" s="4">
        <v>18</v>
      </c>
    </row>
    <row r="26" spans="1:18" x14ac:dyDescent="0.2">
      <c r="A26" s="4">
        <v>19</v>
      </c>
      <c r="B26" s="4" t="s">
        <v>292</v>
      </c>
      <c r="C26" s="44">
        <v>0</v>
      </c>
      <c r="D26" s="44">
        <v>0</v>
      </c>
      <c r="E26" s="44">
        <v>0</v>
      </c>
      <c r="F26" s="44">
        <v>0</v>
      </c>
      <c r="G26" s="44">
        <v>0</v>
      </c>
      <c r="H26" s="44">
        <v>0</v>
      </c>
      <c r="I26" s="44">
        <v>0</v>
      </c>
      <c r="J26" s="44">
        <v>0</v>
      </c>
      <c r="K26" s="44">
        <f t="shared" si="0"/>
        <v>0</v>
      </c>
      <c r="L26" s="44">
        <v>201321</v>
      </c>
      <c r="M26" s="44">
        <v>0</v>
      </c>
      <c r="N26" s="44">
        <v>417471</v>
      </c>
      <c r="O26" s="73">
        <v>0</v>
      </c>
      <c r="P26" s="44">
        <v>0</v>
      </c>
      <c r="Q26" s="44">
        <f t="shared" si="1"/>
        <v>618792</v>
      </c>
      <c r="R26" s="4">
        <v>19</v>
      </c>
    </row>
    <row r="27" spans="1:18" x14ac:dyDescent="0.2">
      <c r="A27" s="4">
        <v>20</v>
      </c>
      <c r="B27" s="4" t="s">
        <v>293</v>
      </c>
      <c r="C27" s="44">
        <v>0</v>
      </c>
      <c r="D27" s="44">
        <v>0</v>
      </c>
      <c r="E27" s="44">
        <v>0</v>
      </c>
      <c r="F27" s="44">
        <v>0</v>
      </c>
      <c r="G27" s="44">
        <v>0</v>
      </c>
      <c r="H27" s="44">
        <v>0</v>
      </c>
      <c r="I27" s="44">
        <v>0</v>
      </c>
      <c r="J27" s="44">
        <v>0</v>
      </c>
      <c r="K27" s="44">
        <f t="shared" si="0"/>
        <v>0</v>
      </c>
      <c r="L27" s="44">
        <v>0</v>
      </c>
      <c r="M27" s="44">
        <v>0</v>
      </c>
      <c r="N27" s="44">
        <v>0</v>
      </c>
      <c r="O27" s="73">
        <v>0</v>
      </c>
      <c r="P27" s="44">
        <v>0</v>
      </c>
      <c r="Q27" s="44">
        <f t="shared" si="1"/>
        <v>0</v>
      </c>
      <c r="R27" s="4">
        <v>20</v>
      </c>
    </row>
    <row r="28" spans="1:18" x14ac:dyDescent="0.2">
      <c r="A28" s="4">
        <v>21</v>
      </c>
      <c r="B28" s="4" t="s">
        <v>294</v>
      </c>
      <c r="C28" s="44">
        <v>4452786</v>
      </c>
      <c r="D28" s="44">
        <v>35950622</v>
      </c>
      <c r="E28" s="44">
        <v>101126159</v>
      </c>
      <c r="F28" s="44">
        <v>14314356</v>
      </c>
      <c r="G28" s="44">
        <v>0</v>
      </c>
      <c r="H28" s="44">
        <v>125954668</v>
      </c>
      <c r="I28" s="44">
        <v>755046</v>
      </c>
      <c r="J28" s="44">
        <v>3827914</v>
      </c>
      <c r="K28" s="44">
        <f t="shared" si="0"/>
        <v>286381551</v>
      </c>
      <c r="L28" s="44">
        <v>158638724</v>
      </c>
      <c r="M28" s="44">
        <v>46400399</v>
      </c>
      <c r="N28" s="44">
        <v>60404946</v>
      </c>
      <c r="O28" s="73">
        <v>-1735389</v>
      </c>
      <c r="P28" s="44">
        <v>0</v>
      </c>
      <c r="Q28" s="44">
        <f t="shared" si="1"/>
        <v>263708680</v>
      </c>
      <c r="R28" s="4">
        <v>21</v>
      </c>
    </row>
    <row r="29" spans="1:18" x14ac:dyDescent="0.2">
      <c r="A29" s="4">
        <v>22</v>
      </c>
      <c r="B29" s="4" t="s">
        <v>295</v>
      </c>
      <c r="C29" s="44">
        <v>0</v>
      </c>
      <c r="D29" s="44">
        <v>0</v>
      </c>
      <c r="E29" s="44">
        <v>0</v>
      </c>
      <c r="F29" s="44">
        <v>0</v>
      </c>
      <c r="G29" s="44">
        <v>0</v>
      </c>
      <c r="H29" s="44">
        <v>0</v>
      </c>
      <c r="I29" s="44">
        <v>0</v>
      </c>
      <c r="J29" s="44">
        <v>0</v>
      </c>
      <c r="K29" s="44">
        <f t="shared" si="0"/>
        <v>0</v>
      </c>
      <c r="L29" s="44">
        <v>0</v>
      </c>
      <c r="M29" s="44">
        <v>0</v>
      </c>
      <c r="N29" s="44">
        <v>24636</v>
      </c>
      <c r="O29" s="73">
        <v>0</v>
      </c>
      <c r="P29" s="44">
        <v>0</v>
      </c>
      <c r="Q29" s="44">
        <f t="shared" si="1"/>
        <v>24636</v>
      </c>
      <c r="R29" s="4">
        <v>22</v>
      </c>
    </row>
    <row r="30" spans="1:18" x14ac:dyDescent="0.2">
      <c r="A30" s="4">
        <v>23</v>
      </c>
      <c r="B30" s="4" t="s">
        <v>296</v>
      </c>
      <c r="C30" s="44">
        <v>0</v>
      </c>
      <c r="D30" s="44">
        <v>1110026</v>
      </c>
      <c r="E30" s="44">
        <v>0</v>
      </c>
      <c r="F30" s="44">
        <v>0</v>
      </c>
      <c r="G30" s="44">
        <v>0</v>
      </c>
      <c r="H30" s="44">
        <v>0</v>
      </c>
      <c r="I30" s="44">
        <v>0</v>
      </c>
      <c r="J30" s="44">
        <v>0</v>
      </c>
      <c r="K30" s="44">
        <f t="shared" si="0"/>
        <v>1110026</v>
      </c>
      <c r="L30" s="44">
        <v>331217</v>
      </c>
      <c r="M30" s="44">
        <v>0</v>
      </c>
      <c r="N30" s="44">
        <v>1107695</v>
      </c>
      <c r="O30" s="73">
        <v>0</v>
      </c>
      <c r="P30" s="44">
        <v>0</v>
      </c>
      <c r="Q30" s="44">
        <f t="shared" si="1"/>
        <v>1438912</v>
      </c>
      <c r="R30" s="4">
        <v>23</v>
      </c>
    </row>
    <row r="31" spans="1:18" x14ac:dyDescent="0.2">
      <c r="A31" s="4">
        <v>24</v>
      </c>
      <c r="B31" s="4" t="s">
        <v>297</v>
      </c>
      <c r="C31" s="44">
        <v>1534870</v>
      </c>
      <c r="D31" s="44">
        <v>0</v>
      </c>
      <c r="E31" s="44">
        <v>87754451</v>
      </c>
      <c r="F31" s="44">
        <v>720399</v>
      </c>
      <c r="G31" s="44">
        <v>0</v>
      </c>
      <c r="H31" s="44">
        <v>0</v>
      </c>
      <c r="I31" s="44">
        <v>0</v>
      </c>
      <c r="J31" s="44">
        <v>969794</v>
      </c>
      <c r="K31" s="44">
        <f t="shared" si="0"/>
        <v>90979514</v>
      </c>
      <c r="L31" s="44">
        <v>11594797</v>
      </c>
      <c r="M31" s="44">
        <v>0</v>
      </c>
      <c r="N31" s="44">
        <v>8710751</v>
      </c>
      <c r="O31" s="73">
        <v>0</v>
      </c>
      <c r="P31" s="44">
        <v>0</v>
      </c>
      <c r="Q31" s="44">
        <f t="shared" si="1"/>
        <v>20305548</v>
      </c>
      <c r="R31" s="4">
        <v>24</v>
      </c>
    </row>
    <row r="32" spans="1:18" x14ac:dyDescent="0.2">
      <c r="A32" s="4">
        <v>25</v>
      </c>
      <c r="B32" s="4" t="s">
        <v>298</v>
      </c>
      <c r="C32" s="44">
        <v>0</v>
      </c>
      <c r="D32" s="44">
        <v>0</v>
      </c>
      <c r="E32" s="44">
        <v>0</v>
      </c>
      <c r="F32" s="44">
        <v>7811</v>
      </c>
      <c r="G32" s="44">
        <v>0</v>
      </c>
      <c r="H32" s="44">
        <v>84144</v>
      </c>
      <c r="I32" s="44">
        <v>0</v>
      </c>
      <c r="J32" s="44">
        <v>0</v>
      </c>
      <c r="K32" s="44">
        <f t="shared" si="0"/>
        <v>91955</v>
      </c>
      <c r="L32" s="44">
        <v>0</v>
      </c>
      <c r="M32" s="44">
        <v>0</v>
      </c>
      <c r="N32" s="44">
        <v>214909</v>
      </c>
      <c r="O32" s="73">
        <v>0</v>
      </c>
      <c r="P32" s="44">
        <v>0</v>
      </c>
      <c r="Q32" s="44">
        <f t="shared" si="1"/>
        <v>214909</v>
      </c>
      <c r="R32" s="4">
        <v>25</v>
      </c>
    </row>
    <row r="33" spans="1:18" x14ac:dyDescent="0.2">
      <c r="A33" s="4">
        <v>26</v>
      </c>
      <c r="B33" s="4" t="s">
        <v>299</v>
      </c>
      <c r="C33" s="44">
        <v>0</v>
      </c>
      <c r="D33" s="44">
        <v>855872</v>
      </c>
      <c r="E33" s="44">
        <v>370705</v>
      </c>
      <c r="F33" s="44">
        <v>13899</v>
      </c>
      <c r="G33" s="44">
        <v>0</v>
      </c>
      <c r="H33" s="44">
        <v>855689</v>
      </c>
      <c r="I33" s="44">
        <v>0</v>
      </c>
      <c r="J33" s="44">
        <v>0</v>
      </c>
      <c r="K33" s="44">
        <f t="shared" si="0"/>
        <v>2096165</v>
      </c>
      <c r="L33" s="44">
        <v>1076797</v>
      </c>
      <c r="M33" s="44">
        <v>0</v>
      </c>
      <c r="N33" s="44">
        <v>167148</v>
      </c>
      <c r="O33" s="73">
        <v>852220</v>
      </c>
      <c r="P33" s="44">
        <v>0</v>
      </c>
      <c r="Q33" s="44">
        <f t="shared" si="1"/>
        <v>2096165</v>
      </c>
      <c r="R33" s="4">
        <v>26</v>
      </c>
    </row>
    <row r="34" spans="1:18" x14ac:dyDescent="0.2">
      <c r="A34" s="4">
        <v>27</v>
      </c>
      <c r="B34" s="4" t="s">
        <v>300</v>
      </c>
      <c r="C34" s="44">
        <v>59671</v>
      </c>
      <c r="D34" s="44">
        <v>0</v>
      </c>
      <c r="E34" s="44">
        <v>0</v>
      </c>
      <c r="F34" s="44">
        <v>37422</v>
      </c>
      <c r="G34" s="44">
        <v>0</v>
      </c>
      <c r="H34" s="44">
        <v>5434435</v>
      </c>
      <c r="I34" s="44">
        <v>0</v>
      </c>
      <c r="J34" s="44">
        <v>216795</v>
      </c>
      <c r="K34" s="44">
        <f t="shared" si="0"/>
        <v>5748323</v>
      </c>
      <c r="L34" s="44">
        <v>0</v>
      </c>
      <c r="M34" s="44">
        <v>0</v>
      </c>
      <c r="N34" s="44">
        <v>541813</v>
      </c>
      <c r="O34" s="73">
        <v>2356547</v>
      </c>
      <c r="P34" s="44">
        <v>0</v>
      </c>
      <c r="Q34" s="44">
        <f t="shared" si="1"/>
        <v>2898360</v>
      </c>
      <c r="R34" s="4">
        <v>27</v>
      </c>
    </row>
    <row r="35" spans="1:18" x14ac:dyDescent="0.2">
      <c r="A35" s="4">
        <v>28</v>
      </c>
      <c r="B35" s="4" t="s">
        <v>301</v>
      </c>
      <c r="C35" s="44">
        <v>0</v>
      </c>
      <c r="D35" s="44">
        <v>0</v>
      </c>
      <c r="E35" s="44">
        <v>0</v>
      </c>
      <c r="F35" s="44">
        <v>0</v>
      </c>
      <c r="G35" s="44">
        <v>0</v>
      </c>
      <c r="H35" s="44">
        <v>0</v>
      </c>
      <c r="I35" s="44">
        <v>0</v>
      </c>
      <c r="J35" s="44">
        <v>0</v>
      </c>
      <c r="K35" s="44">
        <f t="shared" si="0"/>
        <v>0</v>
      </c>
      <c r="L35" s="44">
        <v>0</v>
      </c>
      <c r="M35" s="44">
        <v>0</v>
      </c>
      <c r="N35" s="44">
        <v>0</v>
      </c>
      <c r="O35" s="73">
        <v>0</v>
      </c>
      <c r="P35" s="44">
        <v>0</v>
      </c>
      <c r="Q35" s="44">
        <f t="shared" si="1"/>
        <v>0</v>
      </c>
      <c r="R35" s="4">
        <v>28</v>
      </c>
    </row>
    <row r="36" spans="1:18" x14ac:dyDescent="0.2">
      <c r="A36" s="4">
        <v>29</v>
      </c>
      <c r="B36" s="4" t="s">
        <v>244</v>
      </c>
      <c r="C36" s="44">
        <v>402348</v>
      </c>
      <c r="D36" s="44">
        <v>4094198</v>
      </c>
      <c r="E36" s="44">
        <v>413867218</v>
      </c>
      <c r="F36" s="44">
        <v>24244052</v>
      </c>
      <c r="G36" s="44">
        <v>0</v>
      </c>
      <c r="H36" s="44">
        <v>223112692</v>
      </c>
      <c r="I36" s="44">
        <v>1992964</v>
      </c>
      <c r="J36" s="44">
        <v>80392496</v>
      </c>
      <c r="K36" s="44">
        <f t="shared" si="0"/>
        <v>748105968</v>
      </c>
      <c r="L36" s="44">
        <v>257491987</v>
      </c>
      <c r="M36" s="44">
        <v>25533000</v>
      </c>
      <c r="N36" s="44">
        <v>329864142</v>
      </c>
      <c r="O36" s="73">
        <v>47777394</v>
      </c>
      <c r="P36" s="44">
        <v>0</v>
      </c>
      <c r="Q36" s="44">
        <f t="shared" si="1"/>
        <v>660666523</v>
      </c>
      <c r="R36" s="4">
        <v>29</v>
      </c>
    </row>
    <row r="37" spans="1:18" x14ac:dyDescent="0.2">
      <c r="A37" s="4">
        <v>30</v>
      </c>
      <c r="B37" s="4" t="s">
        <v>302</v>
      </c>
      <c r="C37" s="44">
        <v>765</v>
      </c>
      <c r="D37" s="44">
        <v>215219</v>
      </c>
      <c r="E37" s="44">
        <v>41755708</v>
      </c>
      <c r="F37" s="44">
        <v>1867931</v>
      </c>
      <c r="G37" s="44">
        <v>0</v>
      </c>
      <c r="H37" s="44">
        <v>19057424</v>
      </c>
      <c r="I37" s="44">
        <v>0</v>
      </c>
      <c r="J37" s="44">
        <v>77916</v>
      </c>
      <c r="K37" s="44">
        <f t="shared" si="0"/>
        <v>62974963</v>
      </c>
      <c r="L37" s="44">
        <v>1605896</v>
      </c>
      <c r="M37" s="44">
        <v>29344</v>
      </c>
      <c r="N37" s="44">
        <v>729043</v>
      </c>
      <c r="O37" s="73">
        <v>296209</v>
      </c>
      <c r="P37" s="44">
        <v>0</v>
      </c>
      <c r="Q37" s="44">
        <f t="shared" si="1"/>
        <v>2660492</v>
      </c>
      <c r="R37" s="4">
        <v>30</v>
      </c>
    </row>
    <row r="38" spans="1:18" x14ac:dyDescent="0.2">
      <c r="A38" s="4">
        <v>31</v>
      </c>
      <c r="B38" s="4" t="s">
        <v>303</v>
      </c>
      <c r="C38" s="44">
        <v>0</v>
      </c>
      <c r="D38" s="44">
        <v>0</v>
      </c>
      <c r="E38" s="44">
        <v>0</v>
      </c>
      <c r="F38" s="44">
        <v>0</v>
      </c>
      <c r="G38" s="44">
        <v>0</v>
      </c>
      <c r="H38" s="44">
        <v>0</v>
      </c>
      <c r="I38" s="44">
        <v>0</v>
      </c>
      <c r="J38" s="44">
        <v>0</v>
      </c>
      <c r="K38" s="44">
        <f t="shared" si="0"/>
        <v>0</v>
      </c>
      <c r="L38" s="44">
        <v>0</v>
      </c>
      <c r="M38" s="44">
        <v>0</v>
      </c>
      <c r="N38" s="44">
        <v>0</v>
      </c>
      <c r="O38" s="73">
        <v>0</v>
      </c>
      <c r="P38" s="44">
        <v>0</v>
      </c>
      <c r="Q38" s="44">
        <f t="shared" si="1"/>
        <v>0</v>
      </c>
      <c r="R38" s="4">
        <v>31</v>
      </c>
    </row>
    <row r="39" spans="1:18" x14ac:dyDescent="0.2">
      <c r="A39" s="4">
        <v>32</v>
      </c>
      <c r="B39" s="4" t="s">
        <v>304</v>
      </c>
      <c r="C39" s="44">
        <v>0</v>
      </c>
      <c r="D39" s="44">
        <v>0</v>
      </c>
      <c r="E39" s="44">
        <v>0</v>
      </c>
      <c r="F39" s="44">
        <v>91991</v>
      </c>
      <c r="G39" s="44">
        <v>0</v>
      </c>
      <c r="H39" s="44">
        <v>141616</v>
      </c>
      <c r="I39" s="44">
        <v>0</v>
      </c>
      <c r="J39" s="44">
        <v>0</v>
      </c>
      <c r="K39" s="44">
        <f t="shared" si="0"/>
        <v>233607</v>
      </c>
      <c r="L39" s="44">
        <v>0</v>
      </c>
      <c r="M39" s="44">
        <v>0</v>
      </c>
      <c r="N39" s="44">
        <v>233607</v>
      </c>
      <c r="O39" s="73">
        <v>0</v>
      </c>
      <c r="P39" s="44">
        <v>0</v>
      </c>
      <c r="Q39" s="44">
        <f t="shared" si="1"/>
        <v>233607</v>
      </c>
      <c r="R39" s="4">
        <v>32</v>
      </c>
    </row>
    <row r="40" spans="1:18" x14ac:dyDescent="0.2">
      <c r="A40" s="4">
        <v>33</v>
      </c>
      <c r="B40" s="4" t="s">
        <v>246</v>
      </c>
      <c r="C40" s="44">
        <v>16563623</v>
      </c>
      <c r="D40" s="44">
        <v>4092100</v>
      </c>
      <c r="E40" s="44">
        <v>787332</v>
      </c>
      <c r="F40" s="44">
        <v>902641</v>
      </c>
      <c r="G40" s="44">
        <v>0</v>
      </c>
      <c r="H40" s="44">
        <v>0</v>
      </c>
      <c r="I40" s="44">
        <v>0</v>
      </c>
      <c r="J40" s="44">
        <v>1054204</v>
      </c>
      <c r="K40" s="44">
        <f t="shared" si="0"/>
        <v>23399900</v>
      </c>
      <c r="L40" s="44">
        <v>10477770</v>
      </c>
      <c r="M40" s="44">
        <v>0</v>
      </c>
      <c r="N40" s="44">
        <v>19482990</v>
      </c>
      <c r="O40" s="73">
        <v>0</v>
      </c>
      <c r="P40" s="44">
        <v>0</v>
      </c>
      <c r="Q40" s="44">
        <f t="shared" si="1"/>
        <v>29960760</v>
      </c>
      <c r="R40" s="4">
        <v>33</v>
      </c>
    </row>
    <row r="41" spans="1:18" x14ac:dyDescent="0.2">
      <c r="A41" s="4">
        <v>34</v>
      </c>
      <c r="B41" s="4" t="s">
        <v>305</v>
      </c>
      <c r="C41" s="44">
        <v>397724</v>
      </c>
      <c r="D41" s="44">
        <v>0</v>
      </c>
      <c r="E41" s="44">
        <v>10899321</v>
      </c>
      <c r="F41" s="44">
        <v>2478478</v>
      </c>
      <c r="G41" s="44">
        <v>0</v>
      </c>
      <c r="H41" s="44">
        <v>44190051</v>
      </c>
      <c r="I41" s="44">
        <v>0</v>
      </c>
      <c r="J41" s="44">
        <v>750000</v>
      </c>
      <c r="K41" s="44">
        <f t="shared" si="0"/>
        <v>58715574</v>
      </c>
      <c r="L41" s="44">
        <v>14125331</v>
      </c>
      <c r="M41" s="44">
        <v>2703752</v>
      </c>
      <c r="N41" s="44">
        <v>2871777</v>
      </c>
      <c r="O41" s="73">
        <v>8022056</v>
      </c>
      <c r="P41" s="44">
        <v>0</v>
      </c>
      <c r="Q41" s="44">
        <f t="shared" si="1"/>
        <v>27722916</v>
      </c>
      <c r="R41" s="4">
        <v>34</v>
      </c>
    </row>
    <row r="42" spans="1:18" x14ac:dyDescent="0.2">
      <c r="A42" s="4">
        <v>35</v>
      </c>
      <c r="B42" s="4" t="s">
        <v>306</v>
      </c>
      <c r="C42" s="44">
        <v>0</v>
      </c>
      <c r="D42" s="44">
        <v>0</v>
      </c>
      <c r="E42" s="44">
        <v>0</v>
      </c>
      <c r="F42" s="44">
        <v>0</v>
      </c>
      <c r="G42" s="44">
        <v>0</v>
      </c>
      <c r="H42" s="44">
        <v>0</v>
      </c>
      <c r="I42" s="44">
        <v>0</v>
      </c>
      <c r="J42" s="44">
        <v>0</v>
      </c>
      <c r="K42" s="44">
        <f t="shared" si="0"/>
        <v>0</v>
      </c>
      <c r="L42" s="44">
        <v>0</v>
      </c>
      <c r="M42" s="44">
        <v>0</v>
      </c>
      <c r="N42" s="44">
        <v>0</v>
      </c>
      <c r="O42" s="73">
        <v>0</v>
      </c>
      <c r="P42" s="44">
        <v>0</v>
      </c>
      <c r="Q42" s="44">
        <f t="shared" si="1"/>
        <v>0</v>
      </c>
      <c r="R42" s="4">
        <v>35</v>
      </c>
    </row>
    <row r="43" spans="1:18" x14ac:dyDescent="0.2">
      <c r="A43" s="4">
        <v>36</v>
      </c>
      <c r="B43" s="4" t="s">
        <v>307</v>
      </c>
      <c r="C43" s="44">
        <v>138714</v>
      </c>
      <c r="D43" s="44">
        <v>1567949</v>
      </c>
      <c r="E43" s="44">
        <v>0</v>
      </c>
      <c r="F43" s="44">
        <v>578303</v>
      </c>
      <c r="G43" s="44">
        <v>0</v>
      </c>
      <c r="H43" s="44">
        <v>2360525</v>
      </c>
      <c r="I43" s="44">
        <v>0</v>
      </c>
      <c r="J43" s="44">
        <v>109232</v>
      </c>
      <c r="K43" s="44">
        <f t="shared" si="0"/>
        <v>4754723</v>
      </c>
      <c r="L43" s="44">
        <v>15372405</v>
      </c>
      <c r="M43" s="44">
        <v>0</v>
      </c>
      <c r="N43" s="44">
        <v>0</v>
      </c>
      <c r="O43" s="73">
        <v>0</v>
      </c>
      <c r="P43" s="44">
        <v>0</v>
      </c>
      <c r="Q43" s="44">
        <f t="shared" si="1"/>
        <v>15372405</v>
      </c>
      <c r="R43" s="4">
        <v>36</v>
      </c>
    </row>
    <row r="44" spans="1:18" x14ac:dyDescent="0.2">
      <c r="A44" s="4">
        <v>37</v>
      </c>
      <c r="B44" s="4" t="s">
        <v>308</v>
      </c>
      <c r="C44" s="44">
        <v>453000</v>
      </c>
      <c r="D44" s="44">
        <v>1213711</v>
      </c>
      <c r="E44" s="44">
        <v>0</v>
      </c>
      <c r="F44" s="44">
        <v>461600</v>
      </c>
      <c r="G44" s="44">
        <v>0</v>
      </c>
      <c r="H44" s="44">
        <v>14787249</v>
      </c>
      <c r="I44" s="44">
        <v>0</v>
      </c>
      <c r="J44" s="44">
        <v>2456012</v>
      </c>
      <c r="K44" s="44">
        <f t="shared" si="0"/>
        <v>19371572</v>
      </c>
      <c r="L44" s="44">
        <v>0</v>
      </c>
      <c r="M44" s="44">
        <v>0</v>
      </c>
      <c r="N44" s="44">
        <v>0</v>
      </c>
      <c r="O44" s="73">
        <v>0</v>
      </c>
      <c r="P44" s="44">
        <v>0</v>
      </c>
      <c r="Q44" s="44">
        <f t="shared" si="1"/>
        <v>0</v>
      </c>
      <c r="R44" s="4">
        <v>37</v>
      </c>
    </row>
    <row r="45" spans="1:18" x14ac:dyDescent="0.2">
      <c r="A45" s="4">
        <v>38</v>
      </c>
      <c r="B45" s="4" t="s">
        <v>309</v>
      </c>
      <c r="C45" s="44">
        <v>0</v>
      </c>
      <c r="D45" s="44">
        <v>50738</v>
      </c>
      <c r="E45" s="44">
        <v>0</v>
      </c>
      <c r="F45" s="44">
        <v>0</v>
      </c>
      <c r="G45" s="44">
        <v>0</v>
      </c>
      <c r="H45" s="44">
        <v>2878912</v>
      </c>
      <c r="I45" s="44">
        <v>0</v>
      </c>
      <c r="J45" s="44">
        <v>0</v>
      </c>
      <c r="K45" s="44">
        <f t="shared" si="0"/>
        <v>2929650</v>
      </c>
      <c r="L45" s="44">
        <v>0</v>
      </c>
      <c r="M45" s="44">
        <v>0</v>
      </c>
      <c r="N45" s="44">
        <v>2929650</v>
      </c>
      <c r="O45" s="73">
        <v>0</v>
      </c>
      <c r="P45" s="44">
        <v>0</v>
      </c>
      <c r="Q45" s="44">
        <f t="shared" si="1"/>
        <v>2929650</v>
      </c>
      <c r="R45" s="4">
        <v>38</v>
      </c>
    </row>
    <row r="46" spans="1:18" x14ac:dyDescent="0.2">
      <c r="A46" s="4">
        <v>39</v>
      </c>
      <c r="B46" s="4" t="s">
        <v>310</v>
      </c>
      <c r="C46" s="44">
        <v>0</v>
      </c>
      <c r="D46" s="44">
        <v>0</v>
      </c>
      <c r="E46" s="44">
        <v>0</v>
      </c>
      <c r="F46" s="44">
        <v>5</v>
      </c>
      <c r="G46" s="44">
        <v>0</v>
      </c>
      <c r="H46" s="44">
        <v>0</v>
      </c>
      <c r="I46" s="44">
        <v>0</v>
      </c>
      <c r="J46" s="44">
        <v>0</v>
      </c>
      <c r="K46" s="44">
        <f t="shared" si="0"/>
        <v>5</v>
      </c>
      <c r="L46" s="44">
        <v>2812879</v>
      </c>
      <c r="M46" s="44">
        <v>0</v>
      </c>
      <c r="N46" s="44">
        <v>744583</v>
      </c>
      <c r="O46" s="73">
        <v>0</v>
      </c>
      <c r="P46" s="44">
        <v>0</v>
      </c>
      <c r="Q46" s="44">
        <f t="shared" si="1"/>
        <v>3557462</v>
      </c>
      <c r="R46" s="4">
        <v>39</v>
      </c>
    </row>
    <row r="47" spans="1:18" x14ac:dyDescent="0.2">
      <c r="A47" s="4">
        <v>40</v>
      </c>
      <c r="B47" s="4" t="s">
        <v>311</v>
      </c>
      <c r="C47" s="73">
        <v>650328</v>
      </c>
      <c r="D47" s="73">
        <v>0</v>
      </c>
      <c r="E47" s="73">
        <v>0</v>
      </c>
      <c r="F47" s="73">
        <v>0</v>
      </c>
      <c r="G47" s="73">
        <v>0</v>
      </c>
      <c r="H47" s="73">
        <v>0</v>
      </c>
      <c r="I47" s="73">
        <v>0</v>
      </c>
      <c r="J47" s="73">
        <v>0</v>
      </c>
      <c r="K47" s="73">
        <f t="shared" si="0"/>
        <v>650328</v>
      </c>
      <c r="L47" s="73">
        <v>520917</v>
      </c>
      <c r="M47" s="73">
        <v>0</v>
      </c>
      <c r="N47" s="73">
        <v>0</v>
      </c>
      <c r="O47" s="73">
        <v>0</v>
      </c>
      <c r="P47" s="73">
        <v>0</v>
      </c>
      <c r="Q47" s="73">
        <f t="shared" si="1"/>
        <v>520917</v>
      </c>
      <c r="R47" s="4">
        <v>40</v>
      </c>
    </row>
    <row r="48" spans="1:18" x14ac:dyDescent="0.2">
      <c r="A48" s="4">
        <v>41</v>
      </c>
      <c r="B48" s="4" t="s">
        <v>312</v>
      </c>
      <c r="C48" s="44">
        <v>0</v>
      </c>
      <c r="D48" s="44">
        <v>0</v>
      </c>
      <c r="E48" s="44">
        <v>0</v>
      </c>
      <c r="F48" s="44">
        <v>0</v>
      </c>
      <c r="G48" s="44">
        <v>0</v>
      </c>
      <c r="H48" s="44">
        <v>0</v>
      </c>
      <c r="I48" s="44">
        <v>0</v>
      </c>
      <c r="J48" s="44">
        <v>0</v>
      </c>
      <c r="K48" s="44">
        <f t="shared" si="0"/>
        <v>0</v>
      </c>
      <c r="L48" s="44">
        <v>0</v>
      </c>
      <c r="M48" s="44">
        <v>0</v>
      </c>
      <c r="N48" s="44">
        <v>0</v>
      </c>
      <c r="O48" s="73">
        <v>0</v>
      </c>
      <c r="P48" s="44">
        <v>0</v>
      </c>
      <c r="Q48" s="44">
        <f t="shared" si="1"/>
        <v>0</v>
      </c>
      <c r="R48" s="4">
        <v>41</v>
      </c>
    </row>
    <row r="49" spans="1:18" x14ac:dyDescent="0.2">
      <c r="A49" s="4">
        <v>42</v>
      </c>
      <c r="B49" s="4" t="s">
        <v>313</v>
      </c>
      <c r="C49" s="44">
        <v>1480624</v>
      </c>
      <c r="D49" s="44">
        <v>0</v>
      </c>
      <c r="E49" s="44">
        <v>79800000</v>
      </c>
      <c r="F49" s="44">
        <v>0</v>
      </c>
      <c r="G49" s="44">
        <v>0</v>
      </c>
      <c r="H49" s="44">
        <v>0</v>
      </c>
      <c r="I49" s="44">
        <v>0</v>
      </c>
      <c r="J49" s="44">
        <v>0</v>
      </c>
      <c r="K49" s="44">
        <f t="shared" si="0"/>
        <v>81280624</v>
      </c>
      <c r="L49" s="44">
        <v>16472057</v>
      </c>
      <c r="M49" s="44">
        <v>0</v>
      </c>
      <c r="N49" s="44">
        <v>6732162</v>
      </c>
      <c r="O49" s="73">
        <v>48836265</v>
      </c>
      <c r="P49" s="44">
        <v>0</v>
      </c>
      <c r="Q49" s="44">
        <f t="shared" si="1"/>
        <v>72040484</v>
      </c>
      <c r="R49" s="4">
        <v>42</v>
      </c>
    </row>
    <row r="50" spans="1:18" x14ac:dyDescent="0.2">
      <c r="A50" s="4">
        <v>43</v>
      </c>
      <c r="B50" s="4" t="s">
        <v>314</v>
      </c>
      <c r="C50" s="44">
        <v>42810900</v>
      </c>
      <c r="D50" s="44">
        <v>55563537</v>
      </c>
      <c r="E50" s="44">
        <v>0</v>
      </c>
      <c r="F50" s="44">
        <v>0</v>
      </c>
      <c r="G50" s="44">
        <v>31372</v>
      </c>
      <c r="H50" s="44">
        <v>70608240</v>
      </c>
      <c r="I50" s="44">
        <v>0</v>
      </c>
      <c r="J50" s="44">
        <v>12190773</v>
      </c>
      <c r="K50" s="44">
        <f t="shared" si="0"/>
        <v>181204822</v>
      </c>
      <c r="L50" s="44">
        <v>46409508</v>
      </c>
      <c r="M50" s="44">
        <v>43446851</v>
      </c>
      <c r="N50" s="44">
        <v>158963262</v>
      </c>
      <c r="O50" s="73">
        <v>0</v>
      </c>
      <c r="P50" s="44">
        <v>502396</v>
      </c>
      <c r="Q50" s="44">
        <f t="shared" si="1"/>
        <v>249322017</v>
      </c>
      <c r="R50" s="4">
        <v>43</v>
      </c>
    </row>
    <row r="51" spans="1:18" x14ac:dyDescent="0.2">
      <c r="A51" s="4">
        <v>44</v>
      </c>
      <c r="B51" s="4" t="s">
        <v>315</v>
      </c>
      <c r="C51" s="44">
        <v>0</v>
      </c>
      <c r="D51" s="44">
        <v>507796</v>
      </c>
      <c r="E51" s="44">
        <v>0</v>
      </c>
      <c r="F51" s="44">
        <v>0</v>
      </c>
      <c r="G51" s="44">
        <v>0</v>
      </c>
      <c r="H51" s="44">
        <v>142813</v>
      </c>
      <c r="I51" s="44">
        <v>0</v>
      </c>
      <c r="J51" s="44">
        <v>62267</v>
      </c>
      <c r="K51" s="44">
        <f t="shared" si="0"/>
        <v>712876</v>
      </c>
      <c r="L51" s="44">
        <v>0</v>
      </c>
      <c r="M51" s="44">
        <v>0</v>
      </c>
      <c r="N51" s="44">
        <v>2531343</v>
      </c>
      <c r="O51" s="73">
        <v>0</v>
      </c>
      <c r="P51" s="44">
        <v>0</v>
      </c>
      <c r="Q51" s="44">
        <f t="shared" si="1"/>
        <v>2531343</v>
      </c>
      <c r="R51" s="4">
        <v>44</v>
      </c>
    </row>
    <row r="52" spans="1:18" x14ac:dyDescent="0.2">
      <c r="A52" s="4">
        <v>45</v>
      </c>
      <c r="B52" s="4" t="s">
        <v>316</v>
      </c>
      <c r="C52" s="44">
        <v>0</v>
      </c>
      <c r="D52" s="44">
        <v>0</v>
      </c>
      <c r="E52" s="44">
        <v>0</v>
      </c>
      <c r="F52" s="44">
        <v>0</v>
      </c>
      <c r="G52" s="44">
        <v>0</v>
      </c>
      <c r="H52" s="44">
        <v>0</v>
      </c>
      <c r="I52" s="44">
        <v>0</v>
      </c>
      <c r="J52" s="44">
        <v>0</v>
      </c>
      <c r="K52" s="44">
        <f t="shared" si="0"/>
        <v>0</v>
      </c>
      <c r="L52" s="44">
        <v>0</v>
      </c>
      <c r="M52" s="44">
        <v>0</v>
      </c>
      <c r="N52" s="44">
        <v>0</v>
      </c>
      <c r="O52" s="73">
        <v>0</v>
      </c>
      <c r="P52" s="44">
        <v>0</v>
      </c>
      <c r="Q52" s="44">
        <f t="shared" si="1"/>
        <v>0</v>
      </c>
      <c r="R52" s="4">
        <v>45</v>
      </c>
    </row>
    <row r="53" spans="1:18" x14ac:dyDescent="0.2">
      <c r="A53" s="4">
        <v>46</v>
      </c>
      <c r="B53" s="4" t="s">
        <v>317</v>
      </c>
      <c r="C53" s="44">
        <v>0</v>
      </c>
      <c r="D53" s="44">
        <v>0</v>
      </c>
      <c r="E53" s="44">
        <v>0</v>
      </c>
      <c r="F53" s="44">
        <v>0</v>
      </c>
      <c r="G53" s="44">
        <v>0</v>
      </c>
      <c r="H53" s="44">
        <v>0</v>
      </c>
      <c r="I53" s="44">
        <v>0</v>
      </c>
      <c r="J53" s="44">
        <v>0</v>
      </c>
      <c r="K53" s="44">
        <f t="shared" si="0"/>
        <v>0</v>
      </c>
      <c r="L53" s="44">
        <v>0</v>
      </c>
      <c r="M53" s="44">
        <v>0</v>
      </c>
      <c r="N53" s="44">
        <v>0</v>
      </c>
      <c r="O53" s="73">
        <v>0</v>
      </c>
      <c r="P53" s="44">
        <v>0</v>
      </c>
      <c r="Q53" s="44">
        <f t="shared" si="1"/>
        <v>0</v>
      </c>
      <c r="R53" s="4">
        <v>46</v>
      </c>
    </row>
    <row r="54" spans="1:18" x14ac:dyDescent="0.2">
      <c r="A54" s="4">
        <v>47</v>
      </c>
      <c r="B54" s="4" t="s">
        <v>318</v>
      </c>
      <c r="C54" s="44">
        <v>3879511</v>
      </c>
      <c r="D54" s="44">
        <v>37904</v>
      </c>
      <c r="E54" s="44">
        <v>75598192</v>
      </c>
      <c r="F54" s="44">
        <v>9272276</v>
      </c>
      <c r="G54" s="44">
        <v>0</v>
      </c>
      <c r="H54" s="44">
        <v>52614000</v>
      </c>
      <c r="I54" s="44">
        <v>0</v>
      </c>
      <c r="J54" s="44">
        <v>2318067</v>
      </c>
      <c r="K54" s="44">
        <f t="shared" si="0"/>
        <v>143719950</v>
      </c>
      <c r="L54" s="44">
        <v>25199049</v>
      </c>
      <c r="M54" s="44">
        <v>0</v>
      </c>
      <c r="N54" s="44">
        <v>20208608</v>
      </c>
      <c r="O54" s="73">
        <v>946416</v>
      </c>
      <c r="P54" s="44">
        <v>0</v>
      </c>
      <c r="Q54" s="44">
        <f t="shared" si="1"/>
        <v>46354073</v>
      </c>
      <c r="R54" s="4">
        <v>47</v>
      </c>
    </row>
    <row r="55" spans="1:18" x14ac:dyDescent="0.2">
      <c r="A55" s="4">
        <v>48</v>
      </c>
      <c r="B55" s="4" t="s">
        <v>319</v>
      </c>
      <c r="C55" s="44">
        <v>0</v>
      </c>
      <c r="D55" s="44">
        <v>0</v>
      </c>
      <c r="E55" s="44">
        <v>0</v>
      </c>
      <c r="F55" s="44">
        <v>0</v>
      </c>
      <c r="G55" s="44">
        <v>0</v>
      </c>
      <c r="H55" s="44">
        <v>0</v>
      </c>
      <c r="I55" s="44">
        <v>0</v>
      </c>
      <c r="J55" s="44">
        <v>0</v>
      </c>
      <c r="K55" s="44">
        <f t="shared" si="0"/>
        <v>0</v>
      </c>
      <c r="L55" s="44">
        <v>0</v>
      </c>
      <c r="M55" s="44">
        <v>0</v>
      </c>
      <c r="N55" s="44">
        <v>0</v>
      </c>
      <c r="O55" s="73">
        <v>0</v>
      </c>
      <c r="P55" s="44">
        <v>0</v>
      </c>
      <c r="Q55" s="44">
        <f t="shared" si="1"/>
        <v>0</v>
      </c>
      <c r="R55" s="4">
        <v>48</v>
      </c>
    </row>
    <row r="56" spans="1:18" x14ac:dyDescent="0.2">
      <c r="A56" s="4">
        <v>49</v>
      </c>
      <c r="B56" s="4" t="s">
        <v>320</v>
      </c>
      <c r="C56" s="44">
        <v>200388</v>
      </c>
      <c r="D56" s="44">
        <v>0</v>
      </c>
      <c r="E56" s="44">
        <v>0</v>
      </c>
      <c r="F56" s="44">
        <v>2310543</v>
      </c>
      <c r="G56" s="44">
        <v>0</v>
      </c>
      <c r="H56" s="44">
        <v>0</v>
      </c>
      <c r="I56" s="44">
        <v>0</v>
      </c>
      <c r="J56" s="44">
        <v>293165</v>
      </c>
      <c r="K56" s="44">
        <f t="shared" si="0"/>
        <v>2804096</v>
      </c>
      <c r="L56" s="44">
        <v>1557815</v>
      </c>
      <c r="M56" s="44">
        <v>0</v>
      </c>
      <c r="N56" s="44">
        <v>1882799</v>
      </c>
      <c r="O56" s="73">
        <v>11011728</v>
      </c>
      <c r="P56" s="44">
        <v>0</v>
      </c>
      <c r="Q56" s="44">
        <f t="shared" si="1"/>
        <v>14452342</v>
      </c>
      <c r="R56" s="4">
        <v>49</v>
      </c>
    </row>
    <row r="57" spans="1:18" x14ac:dyDescent="0.2">
      <c r="A57" s="4">
        <v>50</v>
      </c>
      <c r="B57" s="4" t="s">
        <v>321</v>
      </c>
      <c r="C57" s="73">
        <v>0</v>
      </c>
      <c r="D57" s="73">
        <v>0</v>
      </c>
      <c r="E57" s="73">
        <v>0</v>
      </c>
      <c r="F57" s="73">
        <v>0</v>
      </c>
      <c r="G57" s="73">
        <v>0</v>
      </c>
      <c r="H57" s="73">
        <v>0</v>
      </c>
      <c r="I57" s="73">
        <v>0</v>
      </c>
      <c r="J57" s="73">
        <v>0</v>
      </c>
      <c r="K57" s="73">
        <f t="shared" si="0"/>
        <v>0</v>
      </c>
      <c r="L57" s="73">
        <v>0</v>
      </c>
      <c r="M57" s="73">
        <v>0</v>
      </c>
      <c r="N57" s="73">
        <v>0</v>
      </c>
      <c r="O57" s="73">
        <v>0</v>
      </c>
      <c r="P57" s="73">
        <v>0</v>
      </c>
      <c r="Q57" s="73">
        <f t="shared" si="1"/>
        <v>0</v>
      </c>
      <c r="R57" s="4">
        <v>50</v>
      </c>
    </row>
    <row r="58" spans="1:18" x14ac:dyDescent="0.2">
      <c r="A58" s="4">
        <v>51</v>
      </c>
      <c r="B58" s="4" t="s">
        <v>322</v>
      </c>
      <c r="C58" s="70">
        <v>7500000</v>
      </c>
      <c r="D58" s="70">
        <v>0</v>
      </c>
      <c r="E58" s="70">
        <v>627971</v>
      </c>
      <c r="F58" s="70">
        <v>2416905</v>
      </c>
      <c r="G58" s="70">
        <v>0</v>
      </c>
      <c r="H58" s="70">
        <v>0</v>
      </c>
      <c r="I58" s="70">
        <v>0</v>
      </c>
      <c r="J58" s="70">
        <v>0</v>
      </c>
      <c r="K58" s="70">
        <f t="shared" si="0"/>
        <v>10544876</v>
      </c>
      <c r="L58" s="70">
        <v>26679957</v>
      </c>
      <c r="M58" s="70">
        <v>0</v>
      </c>
      <c r="N58" s="70">
        <v>5516985</v>
      </c>
      <c r="O58" s="70">
        <v>27812766</v>
      </c>
      <c r="P58" s="70">
        <v>0</v>
      </c>
      <c r="Q58" s="70">
        <f t="shared" si="1"/>
        <v>60009708</v>
      </c>
      <c r="R58" s="4">
        <v>51</v>
      </c>
    </row>
    <row r="59" spans="1:18" x14ac:dyDescent="0.2">
      <c r="A59" s="4">
        <v>52</v>
      </c>
      <c r="B59" s="4" t="s">
        <v>323</v>
      </c>
      <c r="C59" s="44">
        <v>0</v>
      </c>
      <c r="D59" s="44">
        <v>0</v>
      </c>
      <c r="E59" s="44">
        <v>0</v>
      </c>
      <c r="F59" s="44">
        <v>0</v>
      </c>
      <c r="G59" s="44">
        <v>0</v>
      </c>
      <c r="H59" s="44">
        <v>0</v>
      </c>
      <c r="I59" s="44">
        <v>0</v>
      </c>
      <c r="J59" s="44">
        <v>0</v>
      </c>
      <c r="K59" s="44">
        <f t="shared" si="0"/>
        <v>0</v>
      </c>
      <c r="L59" s="44">
        <v>0</v>
      </c>
      <c r="M59" s="44">
        <v>0</v>
      </c>
      <c r="N59" s="44">
        <v>0</v>
      </c>
      <c r="O59" s="73">
        <v>0</v>
      </c>
      <c r="P59" s="44">
        <v>0</v>
      </c>
      <c r="Q59" s="44">
        <f t="shared" si="1"/>
        <v>0</v>
      </c>
      <c r="R59" s="4">
        <v>52</v>
      </c>
    </row>
    <row r="60" spans="1:18" x14ac:dyDescent="0.2">
      <c r="A60" s="4">
        <v>53</v>
      </c>
      <c r="B60" s="4" t="s">
        <v>324</v>
      </c>
      <c r="C60" s="44">
        <v>6167298</v>
      </c>
      <c r="D60" s="44">
        <v>3255619</v>
      </c>
      <c r="E60" s="44">
        <v>282695405</v>
      </c>
      <c r="F60" s="44">
        <v>272869</v>
      </c>
      <c r="G60" s="44">
        <v>788455</v>
      </c>
      <c r="H60" s="44">
        <v>460855517</v>
      </c>
      <c r="I60" s="44">
        <v>0</v>
      </c>
      <c r="J60" s="44">
        <v>20617779</v>
      </c>
      <c r="K60" s="44">
        <f t="shared" si="0"/>
        <v>774652942</v>
      </c>
      <c r="L60" s="44">
        <v>173923132</v>
      </c>
      <c r="M60" s="44">
        <v>30167468</v>
      </c>
      <c r="N60" s="44">
        <v>298161470</v>
      </c>
      <c r="O60" s="73">
        <v>9104050</v>
      </c>
      <c r="P60" s="44">
        <v>0</v>
      </c>
      <c r="Q60" s="44">
        <f t="shared" si="1"/>
        <v>511356120</v>
      </c>
      <c r="R60" s="4">
        <v>53</v>
      </c>
    </row>
    <row r="61" spans="1:18" x14ac:dyDescent="0.2">
      <c r="A61" s="4">
        <v>54</v>
      </c>
      <c r="B61" s="4" t="s">
        <v>325</v>
      </c>
      <c r="C61" s="44">
        <v>782844</v>
      </c>
      <c r="D61" s="44">
        <v>3660570</v>
      </c>
      <c r="E61" s="44">
        <v>62940809</v>
      </c>
      <c r="F61" s="44">
        <v>3183883</v>
      </c>
      <c r="G61" s="44">
        <v>0</v>
      </c>
      <c r="H61" s="44">
        <v>0</v>
      </c>
      <c r="I61" s="44">
        <v>0</v>
      </c>
      <c r="J61" s="44">
        <v>57586355</v>
      </c>
      <c r="K61" s="44">
        <f t="shared" si="0"/>
        <v>128154461</v>
      </c>
      <c r="L61" s="44">
        <v>19870142</v>
      </c>
      <c r="M61" s="44">
        <v>0</v>
      </c>
      <c r="N61" s="44">
        <v>29564778</v>
      </c>
      <c r="O61" s="73">
        <v>0</v>
      </c>
      <c r="P61" s="44">
        <v>0</v>
      </c>
      <c r="Q61" s="44">
        <f t="shared" si="1"/>
        <v>49434920</v>
      </c>
      <c r="R61" s="4">
        <v>54</v>
      </c>
    </row>
    <row r="62" spans="1:18" x14ac:dyDescent="0.2">
      <c r="A62" s="4">
        <v>55</v>
      </c>
      <c r="B62" s="4" t="s">
        <v>326</v>
      </c>
      <c r="C62" s="44">
        <v>0</v>
      </c>
      <c r="D62" s="44">
        <v>0</v>
      </c>
      <c r="E62" s="44">
        <v>0</v>
      </c>
      <c r="F62" s="44">
        <v>4587</v>
      </c>
      <c r="G62" s="44">
        <v>0</v>
      </c>
      <c r="H62" s="44">
        <v>0</v>
      </c>
      <c r="I62" s="44">
        <v>0</v>
      </c>
      <c r="J62" s="44">
        <v>0</v>
      </c>
      <c r="K62" s="44">
        <f t="shared" si="0"/>
        <v>4587</v>
      </c>
      <c r="L62" s="44">
        <v>1393072</v>
      </c>
      <c r="M62" s="44">
        <v>0</v>
      </c>
      <c r="N62" s="44">
        <v>89474</v>
      </c>
      <c r="O62" s="73">
        <v>0</v>
      </c>
      <c r="P62" s="44">
        <v>0</v>
      </c>
      <c r="Q62" s="44">
        <f t="shared" si="1"/>
        <v>1482546</v>
      </c>
      <c r="R62" s="4">
        <v>55</v>
      </c>
    </row>
    <row r="63" spans="1:18" x14ac:dyDescent="0.2">
      <c r="A63" s="4">
        <v>56</v>
      </c>
      <c r="B63" s="4" t="s">
        <v>327</v>
      </c>
      <c r="C63" s="44">
        <v>0</v>
      </c>
      <c r="D63" s="44">
        <v>0</v>
      </c>
      <c r="E63" s="44">
        <v>0</v>
      </c>
      <c r="F63" s="44">
        <v>0</v>
      </c>
      <c r="G63" s="44">
        <v>0</v>
      </c>
      <c r="H63" s="44">
        <v>0</v>
      </c>
      <c r="I63" s="44">
        <v>0</v>
      </c>
      <c r="J63" s="44">
        <v>0</v>
      </c>
      <c r="K63" s="44">
        <f t="shared" si="0"/>
        <v>0</v>
      </c>
      <c r="L63" s="44">
        <v>0</v>
      </c>
      <c r="M63" s="44">
        <v>0</v>
      </c>
      <c r="N63" s="44">
        <v>0</v>
      </c>
      <c r="O63" s="73">
        <v>0</v>
      </c>
      <c r="P63" s="44">
        <v>0</v>
      </c>
      <c r="Q63" s="44">
        <f t="shared" si="1"/>
        <v>0</v>
      </c>
      <c r="R63" s="4">
        <v>56</v>
      </c>
    </row>
    <row r="64" spans="1:18" x14ac:dyDescent="0.2">
      <c r="A64" s="4">
        <v>57</v>
      </c>
      <c r="B64" s="4" t="s">
        <v>328</v>
      </c>
      <c r="C64" s="44">
        <v>154346</v>
      </c>
      <c r="D64" s="44">
        <v>0</v>
      </c>
      <c r="E64" s="44">
        <v>5000000</v>
      </c>
      <c r="F64" s="44">
        <v>0</v>
      </c>
      <c r="G64" s="44">
        <v>0</v>
      </c>
      <c r="H64" s="44">
        <v>0</v>
      </c>
      <c r="I64" s="44">
        <v>0</v>
      </c>
      <c r="J64" s="44">
        <v>0</v>
      </c>
      <c r="K64" s="44">
        <f t="shared" si="0"/>
        <v>5154346</v>
      </c>
      <c r="L64" s="44">
        <v>143834</v>
      </c>
      <c r="M64" s="44">
        <v>0</v>
      </c>
      <c r="N64" s="44">
        <v>715821</v>
      </c>
      <c r="O64" s="73">
        <v>0</v>
      </c>
      <c r="P64" s="44">
        <v>0</v>
      </c>
      <c r="Q64" s="44">
        <f t="shared" si="1"/>
        <v>859655</v>
      </c>
      <c r="R64" s="4">
        <v>57</v>
      </c>
    </row>
    <row r="65" spans="1:18" x14ac:dyDescent="0.2">
      <c r="A65" s="4">
        <v>58</v>
      </c>
      <c r="B65" s="4" t="s">
        <v>329</v>
      </c>
      <c r="C65" s="44">
        <v>8222929</v>
      </c>
      <c r="D65" s="44">
        <v>0</v>
      </c>
      <c r="E65" s="44">
        <v>0</v>
      </c>
      <c r="F65" s="44">
        <v>654074</v>
      </c>
      <c r="G65" s="44">
        <v>349300</v>
      </c>
      <c r="H65" s="44">
        <v>23846305</v>
      </c>
      <c r="I65" s="44">
        <v>0</v>
      </c>
      <c r="J65" s="44">
        <v>33098599</v>
      </c>
      <c r="K65" s="44">
        <f t="shared" si="0"/>
        <v>66171207</v>
      </c>
      <c r="L65" s="44">
        <v>18013088</v>
      </c>
      <c r="M65" s="44">
        <v>9641394</v>
      </c>
      <c r="N65" s="44">
        <v>35607757</v>
      </c>
      <c r="O65" s="73">
        <v>3012657</v>
      </c>
      <c r="P65" s="44">
        <v>0</v>
      </c>
      <c r="Q65" s="44">
        <f t="shared" si="1"/>
        <v>66274896</v>
      </c>
      <c r="R65" s="4">
        <v>58</v>
      </c>
    </row>
    <row r="66" spans="1:18" x14ac:dyDescent="0.2">
      <c r="A66" s="4">
        <v>59</v>
      </c>
      <c r="B66" s="4" t="s">
        <v>330</v>
      </c>
      <c r="C66" s="44">
        <v>2135472</v>
      </c>
      <c r="D66" s="44">
        <v>0</v>
      </c>
      <c r="E66" s="44">
        <v>4769932</v>
      </c>
      <c r="F66" s="44">
        <v>130482</v>
      </c>
      <c r="G66" s="44">
        <v>0</v>
      </c>
      <c r="H66" s="44">
        <v>434193</v>
      </c>
      <c r="I66" s="44">
        <v>0</v>
      </c>
      <c r="J66" s="44">
        <v>984</v>
      </c>
      <c r="K66" s="44">
        <f t="shared" si="0"/>
        <v>7471063</v>
      </c>
      <c r="L66" s="44">
        <v>359176</v>
      </c>
      <c r="M66" s="44">
        <v>0</v>
      </c>
      <c r="N66" s="44">
        <v>7449783</v>
      </c>
      <c r="O66" s="73">
        <v>0</v>
      </c>
      <c r="P66" s="44">
        <v>0</v>
      </c>
      <c r="Q66" s="44">
        <f t="shared" si="1"/>
        <v>7808959</v>
      </c>
      <c r="R66" s="4">
        <v>59</v>
      </c>
    </row>
    <row r="67" spans="1:18" x14ac:dyDescent="0.2">
      <c r="A67" s="4">
        <v>60</v>
      </c>
      <c r="B67" s="4" t="s">
        <v>331</v>
      </c>
      <c r="C67" s="44">
        <v>0</v>
      </c>
      <c r="D67" s="44">
        <v>5218320</v>
      </c>
      <c r="E67" s="44">
        <v>0</v>
      </c>
      <c r="F67" s="44">
        <v>3383163</v>
      </c>
      <c r="G67" s="44">
        <v>0</v>
      </c>
      <c r="H67" s="44">
        <v>0</v>
      </c>
      <c r="I67" s="44">
        <v>0</v>
      </c>
      <c r="J67" s="44">
        <v>0</v>
      </c>
      <c r="K67" s="44">
        <f t="shared" si="0"/>
        <v>8601483</v>
      </c>
      <c r="L67" s="44">
        <v>56221618</v>
      </c>
      <c r="M67" s="44">
        <v>0</v>
      </c>
      <c r="N67" s="44">
        <v>24762343</v>
      </c>
      <c r="O67" s="73">
        <v>0</v>
      </c>
      <c r="P67" s="44">
        <v>0</v>
      </c>
      <c r="Q67" s="44">
        <f t="shared" si="1"/>
        <v>80983961</v>
      </c>
      <c r="R67" s="4">
        <v>60</v>
      </c>
    </row>
    <row r="68" spans="1:18" x14ac:dyDescent="0.2">
      <c r="A68" s="4">
        <v>61</v>
      </c>
      <c r="B68" s="4" t="s">
        <v>332</v>
      </c>
      <c r="C68" s="44">
        <v>0</v>
      </c>
      <c r="D68" s="44">
        <v>0</v>
      </c>
      <c r="E68" s="44">
        <v>23749705</v>
      </c>
      <c r="F68" s="44">
        <v>122633</v>
      </c>
      <c r="G68" s="44">
        <v>0</v>
      </c>
      <c r="H68" s="44">
        <v>0</v>
      </c>
      <c r="I68" s="44">
        <v>0</v>
      </c>
      <c r="J68" s="44">
        <v>0</v>
      </c>
      <c r="K68" s="44">
        <f t="shared" si="0"/>
        <v>23872338</v>
      </c>
      <c r="L68" s="44">
        <v>4093876</v>
      </c>
      <c r="M68" s="44">
        <v>0</v>
      </c>
      <c r="N68" s="44">
        <v>2460195</v>
      </c>
      <c r="O68" s="73">
        <v>0</v>
      </c>
      <c r="P68" s="44">
        <v>0</v>
      </c>
      <c r="Q68" s="44">
        <f t="shared" si="1"/>
        <v>6554071</v>
      </c>
      <c r="R68" s="4">
        <v>61</v>
      </c>
    </row>
    <row r="69" spans="1:18" x14ac:dyDescent="0.2">
      <c r="A69" s="4">
        <v>62</v>
      </c>
      <c r="B69" s="4" t="s">
        <v>333</v>
      </c>
      <c r="C69" s="44">
        <v>0</v>
      </c>
      <c r="D69" s="44">
        <v>0</v>
      </c>
      <c r="E69" s="44">
        <v>0</v>
      </c>
      <c r="F69" s="44">
        <v>251936</v>
      </c>
      <c r="G69" s="44">
        <v>286711</v>
      </c>
      <c r="H69" s="44">
        <v>0</v>
      </c>
      <c r="I69" s="44">
        <v>59849</v>
      </c>
      <c r="J69" s="44">
        <v>1905513</v>
      </c>
      <c r="K69" s="44">
        <f t="shared" si="0"/>
        <v>2504009</v>
      </c>
      <c r="L69" s="44">
        <v>41500</v>
      </c>
      <c r="M69" s="44">
        <v>0</v>
      </c>
      <c r="N69" s="44">
        <v>18576699</v>
      </c>
      <c r="O69" s="73">
        <v>0</v>
      </c>
      <c r="P69" s="44">
        <v>0</v>
      </c>
      <c r="Q69" s="44">
        <f t="shared" si="1"/>
        <v>18618199</v>
      </c>
      <c r="R69" s="4">
        <v>62</v>
      </c>
    </row>
    <row r="70" spans="1:18" x14ac:dyDescent="0.2">
      <c r="A70" s="4">
        <v>63</v>
      </c>
      <c r="B70" s="4" t="s">
        <v>334</v>
      </c>
      <c r="C70" s="44">
        <v>16797324</v>
      </c>
      <c r="D70" s="44">
        <v>6265543</v>
      </c>
      <c r="E70" s="44">
        <v>0</v>
      </c>
      <c r="F70" s="44">
        <v>2437147</v>
      </c>
      <c r="G70" s="44">
        <v>0</v>
      </c>
      <c r="H70" s="44">
        <v>2115545</v>
      </c>
      <c r="I70" s="44">
        <v>178470</v>
      </c>
      <c r="J70" s="44">
        <v>60106</v>
      </c>
      <c r="K70" s="44">
        <f t="shared" si="0"/>
        <v>27854135</v>
      </c>
      <c r="L70" s="44">
        <v>28289468</v>
      </c>
      <c r="M70" s="44">
        <v>0</v>
      </c>
      <c r="N70" s="44">
        <v>1563086</v>
      </c>
      <c r="O70" s="73">
        <v>3040659</v>
      </c>
      <c r="P70" s="44">
        <v>0</v>
      </c>
      <c r="Q70" s="44">
        <f t="shared" si="1"/>
        <v>32893213</v>
      </c>
      <c r="R70" s="4">
        <v>63</v>
      </c>
    </row>
    <row r="71" spans="1:18" x14ac:dyDescent="0.2">
      <c r="A71" s="4">
        <v>64</v>
      </c>
      <c r="B71" s="4" t="s">
        <v>335</v>
      </c>
      <c r="C71" s="44">
        <v>0</v>
      </c>
      <c r="D71" s="44">
        <v>0</v>
      </c>
      <c r="E71" s="44">
        <v>0</v>
      </c>
      <c r="F71" s="44">
        <v>0</v>
      </c>
      <c r="G71" s="44">
        <v>0</v>
      </c>
      <c r="H71" s="44">
        <v>0</v>
      </c>
      <c r="I71" s="44">
        <v>0</v>
      </c>
      <c r="J71" s="44">
        <v>0</v>
      </c>
      <c r="K71" s="44">
        <f t="shared" si="0"/>
        <v>0</v>
      </c>
      <c r="L71" s="44">
        <v>0</v>
      </c>
      <c r="M71" s="44">
        <v>0</v>
      </c>
      <c r="N71" s="44">
        <v>0</v>
      </c>
      <c r="O71" s="73">
        <v>0</v>
      </c>
      <c r="P71" s="44">
        <v>0</v>
      </c>
      <c r="Q71" s="44">
        <f t="shared" si="1"/>
        <v>0</v>
      </c>
      <c r="R71" s="4">
        <v>64</v>
      </c>
    </row>
    <row r="72" spans="1:18" x14ac:dyDescent="0.2">
      <c r="A72" s="4">
        <v>65</v>
      </c>
      <c r="B72" s="4" t="s">
        <v>336</v>
      </c>
      <c r="C72" s="44">
        <v>0</v>
      </c>
      <c r="D72" s="44">
        <v>0</v>
      </c>
      <c r="E72" s="44">
        <v>0</v>
      </c>
      <c r="F72" s="44">
        <v>0</v>
      </c>
      <c r="G72" s="44">
        <v>0</v>
      </c>
      <c r="H72" s="44">
        <v>0</v>
      </c>
      <c r="I72" s="44">
        <v>0</v>
      </c>
      <c r="J72" s="44">
        <v>0</v>
      </c>
      <c r="K72" s="44">
        <f t="shared" ref="K72:K102" si="2">SUM(C72:J72)</f>
        <v>0</v>
      </c>
      <c r="L72" s="44">
        <v>3598008</v>
      </c>
      <c r="M72" s="44">
        <v>0</v>
      </c>
      <c r="N72" s="44">
        <v>777399</v>
      </c>
      <c r="O72" s="73">
        <v>0</v>
      </c>
      <c r="P72" s="44">
        <v>214909</v>
      </c>
      <c r="Q72" s="44">
        <f t="shared" ref="Q72:Q102" si="3">SUM(L72:P72)</f>
        <v>4590316</v>
      </c>
      <c r="R72" s="4">
        <v>65</v>
      </c>
    </row>
    <row r="73" spans="1:18" x14ac:dyDescent="0.2">
      <c r="A73" s="4">
        <v>66</v>
      </c>
      <c r="B73" s="4" t="s">
        <v>337</v>
      </c>
      <c r="C73" s="44">
        <v>6881</v>
      </c>
      <c r="D73" s="44">
        <v>43314</v>
      </c>
      <c r="E73" s="44">
        <v>795000</v>
      </c>
      <c r="F73" s="44">
        <v>152189</v>
      </c>
      <c r="G73" s="44">
        <v>0</v>
      </c>
      <c r="H73" s="44">
        <v>2672880</v>
      </c>
      <c r="I73" s="44">
        <v>0</v>
      </c>
      <c r="J73" s="44">
        <v>90633</v>
      </c>
      <c r="K73" s="44">
        <f t="shared" si="2"/>
        <v>3760897</v>
      </c>
      <c r="L73" s="44">
        <v>1920753</v>
      </c>
      <c r="M73" s="44">
        <v>0</v>
      </c>
      <c r="N73" s="44">
        <v>1164462</v>
      </c>
      <c r="O73" s="73">
        <v>343199</v>
      </c>
      <c r="P73" s="44">
        <v>0</v>
      </c>
      <c r="Q73" s="44">
        <f t="shared" si="3"/>
        <v>3428414</v>
      </c>
      <c r="R73" s="4">
        <v>66</v>
      </c>
    </row>
    <row r="74" spans="1:18" x14ac:dyDescent="0.2">
      <c r="A74" s="4">
        <v>67</v>
      </c>
      <c r="B74" s="4" t="s">
        <v>338</v>
      </c>
      <c r="C74" s="44">
        <v>143000</v>
      </c>
      <c r="D74" s="44">
        <v>0</v>
      </c>
      <c r="E74" s="44">
        <v>0</v>
      </c>
      <c r="F74" s="44">
        <v>98</v>
      </c>
      <c r="G74" s="44">
        <v>0</v>
      </c>
      <c r="H74" s="44">
        <v>348987</v>
      </c>
      <c r="I74" s="44">
        <v>0</v>
      </c>
      <c r="J74" s="44">
        <v>55000</v>
      </c>
      <c r="K74" s="44">
        <f t="shared" si="2"/>
        <v>547085</v>
      </c>
      <c r="L74" s="44">
        <v>0</v>
      </c>
      <c r="M74" s="44">
        <v>0</v>
      </c>
      <c r="N74" s="44">
        <v>547085</v>
      </c>
      <c r="O74" s="73">
        <v>600854</v>
      </c>
      <c r="P74" s="44">
        <v>0</v>
      </c>
      <c r="Q74" s="44">
        <f t="shared" si="3"/>
        <v>1147939</v>
      </c>
      <c r="R74" s="4">
        <v>67</v>
      </c>
    </row>
    <row r="75" spans="1:18" x14ac:dyDescent="0.2">
      <c r="A75" s="4">
        <v>68</v>
      </c>
      <c r="B75" s="4" t="s">
        <v>339</v>
      </c>
      <c r="C75" s="44">
        <v>298769</v>
      </c>
      <c r="D75" s="44">
        <v>0</v>
      </c>
      <c r="E75" s="44">
        <v>0</v>
      </c>
      <c r="F75" s="44">
        <v>0</v>
      </c>
      <c r="G75" s="44">
        <v>0</v>
      </c>
      <c r="H75" s="44">
        <v>695068</v>
      </c>
      <c r="I75" s="44">
        <v>0</v>
      </c>
      <c r="J75" s="44">
        <v>0</v>
      </c>
      <c r="K75" s="44">
        <f t="shared" si="2"/>
        <v>993837</v>
      </c>
      <c r="L75" s="44">
        <v>298769</v>
      </c>
      <c r="M75" s="44">
        <v>0</v>
      </c>
      <c r="N75" s="44">
        <v>695068</v>
      </c>
      <c r="O75" s="73">
        <v>0</v>
      </c>
      <c r="P75" s="44">
        <v>0</v>
      </c>
      <c r="Q75" s="44">
        <f t="shared" si="3"/>
        <v>993837</v>
      </c>
      <c r="R75" s="4">
        <v>68</v>
      </c>
    </row>
    <row r="76" spans="1:18" x14ac:dyDescent="0.2">
      <c r="A76" s="4">
        <v>69</v>
      </c>
      <c r="B76" s="4" t="s">
        <v>340</v>
      </c>
      <c r="C76" s="44">
        <v>2968904</v>
      </c>
      <c r="D76" s="44">
        <v>1175166</v>
      </c>
      <c r="E76" s="44">
        <v>1370113</v>
      </c>
      <c r="F76" s="44">
        <v>0</v>
      </c>
      <c r="G76" s="44">
        <v>0</v>
      </c>
      <c r="H76" s="44">
        <v>14186703</v>
      </c>
      <c r="I76" s="44">
        <v>0</v>
      </c>
      <c r="J76" s="44">
        <v>0</v>
      </c>
      <c r="K76" s="44">
        <f t="shared" si="2"/>
        <v>19700886</v>
      </c>
      <c r="L76" s="44">
        <v>11330250</v>
      </c>
      <c r="M76" s="44">
        <v>0</v>
      </c>
      <c r="N76" s="44">
        <v>7744542</v>
      </c>
      <c r="O76" s="73">
        <v>0</v>
      </c>
      <c r="P76" s="44">
        <v>0</v>
      </c>
      <c r="Q76" s="44">
        <f t="shared" si="3"/>
        <v>19074792</v>
      </c>
      <c r="R76" s="4">
        <v>69</v>
      </c>
    </row>
    <row r="77" spans="1:18" x14ac:dyDescent="0.2">
      <c r="A77" s="4">
        <v>70</v>
      </c>
      <c r="B77" s="4" t="s">
        <v>341</v>
      </c>
      <c r="C77" s="44">
        <v>0</v>
      </c>
      <c r="D77" s="44">
        <v>0</v>
      </c>
      <c r="E77" s="44">
        <v>11305000</v>
      </c>
      <c r="F77" s="44">
        <v>307131</v>
      </c>
      <c r="G77" s="44">
        <v>46288</v>
      </c>
      <c r="H77" s="44">
        <v>0</v>
      </c>
      <c r="I77" s="44">
        <v>0</v>
      </c>
      <c r="J77" s="44">
        <v>353842</v>
      </c>
      <c r="K77" s="44">
        <f t="shared" si="2"/>
        <v>12012261</v>
      </c>
      <c r="L77" s="44">
        <v>3012686</v>
      </c>
      <c r="M77" s="44">
        <v>0</v>
      </c>
      <c r="N77" s="44">
        <v>4536832</v>
      </c>
      <c r="O77" s="73">
        <v>0</v>
      </c>
      <c r="P77" s="44">
        <v>136702</v>
      </c>
      <c r="Q77" s="44">
        <f t="shared" si="3"/>
        <v>7686220</v>
      </c>
      <c r="R77" s="4">
        <v>70</v>
      </c>
    </row>
    <row r="78" spans="1:18" x14ac:dyDescent="0.2">
      <c r="A78" s="4">
        <v>71</v>
      </c>
      <c r="B78" s="4" t="s">
        <v>342</v>
      </c>
      <c r="C78" s="44">
        <v>0</v>
      </c>
      <c r="D78" s="44">
        <v>0</v>
      </c>
      <c r="E78" s="44">
        <v>0</v>
      </c>
      <c r="F78" s="44">
        <v>0</v>
      </c>
      <c r="G78" s="44">
        <v>0</v>
      </c>
      <c r="H78" s="44">
        <v>0</v>
      </c>
      <c r="I78" s="44">
        <v>0</v>
      </c>
      <c r="J78" s="44">
        <v>0</v>
      </c>
      <c r="K78" s="44">
        <f t="shared" si="2"/>
        <v>0</v>
      </c>
      <c r="L78" s="44">
        <v>0</v>
      </c>
      <c r="M78" s="44">
        <v>0</v>
      </c>
      <c r="N78" s="44">
        <v>0</v>
      </c>
      <c r="O78" s="73">
        <v>0</v>
      </c>
      <c r="P78" s="44">
        <v>0</v>
      </c>
      <c r="Q78" s="44">
        <f t="shared" si="3"/>
        <v>0</v>
      </c>
      <c r="R78" s="4">
        <v>71</v>
      </c>
    </row>
    <row r="79" spans="1:18" x14ac:dyDescent="0.2">
      <c r="A79" s="4">
        <v>72</v>
      </c>
      <c r="B79" s="4" t="s">
        <v>343</v>
      </c>
      <c r="C79" s="44">
        <v>0</v>
      </c>
      <c r="D79" s="44">
        <v>0</v>
      </c>
      <c r="E79" s="44">
        <v>0</v>
      </c>
      <c r="F79" s="44">
        <v>289834</v>
      </c>
      <c r="G79" s="44">
        <v>0</v>
      </c>
      <c r="H79" s="44">
        <v>400000</v>
      </c>
      <c r="I79" s="44">
        <v>0</v>
      </c>
      <c r="J79" s="44">
        <v>0</v>
      </c>
      <c r="K79" s="44">
        <f t="shared" si="2"/>
        <v>689834</v>
      </c>
      <c r="L79" s="44">
        <v>1462989</v>
      </c>
      <c r="M79" s="44">
        <v>0</v>
      </c>
      <c r="N79" s="44">
        <v>3698532</v>
      </c>
      <c r="O79" s="73">
        <v>686177</v>
      </c>
      <c r="P79" s="44">
        <v>0</v>
      </c>
      <c r="Q79" s="44">
        <f t="shared" si="3"/>
        <v>5847698</v>
      </c>
      <c r="R79" s="4">
        <v>72</v>
      </c>
    </row>
    <row r="80" spans="1:18" x14ac:dyDescent="0.2">
      <c r="A80" s="4">
        <v>73</v>
      </c>
      <c r="B80" s="4" t="s">
        <v>344</v>
      </c>
      <c r="C80" s="44">
        <v>12539000</v>
      </c>
      <c r="D80" s="44">
        <v>23887000</v>
      </c>
      <c r="E80" s="44">
        <v>148830000</v>
      </c>
      <c r="F80" s="44">
        <v>20895000</v>
      </c>
      <c r="G80" s="44">
        <v>0</v>
      </c>
      <c r="H80" s="44">
        <v>192348000</v>
      </c>
      <c r="I80" s="44">
        <v>75642000</v>
      </c>
      <c r="J80" s="44">
        <v>13340000</v>
      </c>
      <c r="K80" s="44">
        <f t="shared" si="2"/>
        <v>487481000</v>
      </c>
      <c r="L80" s="44">
        <v>138769000</v>
      </c>
      <c r="M80" s="44">
        <v>83757000</v>
      </c>
      <c r="N80" s="44">
        <v>81773000</v>
      </c>
      <c r="O80" s="73">
        <v>64672000</v>
      </c>
      <c r="P80" s="44">
        <v>0</v>
      </c>
      <c r="Q80" s="44">
        <f t="shared" si="3"/>
        <v>368971000</v>
      </c>
      <c r="R80" s="4">
        <v>73</v>
      </c>
    </row>
    <row r="81" spans="1:18" x14ac:dyDescent="0.2">
      <c r="A81" s="4">
        <v>74</v>
      </c>
      <c r="B81" s="4" t="s">
        <v>345</v>
      </c>
      <c r="C81" s="44">
        <v>0</v>
      </c>
      <c r="D81" s="44">
        <v>0</v>
      </c>
      <c r="E81" s="44">
        <v>0</v>
      </c>
      <c r="F81" s="44">
        <v>0</v>
      </c>
      <c r="G81" s="44">
        <v>0</v>
      </c>
      <c r="H81" s="44">
        <v>0</v>
      </c>
      <c r="I81" s="44">
        <v>0</v>
      </c>
      <c r="J81" s="44">
        <v>0</v>
      </c>
      <c r="K81" s="44">
        <f t="shared" si="2"/>
        <v>0</v>
      </c>
      <c r="L81" s="44">
        <v>0</v>
      </c>
      <c r="M81" s="44">
        <v>0</v>
      </c>
      <c r="N81" s="44">
        <v>0</v>
      </c>
      <c r="O81" s="73">
        <v>0</v>
      </c>
      <c r="P81" s="44">
        <v>0</v>
      </c>
      <c r="Q81" s="44">
        <f t="shared" si="3"/>
        <v>0</v>
      </c>
      <c r="R81" s="4">
        <v>74</v>
      </c>
    </row>
    <row r="82" spans="1:18" x14ac:dyDescent="0.2">
      <c r="A82" s="4">
        <v>75</v>
      </c>
      <c r="B82" s="4" t="s">
        <v>346</v>
      </c>
      <c r="C82" s="44">
        <v>3875</v>
      </c>
      <c r="D82" s="44">
        <v>0</v>
      </c>
      <c r="E82" s="44">
        <v>0</v>
      </c>
      <c r="F82" s="44">
        <v>0</v>
      </c>
      <c r="G82" s="44">
        <v>0</v>
      </c>
      <c r="H82" s="44">
        <v>827222</v>
      </c>
      <c r="I82" s="44">
        <v>0</v>
      </c>
      <c r="J82" s="44">
        <v>100487</v>
      </c>
      <c r="K82" s="44">
        <f t="shared" si="2"/>
        <v>931584</v>
      </c>
      <c r="L82" s="44">
        <v>0</v>
      </c>
      <c r="M82" s="44">
        <v>0</v>
      </c>
      <c r="N82" s="44">
        <v>426904</v>
      </c>
      <c r="O82" s="73">
        <v>0</v>
      </c>
      <c r="P82" s="44">
        <v>0</v>
      </c>
      <c r="Q82" s="44">
        <f t="shared" si="3"/>
        <v>426904</v>
      </c>
      <c r="R82" s="4">
        <v>75</v>
      </c>
    </row>
    <row r="83" spans="1:18" x14ac:dyDescent="0.2">
      <c r="A83" s="4">
        <v>76</v>
      </c>
      <c r="B83" s="4" t="s">
        <v>264</v>
      </c>
      <c r="C83" s="44">
        <v>0</v>
      </c>
      <c r="D83" s="44">
        <v>0</v>
      </c>
      <c r="E83" s="44">
        <v>0</v>
      </c>
      <c r="F83" s="44">
        <v>0</v>
      </c>
      <c r="G83" s="44">
        <v>0</v>
      </c>
      <c r="H83" s="44">
        <v>0</v>
      </c>
      <c r="I83" s="44">
        <v>0</v>
      </c>
      <c r="J83" s="44">
        <v>0</v>
      </c>
      <c r="K83" s="44">
        <f t="shared" si="2"/>
        <v>0</v>
      </c>
      <c r="L83" s="44">
        <v>0</v>
      </c>
      <c r="M83" s="44">
        <v>0</v>
      </c>
      <c r="N83" s="44">
        <v>0</v>
      </c>
      <c r="O83" s="73">
        <v>0</v>
      </c>
      <c r="P83" s="44">
        <v>0</v>
      </c>
      <c r="Q83" s="44">
        <f t="shared" si="3"/>
        <v>0</v>
      </c>
      <c r="R83" s="4">
        <v>76</v>
      </c>
    </row>
    <row r="84" spans="1:18" x14ac:dyDescent="0.2">
      <c r="A84" s="4">
        <v>77</v>
      </c>
      <c r="B84" s="4" t="s">
        <v>265</v>
      </c>
      <c r="C84" s="44">
        <v>788516</v>
      </c>
      <c r="D84" s="44">
        <v>56787</v>
      </c>
      <c r="E84" s="44">
        <v>81575765</v>
      </c>
      <c r="F84" s="44">
        <v>642387</v>
      </c>
      <c r="G84" s="44">
        <v>987590</v>
      </c>
      <c r="H84" s="44">
        <v>10382080</v>
      </c>
      <c r="I84" s="44">
        <v>0</v>
      </c>
      <c r="J84" s="44">
        <v>3572912</v>
      </c>
      <c r="K84" s="44">
        <f t="shared" si="2"/>
        <v>98006037</v>
      </c>
      <c r="L84" s="44">
        <v>4319612</v>
      </c>
      <c r="M84" s="44">
        <v>0</v>
      </c>
      <c r="N84" s="44">
        <v>69940510</v>
      </c>
      <c r="O84" s="73">
        <v>2235206</v>
      </c>
      <c r="P84" s="44">
        <v>0</v>
      </c>
      <c r="Q84" s="44">
        <f t="shared" si="3"/>
        <v>76495328</v>
      </c>
      <c r="R84" s="4">
        <v>77</v>
      </c>
    </row>
    <row r="85" spans="1:18" x14ac:dyDescent="0.2">
      <c r="A85" s="4">
        <v>78</v>
      </c>
      <c r="B85" s="4" t="s">
        <v>347</v>
      </c>
      <c r="C85" s="44">
        <v>0</v>
      </c>
      <c r="D85" s="44">
        <v>2821268</v>
      </c>
      <c r="E85" s="44">
        <v>0</v>
      </c>
      <c r="F85" s="44">
        <v>118975</v>
      </c>
      <c r="G85" s="44">
        <v>0</v>
      </c>
      <c r="H85" s="44">
        <v>1275366</v>
      </c>
      <c r="I85" s="44">
        <v>0</v>
      </c>
      <c r="J85" s="44">
        <v>145379</v>
      </c>
      <c r="K85" s="44">
        <f t="shared" si="2"/>
        <v>4360988</v>
      </c>
      <c r="L85" s="44">
        <v>4899187</v>
      </c>
      <c r="M85" s="44">
        <v>0</v>
      </c>
      <c r="N85" s="44">
        <v>265138</v>
      </c>
      <c r="O85" s="73">
        <v>1708121</v>
      </c>
      <c r="P85" s="44">
        <v>0</v>
      </c>
      <c r="Q85" s="44">
        <f t="shared" si="3"/>
        <v>6872446</v>
      </c>
      <c r="R85" s="4">
        <v>78</v>
      </c>
    </row>
    <row r="86" spans="1:18" x14ac:dyDescent="0.2">
      <c r="A86" s="4">
        <v>79</v>
      </c>
      <c r="B86" s="4" t="s">
        <v>348</v>
      </c>
      <c r="C86" s="44">
        <v>0</v>
      </c>
      <c r="D86" s="44">
        <v>0</v>
      </c>
      <c r="E86" s="44">
        <v>5990436</v>
      </c>
      <c r="F86" s="44">
        <v>1796621</v>
      </c>
      <c r="G86" s="44">
        <v>0</v>
      </c>
      <c r="H86" s="44">
        <v>0</v>
      </c>
      <c r="I86" s="44">
        <v>0</v>
      </c>
      <c r="J86" s="44">
        <v>0</v>
      </c>
      <c r="K86" s="44">
        <f t="shared" si="2"/>
        <v>7787057</v>
      </c>
      <c r="L86" s="44">
        <v>10576758</v>
      </c>
      <c r="M86" s="44">
        <v>0</v>
      </c>
      <c r="N86" s="44">
        <v>17976869</v>
      </c>
      <c r="O86" s="73">
        <v>0</v>
      </c>
      <c r="P86" s="44">
        <v>0</v>
      </c>
      <c r="Q86" s="44">
        <f t="shared" si="3"/>
        <v>28553627</v>
      </c>
      <c r="R86" s="4">
        <v>79</v>
      </c>
    </row>
    <row r="87" spans="1:18" x14ac:dyDescent="0.2">
      <c r="A87" s="4">
        <v>80</v>
      </c>
      <c r="B87" s="4" t="s">
        <v>349</v>
      </c>
      <c r="C87" s="44">
        <v>0</v>
      </c>
      <c r="D87" s="44">
        <v>0</v>
      </c>
      <c r="E87" s="44">
        <v>0</v>
      </c>
      <c r="F87" s="44">
        <v>0</v>
      </c>
      <c r="G87" s="44">
        <v>0</v>
      </c>
      <c r="H87" s="44">
        <v>0</v>
      </c>
      <c r="I87" s="44">
        <v>0</v>
      </c>
      <c r="J87" s="44">
        <v>0</v>
      </c>
      <c r="K87" s="44">
        <f t="shared" si="2"/>
        <v>0</v>
      </c>
      <c r="L87" s="44">
        <v>0</v>
      </c>
      <c r="M87" s="44">
        <v>0</v>
      </c>
      <c r="N87" s="44">
        <v>0</v>
      </c>
      <c r="O87" s="73">
        <v>0</v>
      </c>
      <c r="P87" s="44">
        <v>0</v>
      </c>
      <c r="Q87" s="44">
        <f t="shared" si="3"/>
        <v>0</v>
      </c>
      <c r="R87" s="4">
        <v>80</v>
      </c>
    </row>
    <row r="88" spans="1:18" x14ac:dyDescent="0.2">
      <c r="A88" s="4">
        <v>81</v>
      </c>
      <c r="B88" s="4" t="s">
        <v>350</v>
      </c>
      <c r="C88" s="44">
        <v>0</v>
      </c>
      <c r="D88" s="44">
        <v>208942</v>
      </c>
      <c r="E88" s="44">
        <v>693090</v>
      </c>
      <c r="F88" s="44">
        <v>25987</v>
      </c>
      <c r="G88" s="44">
        <v>94575</v>
      </c>
      <c r="H88" s="44">
        <v>5970962</v>
      </c>
      <c r="I88" s="44">
        <v>0</v>
      </c>
      <c r="J88" s="44">
        <v>0</v>
      </c>
      <c r="K88" s="44">
        <f t="shared" si="2"/>
        <v>6993556</v>
      </c>
      <c r="L88" s="44">
        <v>5970962</v>
      </c>
      <c r="M88" s="44">
        <v>0</v>
      </c>
      <c r="N88" s="44">
        <v>660899</v>
      </c>
      <c r="O88" s="73">
        <v>0</v>
      </c>
      <c r="P88" s="44">
        <v>0</v>
      </c>
      <c r="Q88" s="44">
        <f t="shared" si="3"/>
        <v>6631861</v>
      </c>
      <c r="R88" s="4">
        <v>81</v>
      </c>
    </row>
    <row r="89" spans="1:18" x14ac:dyDescent="0.2">
      <c r="A89" s="4">
        <v>82</v>
      </c>
      <c r="B89" s="4" t="s">
        <v>351</v>
      </c>
      <c r="C89" s="44">
        <v>0</v>
      </c>
      <c r="D89" s="44">
        <v>0</v>
      </c>
      <c r="E89" s="44">
        <v>0</v>
      </c>
      <c r="F89" s="44">
        <v>0</v>
      </c>
      <c r="G89" s="44">
        <v>0</v>
      </c>
      <c r="H89" s="44">
        <v>879441</v>
      </c>
      <c r="I89" s="44">
        <v>0</v>
      </c>
      <c r="J89" s="44">
        <v>51800</v>
      </c>
      <c r="K89" s="44">
        <f t="shared" si="2"/>
        <v>931241</v>
      </c>
      <c r="L89" s="44">
        <v>0</v>
      </c>
      <c r="M89" s="44">
        <v>0</v>
      </c>
      <c r="N89" s="44">
        <v>879441</v>
      </c>
      <c r="O89" s="73">
        <v>0</v>
      </c>
      <c r="P89" s="44">
        <v>0</v>
      </c>
      <c r="Q89" s="44">
        <f t="shared" si="3"/>
        <v>879441</v>
      </c>
      <c r="R89" s="4">
        <v>82</v>
      </c>
    </row>
    <row r="90" spans="1:18" x14ac:dyDescent="0.2">
      <c r="A90" s="4">
        <v>83</v>
      </c>
      <c r="B90" s="4" t="s">
        <v>352</v>
      </c>
      <c r="C90" s="44">
        <v>0</v>
      </c>
      <c r="D90" s="44">
        <v>0</v>
      </c>
      <c r="E90" s="44">
        <v>755755</v>
      </c>
      <c r="F90" s="44">
        <v>28336</v>
      </c>
      <c r="G90" s="44">
        <v>0</v>
      </c>
      <c r="H90" s="44">
        <v>0</v>
      </c>
      <c r="I90" s="44">
        <v>0</v>
      </c>
      <c r="J90" s="44">
        <v>0</v>
      </c>
      <c r="K90" s="44">
        <f t="shared" si="2"/>
        <v>784091</v>
      </c>
      <c r="L90" s="44">
        <v>0</v>
      </c>
      <c r="M90" s="44">
        <v>0</v>
      </c>
      <c r="N90" s="44">
        <v>340763</v>
      </c>
      <c r="O90" s="73">
        <v>443328</v>
      </c>
      <c r="P90" s="44">
        <v>0</v>
      </c>
      <c r="Q90" s="44">
        <f t="shared" si="3"/>
        <v>784091</v>
      </c>
      <c r="R90" s="4">
        <v>83</v>
      </c>
    </row>
    <row r="91" spans="1:18" x14ac:dyDescent="0.2">
      <c r="A91" s="4">
        <v>84</v>
      </c>
      <c r="B91" s="4" t="s">
        <v>353</v>
      </c>
      <c r="C91" s="44">
        <v>136900</v>
      </c>
      <c r="D91" s="44">
        <v>154000</v>
      </c>
      <c r="E91" s="44">
        <v>0</v>
      </c>
      <c r="F91" s="44">
        <v>411200</v>
      </c>
      <c r="G91" s="44">
        <v>0</v>
      </c>
      <c r="H91" s="44">
        <v>2029548</v>
      </c>
      <c r="I91" s="44">
        <v>180566</v>
      </c>
      <c r="J91" s="44">
        <v>73066</v>
      </c>
      <c r="K91" s="44">
        <f t="shared" si="2"/>
        <v>2985280</v>
      </c>
      <c r="L91" s="44">
        <v>0</v>
      </c>
      <c r="M91" s="44">
        <v>0</v>
      </c>
      <c r="N91" s="44">
        <v>3792130</v>
      </c>
      <c r="O91" s="73">
        <v>2745811</v>
      </c>
      <c r="P91" s="44">
        <v>0</v>
      </c>
      <c r="Q91" s="44">
        <f t="shared" si="3"/>
        <v>6537941</v>
      </c>
      <c r="R91" s="4">
        <v>84</v>
      </c>
    </row>
    <row r="92" spans="1:18" x14ac:dyDescent="0.2">
      <c r="A92" s="4">
        <v>85</v>
      </c>
      <c r="B92" s="4" t="s">
        <v>354</v>
      </c>
      <c r="C92" s="44">
        <v>0</v>
      </c>
      <c r="D92" s="44">
        <v>10069952</v>
      </c>
      <c r="E92" s="44">
        <v>72898702</v>
      </c>
      <c r="F92" s="44">
        <v>6858837</v>
      </c>
      <c r="G92" s="44">
        <v>0</v>
      </c>
      <c r="H92" s="44">
        <v>20823607</v>
      </c>
      <c r="I92" s="44">
        <v>0</v>
      </c>
      <c r="J92" s="44">
        <v>1109379</v>
      </c>
      <c r="K92" s="44">
        <f t="shared" si="2"/>
        <v>111760477</v>
      </c>
      <c r="L92" s="44">
        <v>37899487</v>
      </c>
      <c r="M92" s="44">
        <v>0</v>
      </c>
      <c r="N92" s="44">
        <v>29461616</v>
      </c>
      <c r="O92" s="73">
        <v>20144073</v>
      </c>
      <c r="P92" s="44">
        <v>0</v>
      </c>
      <c r="Q92" s="44">
        <f t="shared" si="3"/>
        <v>87505176</v>
      </c>
      <c r="R92" s="4">
        <v>85</v>
      </c>
    </row>
    <row r="93" spans="1:18" x14ac:dyDescent="0.2">
      <c r="A93" s="4">
        <v>86</v>
      </c>
      <c r="B93" s="4" t="s">
        <v>355</v>
      </c>
      <c r="C93" s="44">
        <v>449216</v>
      </c>
      <c r="D93" s="44">
        <v>0</v>
      </c>
      <c r="E93" s="44">
        <v>50342608</v>
      </c>
      <c r="F93" s="44">
        <v>2607314</v>
      </c>
      <c r="G93" s="44">
        <v>0</v>
      </c>
      <c r="H93" s="44">
        <v>0</v>
      </c>
      <c r="I93" s="44">
        <v>0</v>
      </c>
      <c r="J93" s="44">
        <v>877276</v>
      </c>
      <c r="K93" s="44">
        <f t="shared" si="2"/>
        <v>54276414</v>
      </c>
      <c r="L93" s="44">
        <v>128927593</v>
      </c>
      <c r="M93" s="44">
        <v>0</v>
      </c>
      <c r="N93" s="44">
        <v>10082989</v>
      </c>
      <c r="O93" s="73">
        <v>0</v>
      </c>
      <c r="P93" s="44">
        <v>0</v>
      </c>
      <c r="Q93" s="44">
        <f t="shared" si="3"/>
        <v>139010582</v>
      </c>
      <c r="R93" s="4">
        <v>86</v>
      </c>
    </row>
    <row r="94" spans="1:18" x14ac:dyDescent="0.2">
      <c r="A94" s="4">
        <v>87</v>
      </c>
      <c r="B94" s="4" t="s">
        <v>356</v>
      </c>
      <c r="C94" s="44">
        <v>0</v>
      </c>
      <c r="D94" s="44">
        <v>0</v>
      </c>
      <c r="E94" s="44">
        <v>0</v>
      </c>
      <c r="F94" s="44">
        <v>247864</v>
      </c>
      <c r="G94" s="44">
        <v>0</v>
      </c>
      <c r="H94" s="44">
        <v>2381344</v>
      </c>
      <c r="I94" s="44">
        <v>0</v>
      </c>
      <c r="J94" s="44">
        <v>0</v>
      </c>
      <c r="K94" s="44">
        <f t="shared" si="2"/>
        <v>2629208</v>
      </c>
      <c r="L94" s="44">
        <v>758359</v>
      </c>
      <c r="M94" s="44">
        <v>0</v>
      </c>
      <c r="N94" s="44">
        <v>1443810</v>
      </c>
      <c r="O94" s="73">
        <v>0</v>
      </c>
      <c r="P94" s="44">
        <v>0</v>
      </c>
      <c r="Q94" s="44">
        <f t="shared" si="3"/>
        <v>2202169</v>
      </c>
      <c r="R94" s="4">
        <v>87</v>
      </c>
    </row>
    <row r="95" spans="1:18" x14ac:dyDescent="0.2">
      <c r="A95" s="4">
        <v>88</v>
      </c>
      <c r="B95" s="4" t="s">
        <v>357</v>
      </c>
      <c r="C95" s="44">
        <v>0</v>
      </c>
      <c r="D95" s="44">
        <v>0</v>
      </c>
      <c r="E95" s="44">
        <v>0</v>
      </c>
      <c r="F95" s="44">
        <v>0</v>
      </c>
      <c r="G95" s="44">
        <v>0</v>
      </c>
      <c r="H95" s="44">
        <v>0</v>
      </c>
      <c r="I95" s="44">
        <v>0</v>
      </c>
      <c r="J95" s="44">
        <v>0</v>
      </c>
      <c r="K95" s="44">
        <f t="shared" si="2"/>
        <v>0</v>
      </c>
      <c r="L95" s="44">
        <v>0</v>
      </c>
      <c r="M95" s="44">
        <v>0</v>
      </c>
      <c r="N95" s="44">
        <v>0</v>
      </c>
      <c r="O95" s="73">
        <v>0</v>
      </c>
      <c r="P95" s="44">
        <v>0</v>
      </c>
      <c r="Q95" s="44">
        <f t="shared" si="3"/>
        <v>0</v>
      </c>
      <c r="R95" s="4">
        <v>88</v>
      </c>
    </row>
    <row r="96" spans="1:18" x14ac:dyDescent="0.2">
      <c r="A96" s="4">
        <v>89</v>
      </c>
      <c r="B96" s="4" t="s">
        <v>358</v>
      </c>
      <c r="C96" s="44">
        <v>0</v>
      </c>
      <c r="D96" s="44">
        <v>0</v>
      </c>
      <c r="E96" s="44">
        <v>0</v>
      </c>
      <c r="F96" s="44">
        <v>0</v>
      </c>
      <c r="G96" s="44">
        <v>0</v>
      </c>
      <c r="H96" s="44">
        <v>0</v>
      </c>
      <c r="I96" s="44">
        <v>0</v>
      </c>
      <c r="J96" s="44">
        <v>0</v>
      </c>
      <c r="K96" s="44">
        <f t="shared" si="2"/>
        <v>0</v>
      </c>
      <c r="L96" s="44">
        <v>0</v>
      </c>
      <c r="M96" s="44">
        <v>0</v>
      </c>
      <c r="N96" s="44">
        <v>0</v>
      </c>
      <c r="O96" s="73">
        <v>0</v>
      </c>
      <c r="P96" s="44">
        <v>0</v>
      </c>
      <c r="Q96" s="44">
        <f t="shared" si="3"/>
        <v>0</v>
      </c>
      <c r="R96" s="4">
        <v>89</v>
      </c>
    </row>
    <row r="97" spans="1:18" x14ac:dyDescent="0.2">
      <c r="A97" s="4">
        <v>90</v>
      </c>
      <c r="B97" s="4" t="s">
        <v>359</v>
      </c>
      <c r="C97" s="73">
        <v>0</v>
      </c>
      <c r="D97" s="73">
        <v>0</v>
      </c>
      <c r="E97" s="73">
        <v>0</v>
      </c>
      <c r="F97" s="73">
        <v>0</v>
      </c>
      <c r="G97" s="73">
        <v>0</v>
      </c>
      <c r="H97" s="73">
        <v>0</v>
      </c>
      <c r="I97" s="73">
        <v>0</v>
      </c>
      <c r="J97" s="73">
        <v>0</v>
      </c>
      <c r="K97" s="73">
        <f t="shared" si="2"/>
        <v>0</v>
      </c>
      <c r="L97" s="73">
        <v>0</v>
      </c>
      <c r="M97" s="73">
        <v>0</v>
      </c>
      <c r="N97" s="73">
        <v>0</v>
      </c>
      <c r="O97" s="73">
        <v>0</v>
      </c>
      <c r="P97" s="73">
        <v>0</v>
      </c>
      <c r="Q97" s="73">
        <f t="shared" si="3"/>
        <v>0</v>
      </c>
      <c r="R97" s="4">
        <v>90</v>
      </c>
    </row>
    <row r="98" spans="1:18" x14ac:dyDescent="0.2">
      <c r="A98" s="4">
        <v>91</v>
      </c>
      <c r="B98" s="4" t="s">
        <v>360</v>
      </c>
      <c r="C98" s="44">
        <v>60059</v>
      </c>
      <c r="D98" s="44">
        <v>0</v>
      </c>
      <c r="E98" s="44">
        <v>0</v>
      </c>
      <c r="F98" s="44">
        <v>646032</v>
      </c>
      <c r="G98" s="44">
        <v>0</v>
      </c>
      <c r="H98" s="44">
        <v>0</v>
      </c>
      <c r="I98" s="44">
        <v>0</v>
      </c>
      <c r="J98" s="44">
        <v>58217</v>
      </c>
      <c r="K98" s="44">
        <f t="shared" si="2"/>
        <v>764308</v>
      </c>
      <c r="L98" s="44">
        <v>2183463</v>
      </c>
      <c r="M98" s="44">
        <v>0</v>
      </c>
      <c r="N98" s="44">
        <v>13736762</v>
      </c>
      <c r="O98" s="73">
        <v>0</v>
      </c>
      <c r="P98" s="44">
        <v>200000</v>
      </c>
      <c r="Q98" s="44">
        <f t="shared" si="3"/>
        <v>16120225</v>
      </c>
      <c r="R98" s="4">
        <v>91</v>
      </c>
    </row>
    <row r="99" spans="1:18" x14ac:dyDescent="0.2">
      <c r="A99" s="4">
        <v>92</v>
      </c>
      <c r="B99" s="4" t="s">
        <v>361</v>
      </c>
      <c r="C99" s="44">
        <v>0</v>
      </c>
      <c r="D99" s="44">
        <v>0</v>
      </c>
      <c r="E99" s="44">
        <v>0</v>
      </c>
      <c r="F99" s="44">
        <v>8371</v>
      </c>
      <c r="G99" s="44">
        <v>0</v>
      </c>
      <c r="H99" s="44">
        <v>0</v>
      </c>
      <c r="I99" s="44">
        <v>0</v>
      </c>
      <c r="J99" s="44">
        <v>0</v>
      </c>
      <c r="K99" s="44">
        <f t="shared" si="2"/>
        <v>8371</v>
      </c>
      <c r="L99" s="44">
        <v>883930</v>
      </c>
      <c r="M99" s="44">
        <v>151125</v>
      </c>
      <c r="N99" s="44">
        <v>1970529</v>
      </c>
      <c r="O99" s="73">
        <v>0</v>
      </c>
      <c r="P99" s="44">
        <v>0</v>
      </c>
      <c r="Q99" s="44">
        <f t="shared" si="3"/>
        <v>3005584</v>
      </c>
      <c r="R99" s="4">
        <v>92</v>
      </c>
    </row>
    <row r="100" spans="1:18" x14ac:dyDescent="0.2">
      <c r="A100" s="4">
        <v>93</v>
      </c>
      <c r="B100" s="4" t="s">
        <v>362</v>
      </c>
      <c r="C100" s="44">
        <v>162542</v>
      </c>
      <c r="D100" s="44">
        <v>780851</v>
      </c>
      <c r="E100" s="44">
        <v>4000000</v>
      </c>
      <c r="F100" s="44">
        <v>0</v>
      </c>
      <c r="G100" s="44">
        <v>0</v>
      </c>
      <c r="H100" s="44">
        <v>4593506</v>
      </c>
      <c r="I100" s="44">
        <v>0</v>
      </c>
      <c r="J100" s="44">
        <v>0</v>
      </c>
      <c r="K100" s="44">
        <f t="shared" si="2"/>
        <v>9536899</v>
      </c>
      <c r="L100" s="44">
        <v>4593506</v>
      </c>
      <c r="M100" s="44">
        <v>0</v>
      </c>
      <c r="N100" s="44">
        <v>802161</v>
      </c>
      <c r="O100" s="73">
        <v>141232</v>
      </c>
      <c r="P100" s="44">
        <v>0</v>
      </c>
      <c r="Q100" s="44">
        <f t="shared" si="3"/>
        <v>5536899</v>
      </c>
      <c r="R100" s="4">
        <v>93</v>
      </c>
    </row>
    <row r="101" spans="1:18" x14ac:dyDescent="0.2">
      <c r="A101" s="4">
        <v>94</v>
      </c>
      <c r="B101" s="4" t="s">
        <v>363</v>
      </c>
      <c r="C101" s="44">
        <v>0</v>
      </c>
      <c r="D101" s="44">
        <v>1641027</v>
      </c>
      <c r="E101" s="44">
        <v>0</v>
      </c>
      <c r="F101" s="44">
        <v>0</v>
      </c>
      <c r="G101" s="44">
        <v>0</v>
      </c>
      <c r="H101" s="44">
        <v>6266087</v>
      </c>
      <c r="I101" s="44">
        <v>0</v>
      </c>
      <c r="J101" s="44">
        <v>0</v>
      </c>
      <c r="K101" s="44">
        <f t="shared" si="2"/>
        <v>7907114</v>
      </c>
      <c r="L101" s="44">
        <v>3820663</v>
      </c>
      <c r="M101" s="44">
        <v>0</v>
      </c>
      <c r="N101" s="44">
        <v>4086451</v>
      </c>
      <c r="O101" s="73">
        <v>0</v>
      </c>
      <c r="P101" s="44">
        <v>0</v>
      </c>
      <c r="Q101" s="44">
        <f t="shared" si="3"/>
        <v>7907114</v>
      </c>
      <c r="R101" s="4">
        <v>94</v>
      </c>
    </row>
    <row r="102" spans="1:18" x14ac:dyDescent="0.2">
      <c r="A102" s="17">
        <v>95</v>
      </c>
      <c r="B102" s="4" t="s">
        <v>364</v>
      </c>
      <c r="C102" s="71">
        <v>702134</v>
      </c>
      <c r="D102" s="71">
        <v>477477</v>
      </c>
      <c r="E102" s="71">
        <v>15752554</v>
      </c>
      <c r="F102" s="71">
        <v>1254798</v>
      </c>
      <c r="G102" s="71">
        <v>2125</v>
      </c>
      <c r="H102" s="71">
        <v>14494098</v>
      </c>
      <c r="I102" s="71">
        <v>645967</v>
      </c>
      <c r="J102" s="71">
        <v>2331282</v>
      </c>
      <c r="K102" s="71">
        <f t="shared" si="2"/>
        <v>35660435</v>
      </c>
      <c r="L102" s="71">
        <v>13708771</v>
      </c>
      <c r="M102" s="71">
        <v>0</v>
      </c>
      <c r="N102" s="71">
        <v>17397301</v>
      </c>
      <c r="O102" s="71">
        <v>0</v>
      </c>
      <c r="P102" s="71">
        <v>0</v>
      </c>
      <c r="Q102" s="71">
        <f t="shared" si="3"/>
        <v>31106072</v>
      </c>
      <c r="R102" s="17">
        <v>95</v>
      </c>
    </row>
    <row r="103" spans="1:18" x14ac:dyDescent="0.2">
      <c r="A103" s="17">
        <f>A102</f>
        <v>95</v>
      </c>
      <c r="B103" s="9" t="s">
        <v>21</v>
      </c>
      <c r="C103" s="72">
        <f t="shared" ref="C103:Q103" si="4">SUM(C8:C102)</f>
        <v>165476059</v>
      </c>
      <c r="D103" s="72">
        <f t="shared" si="4"/>
        <v>190670133</v>
      </c>
      <c r="E103" s="72">
        <f t="shared" si="4"/>
        <v>1611242821</v>
      </c>
      <c r="F103" s="72">
        <f t="shared" si="4"/>
        <v>122445719</v>
      </c>
      <c r="G103" s="72">
        <f t="shared" si="4"/>
        <v>2586416</v>
      </c>
      <c r="H103" s="72">
        <f t="shared" si="4"/>
        <v>1344727439</v>
      </c>
      <c r="I103" s="72">
        <f t="shared" si="4"/>
        <v>79754862</v>
      </c>
      <c r="J103" s="72">
        <f t="shared" si="4"/>
        <v>293901972</v>
      </c>
      <c r="K103" s="72">
        <f t="shared" si="4"/>
        <v>3810805421</v>
      </c>
      <c r="L103" s="72">
        <f t="shared" si="4"/>
        <v>1437289351</v>
      </c>
      <c r="M103" s="72">
        <f t="shared" si="4"/>
        <v>251165149</v>
      </c>
      <c r="N103" s="72">
        <f t="shared" si="4"/>
        <v>1613155453</v>
      </c>
      <c r="O103" s="72">
        <f t="shared" si="4"/>
        <v>39612674</v>
      </c>
      <c r="P103" s="72">
        <f t="shared" si="4"/>
        <v>1054007</v>
      </c>
      <c r="Q103" s="72">
        <f t="shared" si="4"/>
        <v>3342276634</v>
      </c>
      <c r="R103" s="17">
        <f>R102</f>
        <v>95</v>
      </c>
    </row>
  </sheetData>
  <hyperlinks>
    <hyperlink ref="A5" location="'Table of Contents'!A1" display="Back to TOC" xr:uid="{12E6D21C-899D-42EE-817A-C67FB36646E4}"/>
  </hyperlinks>
  <printOptions gridLines="1"/>
  <pageMargins left="0.38" right="0.36" top="0.52" bottom="0.49" header="0.41" footer="0.5"/>
  <pageSetup paperSize="5" scale="79"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9A32-AE6B-442D-912E-9B2B33B76C42}">
  <sheetPr>
    <pageSetUpPr fitToPage="1"/>
  </sheetPr>
  <dimension ref="A1:R45"/>
  <sheetViews>
    <sheetView zoomScale="110" zoomScaleNormal="110" workbookViewId="0"/>
  </sheetViews>
  <sheetFormatPr defaultRowHeight="12.75" x14ac:dyDescent="0.2"/>
  <cols>
    <col min="1" max="1" width="4.85546875" style="4" customWidth="1"/>
    <col min="2" max="2" width="14.7109375" style="4" customWidth="1"/>
    <col min="3" max="3" width="12.140625" style="4" bestFit="1" customWidth="1"/>
    <col min="4" max="4" width="11" style="4" bestFit="1" customWidth="1"/>
    <col min="5" max="5" width="12.140625" style="4" bestFit="1" customWidth="1"/>
    <col min="6" max="7" width="12.140625" style="4" customWidth="1"/>
    <col min="8" max="9" width="12.140625" style="4" bestFit="1" customWidth="1"/>
    <col min="10" max="10" width="11" style="4" bestFit="1" customWidth="1"/>
    <col min="11" max="11" width="12.140625" style="4" bestFit="1" customWidth="1"/>
    <col min="12" max="12" width="11" style="4" bestFit="1" customWidth="1"/>
    <col min="13" max="14" width="12.140625" style="4" bestFit="1" customWidth="1"/>
    <col min="15" max="15" width="11" style="4" bestFit="1" customWidth="1"/>
    <col min="16" max="16" width="11.5703125" style="4" customWidth="1"/>
    <col min="17" max="17" width="12.140625" style="4" bestFit="1" customWidth="1"/>
    <col min="18" max="18" width="3.85546875" style="4" bestFit="1" customWidth="1"/>
    <col min="19" max="255" width="9.140625" style="4"/>
    <col min="256" max="256" width="4" style="4" bestFit="1" customWidth="1"/>
    <col min="257" max="257" width="13" style="4" bestFit="1" customWidth="1"/>
    <col min="258" max="258" width="12.140625" style="4" bestFit="1" customWidth="1"/>
    <col min="259" max="259" width="11" style="4" bestFit="1" customWidth="1"/>
    <col min="260" max="260" width="12.140625" style="4" bestFit="1" customWidth="1"/>
    <col min="261" max="261" width="10" style="4" bestFit="1" customWidth="1"/>
    <col min="262" max="262" width="12.140625" style="4" customWidth="1"/>
    <col min="263" max="264" width="12.140625" style="4" bestFit="1" customWidth="1"/>
    <col min="265" max="265" width="11" style="4" bestFit="1" customWidth="1"/>
    <col min="266" max="266" width="12.140625" style="4" bestFit="1" customWidth="1"/>
    <col min="267" max="267" width="11" style="4" bestFit="1" customWidth="1"/>
    <col min="268" max="269" width="12.140625" style="4" bestFit="1" customWidth="1"/>
    <col min="270" max="270" width="11" style="4" bestFit="1" customWidth="1"/>
    <col min="271" max="271" width="11" style="4" customWidth="1"/>
    <col min="272" max="272" width="12.140625" style="4" bestFit="1" customWidth="1"/>
    <col min="273" max="273" width="14.42578125" style="4" bestFit="1" customWidth="1"/>
    <col min="274" max="274" width="3.85546875" style="4" bestFit="1" customWidth="1"/>
    <col min="275" max="511" width="9.140625" style="4"/>
    <col min="512" max="512" width="4" style="4" bestFit="1" customWidth="1"/>
    <col min="513" max="513" width="13" style="4" bestFit="1" customWidth="1"/>
    <col min="514" max="514" width="12.140625" style="4" bestFit="1" customWidth="1"/>
    <col min="515" max="515" width="11" style="4" bestFit="1" customWidth="1"/>
    <col min="516" max="516" width="12.140625" style="4" bestFit="1" customWidth="1"/>
    <col min="517" max="517" width="10" style="4" bestFit="1" customWidth="1"/>
    <col min="518" max="518" width="12.140625" style="4" customWidth="1"/>
    <col min="519" max="520" width="12.140625" style="4" bestFit="1" customWidth="1"/>
    <col min="521" max="521" width="11" style="4" bestFit="1" customWidth="1"/>
    <col min="522" max="522" width="12.140625" style="4" bestFit="1" customWidth="1"/>
    <col min="523" max="523" width="11" style="4" bestFit="1" customWidth="1"/>
    <col min="524" max="525" width="12.140625" style="4" bestFit="1" customWidth="1"/>
    <col min="526" max="526" width="11" style="4" bestFit="1" customWidth="1"/>
    <col min="527" max="527" width="11" style="4" customWidth="1"/>
    <col min="528" max="528" width="12.140625" style="4" bestFit="1" customWidth="1"/>
    <col min="529" max="529" width="14.42578125" style="4" bestFit="1" customWidth="1"/>
    <col min="530" max="530" width="3.85546875" style="4" bestFit="1" customWidth="1"/>
    <col min="531" max="767" width="9.140625" style="4"/>
    <col min="768" max="768" width="4" style="4" bestFit="1" customWidth="1"/>
    <col min="769" max="769" width="13" style="4" bestFit="1" customWidth="1"/>
    <col min="770" max="770" width="12.140625" style="4" bestFit="1" customWidth="1"/>
    <col min="771" max="771" width="11" style="4" bestFit="1" customWidth="1"/>
    <col min="772" max="772" width="12.140625" style="4" bestFit="1" customWidth="1"/>
    <col min="773" max="773" width="10" style="4" bestFit="1" customWidth="1"/>
    <col min="774" max="774" width="12.140625" style="4" customWidth="1"/>
    <col min="775" max="776" width="12.140625" style="4" bestFit="1" customWidth="1"/>
    <col min="777" max="777" width="11" style="4" bestFit="1" customWidth="1"/>
    <col min="778" max="778" width="12.140625" style="4" bestFit="1" customWidth="1"/>
    <col min="779" max="779" width="11" style="4" bestFit="1" customWidth="1"/>
    <col min="780" max="781" width="12.140625" style="4" bestFit="1" customWidth="1"/>
    <col min="782" max="782" width="11" style="4" bestFit="1" customWidth="1"/>
    <col min="783" max="783" width="11" style="4" customWidth="1"/>
    <col min="784" max="784" width="12.140625" style="4" bestFit="1" customWidth="1"/>
    <col min="785" max="785" width="14.42578125" style="4" bestFit="1" customWidth="1"/>
    <col min="786" max="786" width="3.85546875" style="4" bestFit="1" customWidth="1"/>
    <col min="787" max="1023" width="9.140625" style="4"/>
    <col min="1024" max="1024" width="4" style="4" bestFit="1" customWidth="1"/>
    <col min="1025" max="1025" width="13" style="4" bestFit="1" customWidth="1"/>
    <col min="1026" max="1026" width="12.140625" style="4" bestFit="1" customWidth="1"/>
    <col min="1027" max="1027" width="11" style="4" bestFit="1" customWidth="1"/>
    <col min="1028" max="1028" width="12.140625" style="4" bestFit="1" customWidth="1"/>
    <col min="1029" max="1029" width="10" style="4" bestFit="1" customWidth="1"/>
    <col min="1030" max="1030" width="12.140625" style="4" customWidth="1"/>
    <col min="1031" max="1032" width="12.140625" style="4" bestFit="1" customWidth="1"/>
    <col min="1033" max="1033" width="11" style="4" bestFit="1" customWidth="1"/>
    <col min="1034" max="1034" width="12.140625" style="4" bestFit="1" customWidth="1"/>
    <col min="1035" max="1035" width="11" style="4" bestFit="1" customWidth="1"/>
    <col min="1036" max="1037" width="12.140625" style="4" bestFit="1" customWidth="1"/>
    <col min="1038" max="1038" width="11" style="4" bestFit="1" customWidth="1"/>
    <col min="1039" max="1039" width="11" style="4" customWidth="1"/>
    <col min="1040" max="1040" width="12.140625" style="4" bestFit="1" customWidth="1"/>
    <col min="1041" max="1041" width="14.42578125" style="4" bestFit="1" customWidth="1"/>
    <col min="1042" max="1042" width="3.85546875" style="4" bestFit="1" customWidth="1"/>
    <col min="1043" max="1279" width="9.140625" style="4"/>
    <col min="1280" max="1280" width="4" style="4" bestFit="1" customWidth="1"/>
    <col min="1281" max="1281" width="13" style="4" bestFit="1" customWidth="1"/>
    <col min="1282" max="1282" width="12.140625" style="4" bestFit="1" customWidth="1"/>
    <col min="1283" max="1283" width="11" style="4" bestFit="1" customWidth="1"/>
    <col min="1284" max="1284" width="12.140625" style="4" bestFit="1" customWidth="1"/>
    <col min="1285" max="1285" width="10" style="4" bestFit="1" customWidth="1"/>
    <col min="1286" max="1286" width="12.140625" style="4" customWidth="1"/>
    <col min="1287" max="1288" width="12.140625" style="4" bestFit="1" customWidth="1"/>
    <col min="1289" max="1289" width="11" style="4" bestFit="1" customWidth="1"/>
    <col min="1290" max="1290" width="12.140625" style="4" bestFit="1" customWidth="1"/>
    <col min="1291" max="1291" width="11" style="4" bestFit="1" customWidth="1"/>
    <col min="1292" max="1293" width="12.140625" style="4" bestFit="1" customWidth="1"/>
    <col min="1294" max="1294" width="11" style="4" bestFit="1" customWidth="1"/>
    <col min="1295" max="1295" width="11" style="4" customWidth="1"/>
    <col min="1296" max="1296" width="12.140625" style="4" bestFit="1" customWidth="1"/>
    <col min="1297" max="1297" width="14.42578125" style="4" bestFit="1" customWidth="1"/>
    <col min="1298" max="1298" width="3.85546875" style="4" bestFit="1" customWidth="1"/>
    <col min="1299" max="1535" width="9.140625" style="4"/>
    <col min="1536" max="1536" width="4" style="4" bestFit="1" customWidth="1"/>
    <col min="1537" max="1537" width="13" style="4" bestFit="1" customWidth="1"/>
    <col min="1538" max="1538" width="12.140625" style="4" bestFit="1" customWidth="1"/>
    <col min="1539" max="1539" width="11" style="4" bestFit="1" customWidth="1"/>
    <col min="1540" max="1540" width="12.140625" style="4" bestFit="1" customWidth="1"/>
    <col min="1541" max="1541" width="10" style="4" bestFit="1" customWidth="1"/>
    <col min="1542" max="1542" width="12.140625" style="4" customWidth="1"/>
    <col min="1543" max="1544" width="12.140625" style="4" bestFit="1" customWidth="1"/>
    <col min="1545" max="1545" width="11" style="4" bestFit="1" customWidth="1"/>
    <col min="1546" max="1546" width="12.140625" style="4" bestFit="1" customWidth="1"/>
    <col min="1547" max="1547" width="11" style="4" bestFit="1" customWidth="1"/>
    <col min="1548" max="1549" width="12.140625" style="4" bestFit="1" customWidth="1"/>
    <col min="1550" max="1550" width="11" style="4" bestFit="1" customWidth="1"/>
    <col min="1551" max="1551" width="11" style="4" customWidth="1"/>
    <col min="1552" max="1552" width="12.140625" style="4" bestFit="1" customWidth="1"/>
    <col min="1553" max="1553" width="14.42578125" style="4" bestFit="1" customWidth="1"/>
    <col min="1554" max="1554" width="3.85546875" style="4" bestFit="1" customWidth="1"/>
    <col min="1555" max="1791" width="9.140625" style="4"/>
    <col min="1792" max="1792" width="4" style="4" bestFit="1" customWidth="1"/>
    <col min="1793" max="1793" width="13" style="4" bestFit="1" customWidth="1"/>
    <col min="1794" max="1794" width="12.140625" style="4" bestFit="1" customWidth="1"/>
    <col min="1795" max="1795" width="11" style="4" bestFit="1" customWidth="1"/>
    <col min="1796" max="1796" width="12.140625" style="4" bestFit="1" customWidth="1"/>
    <col min="1797" max="1797" width="10" style="4" bestFit="1" customWidth="1"/>
    <col min="1798" max="1798" width="12.140625" style="4" customWidth="1"/>
    <col min="1799" max="1800" width="12.140625" style="4" bestFit="1" customWidth="1"/>
    <col min="1801" max="1801" width="11" style="4" bestFit="1" customWidth="1"/>
    <col min="1802" max="1802" width="12.140625" style="4" bestFit="1" customWidth="1"/>
    <col min="1803" max="1803" width="11" style="4" bestFit="1" customWidth="1"/>
    <col min="1804" max="1805" width="12.140625" style="4" bestFit="1" customWidth="1"/>
    <col min="1806" max="1806" width="11" style="4" bestFit="1" customWidth="1"/>
    <col min="1807" max="1807" width="11" style="4" customWidth="1"/>
    <col min="1808" max="1808" width="12.140625" style="4" bestFit="1" customWidth="1"/>
    <col min="1809" max="1809" width="14.42578125" style="4" bestFit="1" customWidth="1"/>
    <col min="1810" max="1810" width="3.85546875" style="4" bestFit="1" customWidth="1"/>
    <col min="1811" max="2047" width="9.140625" style="4"/>
    <col min="2048" max="2048" width="4" style="4" bestFit="1" customWidth="1"/>
    <col min="2049" max="2049" width="13" style="4" bestFit="1" customWidth="1"/>
    <col min="2050" max="2050" width="12.140625" style="4" bestFit="1" customWidth="1"/>
    <col min="2051" max="2051" width="11" style="4" bestFit="1" customWidth="1"/>
    <col min="2052" max="2052" width="12.140625" style="4" bestFit="1" customWidth="1"/>
    <col min="2053" max="2053" width="10" style="4" bestFit="1" customWidth="1"/>
    <col min="2054" max="2054" width="12.140625" style="4" customWidth="1"/>
    <col min="2055" max="2056" width="12.140625" style="4" bestFit="1" customWidth="1"/>
    <col min="2057" max="2057" width="11" style="4" bestFit="1" customWidth="1"/>
    <col min="2058" max="2058" width="12.140625" style="4" bestFit="1" customWidth="1"/>
    <col min="2059" max="2059" width="11" style="4" bestFit="1" customWidth="1"/>
    <col min="2060" max="2061" width="12.140625" style="4" bestFit="1" customWidth="1"/>
    <col min="2062" max="2062" width="11" style="4" bestFit="1" customWidth="1"/>
    <col min="2063" max="2063" width="11" style="4" customWidth="1"/>
    <col min="2064" max="2064" width="12.140625" style="4" bestFit="1" customWidth="1"/>
    <col min="2065" max="2065" width="14.42578125" style="4" bestFit="1" customWidth="1"/>
    <col min="2066" max="2066" width="3.85546875" style="4" bestFit="1" customWidth="1"/>
    <col min="2067" max="2303" width="9.140625" style="4"/>
    <col min="2304" max="2304" width="4" style="4" bestFit="1" customWidth="1"/>
    <col min="2305" max="2305" width="13" style="4" bestFit="1" customWidth="1"/>
    <col min="2306" max="2306" width="12.140625" style="4" bestFit="1" customWidth="1"/>
    <col min="2307" max="2307" width="11" style="4" bestFit="1" customWidth="1"/>
    <col min="2308" max="2308" width="12.140625" style="4" bestFit="1" customWidth="1"/>
    <col min="2309" max="2309" width="10" style="4" bestFit="1" customWidth="1"/>
    <col min="2310" max="2310" width="12.140625" style="4" customWidth="1"/>
    <col min="2311" max="2312" width="12.140625" style="4" bestFit="1" customWidth="1"/>
    <col min="2313" max="2313" width="11" style="4" bestFit="1" customWidth="1"/>
    <col min="2314" max="2314" width="12.140625" style="4" bestFit="1" customWidth="1"/>
    <col min="2315" max="2315" width="11" style="4" bestFit="1" customWidth="1"/>
    <col min="2316" max="2317" width="12.140625" style="4" bestFit="1" customWidth="1"/>
    <col min="2318" max="2318" width="11" style="4" bestFit="1" customWidth="1"/>
    <col min="2319" max="2319" width="11" style="4" customWidth="1"/>
    <col min="2320" max="2320" width="12.140625" style="4" bestFit="1" customWidth="1"/>
    <col min="2321" max="2321" width="14.42578125" style="4" bestFit="1" customWidth="1"/>
    <col min="2322" max="2322" width="3.85546875" style="4" bestFit="1" customWidth="1"/>
    <col min="2323" max="2559" width="9.140625" style="4"/>
    <col min="2560" max="2560" width="4" style="4" bestFit="1" customWidth="1"/>
    <col min="2561" max="2561" width="13" style="4" bestFit="1" customWidth="1"/>
    <col min="2562" max="2562" width="12.140625" style="4" bestFit="1" customWidth="1"/>
    <col min="2563" max="2563" width="11" style="4" bestFit="1" customWidth="1"/>
    <col min="2564" max="2564" width="12.140625" style="4" bestFit="1" customWidth="1"/>
    <col min="2565" max="2565" width="10" style="4" bestFit="1" customWidth="1"/>
    <col min="2566" max="2566" width="12.140625" style="4" customWidth="1"/>
    <col min="2567" max="2568" width="12.140625" style="4" bestFit="1" customWidth="1"/>
    <col min="2569" max="2569" width="11" style="4" bestFit="1" customWidth="1"/>
    <col min="2570" max="2570" width="12.140625" style="4" bestFit="1" customWidth="1"/>
    <col min="2571" max="2571" width="11" style="4" bestFit="1" customWidth="1"/>
    <col min="2572" max="2573" width="12.140625" style="4" bestFit="1" customWidth="1"/>
    <col min="2574" max="2574" width="11" style="4" bestFit="1" customWidth="1"/>
    <col min="2575" max="2575" width="11" style="4" customWidth="1"/>
    <col min="2576" max="2576" width="12.140625" style="4" bestFit="1" customWidth="1"/>
    <col min="2577" max="2577" width="14.42578125" style="4" bestFit="1" customWidth="1"/>
    <col min="2578" max="2578" width="3.85546875" style="4" bestFit="1" customWidth="1"/>
    <col min="2579" max="2815" width="9.140625" style="4"/>
    <col min="2816" max="2816" width="4" style="4" bestFit="1" customWidth="1"/>
    <col min="2817" max="2817" width="13" style="4" bestFit="1" customWidth="1"/>
    <col min="2818" max="2818" width="12.140625" style="4" bestFit="1" customWidth="1"/>
    <col min="2819" max="2819" width="11" style="4" bestFit="1" customWidth="1"/>
    <col min="2820" max="2820" width="12.140625" style="4" bestFit="1" customWidth="1"/>
    <col min="2821" max="2821" width="10" style="4" bestFit="1" customWidth="1"/>
    <col min="2822" max="2822" width="12.140625" style="4" customWidth="1"/>
    <col min="2823" max="2824" width="12.140625" style="4" bestFit="1" customWidth="1"/>
    <col min="2825" max="2825" width="11" style="4" bestFit="1" customWidth="1"/>
    <col min="2826" max="2826" width="12.140625" style="4" bestFit="1" customWidth="1"/>
    <col min="2827" max="2827" width="11" style="4" bestFit="1" customWidth="1"/>
    <col min="2828" max="2829" width="12.140625" style="4" bestFit="1" customWidth="1"/>
    <col min="2830" max="2830" width="11" style="4" bestFit="1" customWidth="1"/>
    <col min="2831" max="2831" width="11" style="4" customWidth="1"/>
    <col min="2832" max="2832" width="12.140625" style="4" bestFit="1" customWidth="1"/>
    <col min="2833" max="2833" width="14.42578125" style="4" bestFit="1" customWidth="1"/>
    <col min="2834" max="2834" width="3.85546875" style="4" bestFit="1" customWidth="1"/>
    <col min="2835" max="3071" width="9.140625" style="4"/>
    <col min="3072" max="3072" width="4" style="4" bestFit="1" customWidth="1"/>
    <col min="3073" max="3073" width="13" style="4" bestFit="1" customWidth="1"/>
    <col min="3074" max="3074" width="12.140625" style="4" bestFit="1" customWidth="1"/>
    <col min="3075" max="3075" width="11" style="4" bestFit="1" customWidth="1"/>
    <col min="3076" max="3076" width="12.140625" style="4" bestFit="1" customWidth="1"/>
    <col min="3077" max="3077" width="10" style="4" bestFit="1" customWidth="1"/>
    <col min="3078" max="3078" width="12.140625" style="4" customWidth="1"/>
    <col min="3079" max="3080" width="12.140625" style="4" bestFit="1" customWidth="1"/>
    <col min="3081" max="3081" width="11" style="4" bestFit="1" customWidth="1"/>
    <col min="3082" max="3082" width="12.140625" style="4" bestFit="1" customWidth="1"/>
    <col min="3083" max="3083" width="11" style="4" bestFit="1" customWidth="1"/>
    <col min="3084" max="3085" width="12.140625" style="4" bestFit="1" customWidth="1"/>
    <col min="3086" max="3086" width="11" style="4" bestFit="1" customWidth="1"/>
    <col min="3087" max="3087" width="11" style="4" customWidth="1"/>
    <col min="3088" max="3088" width="12.140625" style="4" bestFit="1" customWidth="1"/>
    <col min="3089" max="3089" width="14.42578125" style="4" bestFit="1" customWidth="1"/>
    <col min="3090" max="3090" width="3.85546875" style="4" bestFit="1" customWidth="1"/>
    <col min="3091" max="3327" width="9.140625" style="4"/>
    <col min="3328" max="3328" width="4" style="4" bestFit="1" customWidth="1"/>
    <col min="3329" max="3329" width="13" style="4" bestFit="1" customWidth="1"/>
    <col min="3330" max="3330" width="12.140625" style="4" bestFit="1" customWidth="1"/>
    <col min="3331" max="3331" width="11" style="4" bestFit="1" customWidth="1"/>
    <col min="3332" max="3332" width="12.140625" style="4" bestFit="1" customWidth="1"/>
    <col min="3333" max="3333" width="10" style="4" bestFit="1" customWidth="1"/>
    <col min="3334" max="3334" width="12.140625" style="4" customWidth="1"/>
    <col min="3335" max="3336" width="12.140625" style="4" bestFit="1" customWidth="1"/>
    <col min="3337" max="3337" width="11" style="4" bestFit="1" customWidth="1"/>
    <col min="3338" max="3338" width="12.140625" style="4" bestFit="1" customWidth="1"/>
    <col min="3339" max="3339" width="11" style="4" bestFit="1" customWidth="1"/>
    <col min="3340" max="3341" width="12.140625" style="4" bestFit="1" customWidth="1"/>
    <col min="3342" max="3342" width="11" style="4" bestFit="1" customWidth="1"/>
    <col min="3343" max="3343" width="11" style="4" customWidth="1"/>
    <col min="3344" max="3344" width="12.140625" style="4" bestFit="1" customWidth="1"/>
    <col min="3345" max="3345" width="14.42578125" style="4" bestFit="1" customWidth="1"/>
    <col min="3346" max="3346" width="3.85546875" style="4" bestFit="1" customWidth="1"/>
    <col min="3347" max="3583" width="9.140625" style="4"/>
    <col min="3584" max="3584" width="4" style="4" bestFit="1" customWidth="1"/>
    <col min="3585" max="3585" width="13" style="4" bestFit="1" customWidth="1"/>
    <col min="3586" max="3586" width="12.140625" style="4" bestFit="1" customWidth="1"/>
    <col min="3587" max="3587" width="11" style="4" bestFit="1" customWidth="1"/>
    <col min="3588" max="3588" width="12.140625" style="4" bestFit="1" customWidth="1"/>
    <col min="3589" max="3589" width="10" style="4" bestFit="1" customWidth="1"/>
    <col min="3590" max="3590" width="12.140625" style="4" customWidth="1"/>
    <col min="3591" max="3592" width="12.140625" style="4" bestFit="1" customWidth="1"/>
    <col min="3593" max="3593" width="11" style="4" bestFit="1" customWidth="1"/>
    <col min="3594" max="3594" width="12.140625" style="4" bestFit="1" customWidth="1"/>
    <col min="3595" max="3595" width="11" style="4" bestFit="1" customWidth="1"/>
    <col min="3596" max="3597" width="12.140625" style="4" bestFit="1" customWidth="1"/>
    <col min="3598" max="3598" width="11" style="4" bestFit="1" customWidth="1"/>
    <col min="3599" max="3599" width="11" style="4" customWidth="1"/>
    <col min="3600" max="3600" width="12.140625" style="4" bestFit="1" customWidth="1"/>
    <col min="3601" max="3601" width="14.42578125" style="4" bestFit="1" customWidth="1"/>
    <col min="3602" max="3602" width="3.85546875" style="4" bestFit="1" customWidth="1"/>
    <col min="3603" max="3839" width="9.140625" style="4"/>
    <col min="3840" max="3840" width="4" style="4" bestFit="1" customWidth="1"/>
    <col min="3841" max="3841" width="13" style="4" bestFit="1" customWidth="1"/>
    <col min="3842" max="3842" width="12.140625" style="4" bestFit="1" customWidth="1"/>
    <col min="3843" max="3843" width="11" style="4" bestFit="1" customWidth="1"/>
    <col min="3844" max="3844" width="12.140625" style="4" bestFit="1" customWidth="1"/>
    <col min="3845" max="3845" width="10" style="4" bestFit="1" customWidth="1"/>
    <col min="3846" max="3846" width="12.140625" style="4" customWidth="1"/>
    <col min="3847" max="3848" width="12.140625" style="4" bestFit="1" customWidth="1"/>
    <col min="3849" max="3849" width="11" style="4" bestFit="1" customWidth="1"/>
    <col min="3850" max="3850" width="12.140625" style="4" bestFit="1" customWidth="1"/>
    <col min="3851" max="3851" width="11" style="4" bestFit="1" customWidth="1"/>
    <col min="3852" max="3853" width="12.140625" style="4" bestFit="1" customWidth="1"/>
    <col min="3854" max="3854" width="11" style="4" bestFit="1" customWidth="1"/>
    <col min="3855" max="3855" width="11" style="4" customWidth="1"/>
    <col min="3856" max="3856" width="12.140625" style="4" bestFit="1" customWidth="1"/>
    <col min="3857" max="3857" width="14.42578125" style="4" bestFit="1" customWidth="1"/>
    <col min="3858" max="3858" width="3.85546875" style="4" bestFit="1" customWidth="1"/>
    <col min="3859" max="4095" width="9.140625" style="4"/>
    <col min="4096" max="4096" width="4" style="4" bestFit="1" customWidth="1"/>
    <col min="4097" max="4097" width="13" style="4" bestFit="1" customWidth="1"/>
    <col min="4098" max="4098" width="12.140625" style="4" bestFit="1" customWidth="1"/>
    <col min="4099" max="4099" width="11" style="4" bestFit="1" customWidth="1"/>
    <col min="4100" max="4100" width="12.140625" style="4" bestFit="1" customWidth="1"/>
    <col min="4101" max="4101" width="10" style="4" bestFit="1" customWidth="1"/>
    <col min="4102" max="4102" width="12.140625" style="4" customWidth="1"/>
    <col min="4103" max="4104" width="12.140625" style="4" bestFit="1" customWidth="1"/>
    <col min="4105" max="4105" width="11" style="4" bestFit="1" customWidth="1"/>
    <col min="4106" max="4106" width="12.140625" style="4" bestFit="1" customWidth="1"/>
    <col min="4107" max="4107" width="11" style="4" bestFit="1" customWidth="1"/>
    <col min="4108" max="4109" width="12.140625" style="4" bestFit="1" customWidth="1"/>
    <col min="4110" max="4110" width="11" style="4" bestFit="1" customWidth="1"/>
    <col min="4111" max="4111" width="11" style="4" customWidth="1"/>
    <col min="4112" max="4112" width="12.140625" style="4" bestFit="1" customWidth="1"/>
    <col min="4113" max="4113" width="14.42578125" style="4" bestFit="1" customWidth="1"/>
    <col min="4114" max="4114" width="3.85546875" style="4" bestFit="1" customWidth="1"/>
    <col min="4115" max="4351" width="9.140625" style="4"/>
    <col min="4352" max="4352" width="4" style="4" bestFit="1" customWidth="1"/>
    <col min="4353" max="4353" width="13" style="4" bestFit="1" customWidth="1"/>
    <col min="4354" max="4354" width="12.140625" style="4" bestFit="1" customWidth="1"/>
    <col min="4355" max="4355" width="11" style="4" bestFit="1" customWidth="1"/>
    <col min="4356" max="4356" width="12.140625" style="4" bestFit="1" customWidth="1"/>
    <col min="4357" max="4357" width="10" style="4" bestFit="1" customWidth="1"/>
    <col min="4358" max="4358" width="12.140625" style="4" customWidth="1"/>
    <col min="4359" max="4360" width="12.140625" style="4" bestFit="1" customWidth="1"/>
    <col min="4361" max="4361" width="11" style="4" bestFit="1" customWidth="1"/>
    <col min="4362" max="4362" width="12.140625" style="4" bestFit="1" customWidth="1"/>
    <col min="4363" max="4363" width="11" style="4" bestFit="1" customWidth="1"/>
    <col min="4364" max="4365" width="12.140625" style="4" bestFit="1" customWidth="1"/>
    <col min="4366" max="4366" width="11" style="4" bestFit="1" customWidth="1"/>
    <col min="4367" max="4367" width="11" style="4" customWidth="1"/>
    <col min="4368" max="4368" width="12.140625" style="4" bestFit="1" customWidth="1"/>
    <col min="4369" max="4369" width="14.42578125" style="4" bestFit="1" customWidth="1"/>
    <col min="4370" max="4370" width="3.85546875" style="4" bestFit="1" customWidth="1"/>
    <col min="4371" max="4607" width="9.140625" style="4"/>
    <col min="4608" max="4608" width="4" style="4" bestFit="1" customWidth="1"/>
    <col min="4609" max="4609" width="13" style="4" bestFit="1" customWidth="1"/>
    <col min="4610" max="4610" width="12.140625" style="4" bestFit="1" customWidth="1"/>
    <col min="4611" max="4611" width="11" style="4" bestFit="1" customWidth="1"/>
    <col min="4612" max="4612" width="12.140625" style="4" bestFit="1" customWidth="1"/>
    <col min="4613" max="4613" width="10" style="4" bestFit="1" customWidth="1"/>
    <col min="4614" max="4614" width="12.140625" style="4" customWidth="1"/>
    <col min="4615" max="4616" width="12.140625" style="4" bestFit="1" customWidth="1"/>
    <col min="4617" max="4617" width="11" style="4" bestFit="1" customWidth="1"/>
    <col min="4618" max="4618" width="12.140625" style="4" bestFit="1" customWidth="1"/>
    <col min="4619" max="4619" width="11" style="4" bestFit="1" customWidth="1"/>
    <col min="4620" max="4621" width="12.140625" style="4" bestFit="1" customWidth="1"/>
    <col min="4622" max="4622" width="11" style="4" bestFit="1" customWidth="1"/>
    <col min="4623" max="4623" width="11" style="4" customWidth="1"/>
    <col min="4624" max="4624" width="12.140625" style="4" bestFit="1" customWidth="1"/>
    <col min="4625" max="4625" width="14.42578125" style="4" bestFit="1" customWidth="1"/>
    <col min="4626" max="4626" width="3.85546875" style="4" bestFit="1" customWidth="1"/>
    <col min="4627" max="4863" width="9.140625" style="4"/>
    <col min="4864" max="4864" width="4" style="4" bestFit="1" customWidth="1"/>
    <col min="4865" max="4865" width="13" style="4" bestFit="1" customWidth="1"/>
    <col min="4866" max="4866" width="12.140625" style="4" bestFit="1" customWidth="1"/>
    <col min="4867" max="4867" width="11" style="4" bestFit="1" customWidth="1"/>
    <col min="4868" max="4868" width="12.140625" style="4" bestFit="1" customWidth="1"/>
    <col min="4869" max="4869" width="10" style="4" bestFit="1" customWidth="1"/>
    <col min="4870" max="4870" width="12.140625" style="4" customWidth="1"/>
    <col min="4871" max="4872" width="12.140625" style="4" bestFit="1" customWidth="1"/>
    <col min="4873" max="4873" width="11" style="4" bestFit="1" customWidth="1"/>
    <col min="4874" max="4874" width="12.140625" style="4" bestFit="1" customWidth="1"/>
    <col min="4875" max="4875" width="11" style="4" bestFit="1" customWidth="1"/>
    <col min="4876" max="4877" width="12.140625" style="4" bestFit="1" customWidth="1"/>
    <col min="4878" max="4878" width="11" style="4" bestFit="1" customWidth="1"/>
    <col min="4879" max="4879" width="11" style="4" customWidth="1"/>
    <col min="4880" max="4880" width="12.140625" style="4" bestFit="1" customWidth="1"/>
    <col min="4881" max="4881" width="14.42578125" style="4" bestFit="1" customWidth="1"/>
    <col min="4882" max="4882" width="3.85546875" style="4" bestFit="1" customWidth="1"/>
    <col min="4883" max="5119" width="9.140625" style="4"/>
    <col min="5120" max="5120" width="4" style="4" bestFit="1" customWidth="1"/>
    <col min="5121" max="5121" width="13" style="4" bestFit="1" customWidth="1"/>
    <col min="5122" max="5122" width="12.140625" style="4" bestFit="1" customWidth="1"/>
    <col min="5123" max="5123" width="11" style="4" bestFit="1" customWidth="1"/>
    <col min="5124" max="5124" width="12.140625" style="4" bestFit="1" customWidth="1"/>
    <col min="5125" max="5125" width="10" style="4" bestFit="1" customWidth="1"/>
    <col min="5126" max="5126" width="12.140625" style="4" customWidth="1"/>
    <col min="5127" max="5128" width="12.140625" style="4" bestFit="1" customWidth="1"/>
    <col min="5129" max="5129" width="11" style="4" bestFit="1" customWidth="1"/>
    <col min="5130" max="5130" width="12.140625" style="4" bestFit="1" customWidth="1"/>
    <col min="5131" max="5131" width="11" style="4" bestFit="1" customWidth="1"/>
    <col min="5132" max="5133" width="12.140625" style="4" bestFit="1" customWidth="1"/>
    <col min="5134" max="5134" width="11" style="4" bestFit="1" customWidth="1"/>
    <col min="5135" max="5135" width="11" style="4" customWidth="1"/>
    <col min="5136" max="5136" width="12.140625" style="4" bestFit="1" customWidth="1"/>
    <col min="5137" max="5137" width="14.42578125" style="4" bestFit="1" customWidth="1"/>
    <col min="5138" max="5138" width="3.85546875" style="4" bestFit="1" customWidth="1"/>
    <col min="5139" max="5375" width="9.140625" style="4"/>
    <col min="5376" max="5376" width="4" style="4" bestFit="1" customWidth="1"/>
    <col min="5377" max="5377" width="13" style="4" bestFit="1" customWidth="1"/>
    <col min="5378" max="5378" width="12.140625" style="4" bestFit="1" customWidth="1"/>
    <col min="5379" max="5379" width="11" style="4" bestFit="1" customWidth="1"/>
    <col min="5380" max="5380" width="12.140625" style="4" bestFit="1" customWidth="1"/>
    <col min="5381" max="5381" width="10" style="4" bestFit="1" customWidth="1"/>
    <col min="5382" max="5382" width="12.140625" style="4" customWidth="1"/>
    <col min="5383" max="5384" width="12.140625" style="4" bestFit="1" customWidth="1"/>
    <col min="5385" max="5385" width="11" style="4" bestFit="1" customWidth="1"/>
    <col min="5386" max="5386" width="12.140625" style="4" bestFit="1" customWidth="1"/>
    <col min="5387" max="5387" width="11" style="4" bestFit="1" customWidth="1"/>
    <col min="5388" max="5389" width="12.140625" style="4" bestFit="1" customWidth="1"/>
    <col min="5390" max="5390" width="11" style="4" bestFit="1" customWidth="1"/>
    <col min="5391" max="5391" width="11" style="4" customWidth="1"/>
    <col min="5392" max="5392" width="12.140625" style="4" bestFit="1" customWidth="1"/>
    <col min="5393" max="5393" width="14.42578125" style="4" bestFit="1" customWidth="1"/>
    <col min="5394" max="5394" width="3.85546875" style="4" bestFit="1" customWidth="1"/>
    <col min="5395" max="5631" width="9.140625" style="4"/>
    <col min="5632" max="5632" width="4" style="4" bestFit="1" customWidth="1"/>
    <col min="5633" max="5633" width="13" style="4" bestFit="1" customWidth="1"/>
    <col min="5634" max="5634" width="12.140625" style="4" bestFit="1" customWidth="1"/>
    <col min="5635" max="5635" width="11" style="4" bestFit="1" customWidth="1"/>
    <col min="5636" max="5636" width="12.140625" style="4" bestFit="1" customWidth="1"/>
    <col min="5637" max="5637" width="10" style="4" bestFit="1" customWidth="1"/>
    <col min="5638" max="5638" width="12.140625" style="4" customWidth="1"/>
    <col min="5639" max="5640" width="12.140625" style="4" bestFit="1" customWidth="1"/>
    <col min="5641" max="5641" width="11" style="4" bestFit="1" customWidth="1"/>
    <col min="5642" max="5642" width="12.140625" style="4" bestFit="1" customWidth="1"/>
    <col min="5643" max="5643" width="11" style="4" bestFit="1" customWidth="1"/>
    <col min="5644" max="5645" width="12.140625" style="4" bestFit="1" customWidth="1"/>
    <col min="5646" max="5646" width="11" style="4" bestFit="1" customWidth="1"/>
    <col min="5647" max="5647" width="11" style="4" customWidth="1"/>
    <col min="5648" max="5648" width="12.140625" style="4" bestFit="1" customWidth="1"/>
    <col min="5649" max="5649" width="14.42578125" style="4" bestFit="1" customWidth="1"/>
    <col min="5650" max="5650" width="3.85546875" style="4" bestFit="1" customWidth="1"/>
    <col min="5651" max="5887" width="9.140625" style="4"/>
    <col min="5888" max="5888" width="4" style="4" bestFit="1" customWidth="1"/>
    <col min="5889" max="5889" width="13" style="4" bestFit="1" customWidth="1"/>
    <col min="5890" max="5890" width="12.140625" style="4" bestFit="1" customWidth="1"/>
    <col min="5891" max="5891" width="11" style="4" bestFit="1" customWidth="1"/>
    <col min="5892" max="5892" width="12.140625" style="4" bestFit="1" customWidth="1"/>
    <col min="5893" max="5893" width="10" style="4" bestFit="1" customWidth="1"/>
    <col min="5894" max="5894" width="12.140625" style="4" customWidth="1"/>
    <col min="5895" max="5896" width="12.140625" style="4" bestFit="1" customWidth="1"/>
    <col min="5897" max="5897" width="11" style="4" bestFit="1" customWidth="1"/>
    <col min="5898" max="5898" width="12.140625" style="4" bestFit="1" customWidth="1"/>
    <col min="5899" max="5899" width="11" style="4" bestFit="1" customWidth="1"/>
    <col min="5900" max="5901" width="12.140625" style="4" bestFit="1" customWidth="1"/>
    <col min="5902" max="5902" width="11" style="4" bestFit="1" customWidth="1"/>
    <col min="5903" max="5903" width="11" style="4" customWidth="1"/>
    <col min="5904" max="5904" width="12.140625" style="4" bestFit="1" customWidth="1"/>
    <col min="5905" max="5905" width="14.42578125" style="4" bestFit="1" customWidth="1"/>
    <col min="5906" max="5906" width="3.85546875" style="4" bestFit="1" customWidth="1"/>
    <col min="5907" max="6143" width="9.140625" style="4"/>
    <col min="6144" max="6144" width="4" style="4" bestFit="1" customWidth="1"/>
    <col min="6145" max="6145" width="13" style="4" bestFit="1" customWidth="1"/>
    <col min="6146" max="6146" width="12.140625" style="4" bestFit="1" customWidth="1"/>
    <col min="6147" max="6147" width="11" style="4" bestFit="1" customWidth="1"/>
    <col min="6148" max="6148" width="12.140625" style="4" bestFit="1" customWidth="1"/>
    <col min="6149" max="6149" width="10" style="4" bestFit="1" customWidth="1"/>
    <col min="6150" max="6150" width="12.140625" style="4" customWidth="1"/>
    <col min="6151" max="6152" width="12.140625" style="4" bestFit="1" customWidth="1"/>
    <col min="6153" max="6153" width="11" style="4" bestFit="1" customWidth="1"/>
    <col min="6154" max="6154" width="12.140625" style="4" bestFit="1" customWidth="1"/>
    <col min="6155" max="6155" width="11" style="4" bestFit="1" customWidth="1"/>
    <col min="6156" max="6157" width="12.140625" style="4" bestFit="1" customWidth="1"/>
    <col min="6158" max="6158" width="11" style="4" bestFit="1" customWidth="1"/>
    <col min="6159" max="6159" width="11" style="4" customWidth="1"/>
    <col min="6160" max="6160" width="12.140625" style="4" bestFit="1" customWidth="1"/>
    <col min="6161" max="6161" width="14.42578125" style="4" bestFit="1" customWidth="1"/>
    <col min="6162" max="6162" width="3.85546875" style="4" bestFit="1" customWidth="1"/>
    <col min="6163" max="6399" width="9.140625" style="4"/>
    <col min="6400" max="6400" width="4" style="4" bestFit="1" customWidth="1"/>
    <col min="6401" max="6401" width="13" style="4" bestFit="1" customWidth="1"/>
    <col min="6402" max="6402" width="12.140625" style="4" bestFit="1" customWidth="1"/>
    <col min="6403" max="6403" width="11" style="4" bestFit="1" customWidth="1"/>
    <col min="6404" max="6404" width="12.140625" style="4" bestFit="1" customWidth="1"/>
    <col min="6405" max="6405" width="10" style="4" bestFit="1" customWidth="1"/>
    <col min="6406" max="6406" width="12.140625" style="4" customWidth="1"/>
    <col min="6407" max="6408" width="12.140625" style="4" bestFit="1" customWidth="1"/>
    <col min="6409" max="6409" width="11" style="4" bestFit="1" customWidth="1"/>
    <col min="6410" max="6410" width="12.140625" style="4" bestFit="1" customWidth="1"/>
    <col min="6411" max="6411" width="11" style="4" bestFit="1" customWidth="1"/>
    <col min="6412" max="6413" width="12.140625" style="4" bestFit="1" customWidth="1"/>
    <col min="6414" max="6414" width="11" style="4" bestFit="1" customWidth="1"/>
    <col min="6415" max="6415" width="11" style="4" customWidth="1"/>
    <col min="6416" max="6416" width="12.140625" style="4" bestFit="1" customWidth="1"/>
    <col min="6417" max="6417" width="14.42578125" style="4" bestFit="1" customWidth="1"/>
    <col min="6418" max="6418" width="3.85546875" style="4" bestFit="1" customWidth="1"/>
    <col min="6419" max="6655" width="9.140625" style="4"/>
    <col min="6656" max="6656" width="4" style="4" bestFit="1" customWidth="1"/>
    <col min="6657" max="6657" width="13" style="4" bestFit="1" customWidth="1"/>
    <col min="6658" max="6658" width="12.140625" style="4" bestFit="1" customWidth="1"/>
    <col min="6659" max="6659" width="11" style="4" bestFit="1" customWidth="1"/>
    <col min="6660" max="6660" width="12.140625" style="4" bestFit="1" customWidth="1"/>
    <col min="6661" max="6661" width="10" style="4" bestFit="1" customWidth="1"/>
    <col min="6662" max="6662" width="12.140625" style="4" customWidth="1"/>
    <col min="6663" max="6664" width="12.140625" style="4" bestFit="1" customWidth="1"/>
    <col min="6665" max="6665" width="11" style="4" bestFit="1" customWidth="1"/>
    <col min="6666" max="6666" width="12.140625" style="4" bestFit="1" customWidth="1"/>
    <col min="6667" max="6667" width="11" style="4" bestFit="1" customWidth="1"/>
    <col min="6668" max="6669" width="12.140625" style="4" bestFit="1" customWidth="1"/>
    <col min="6670" max="6670" width="11" style="4" bestFit="1" customWidth="1"/>
    <col min="6671" max="6671" width="11" style="4" customWidth="1"/>
    <col min="6672" max="6672" width="12.140625" style="4" bestFit="1" customWidth="1"/>
    <col min="6673" max="6673" width="14.42578125" style="4" bestFit="1" customWidth="1"/>
    <col min="6674" max="6674" width="3.85546875" style="4" bestFit="1" customWidth="1"/>
    <col min="6675" max="6911" width="9.140625" style="4"/>
    <col min="6912" max="6912" width="4" style="4" bestFit="1" customWidth="1"/>
    <col min="6913" max="6913" width="13" style="4" bestFit="1" customWidth="1"/>
    <col min="6914" max="6914" width="12.140625" style="4" bestFit="1" customWidth="1"/>
    <col min="6915" max="6915" width="11" style="4" bestFit="1" customWidth="1"/>
    <col min="6916" max="6916" width="12.140625" style="4" bestFit="1" customWidth="1"/>
    <col min="6917" max="6917" width="10" style="4" bestFit="1" customWidth="1"/>
    <col min="6918" max="6918" width="12.140625" style="4" customWidth="1"/>
    <col min="6919" max="6920" width="12.140625" style="4" bestFit="1" customWidth="1"/>
    <col min="6921" max="6921" width="11" style="4" bestFit="1" customWidth="1"/>
    <col min="6922" max="6922" width="12.140625" style="4" bestFit="1" customWidth="1"/>
    <col min="6923" max="6923" width="11" style="4" bestFit="1" customWidth="1"/>
    <col min="6924" max="6925" width="12.140625" style="4" bestFit="1" customWidth="1"/>
    <col min="6926" max="6926" width="11" style="4" bestFit="1" customWidth="1"/>
    <col min="6927" max="6927" width="11" style="4" customWidth="1"/>
    <col min="6928" max="6928" width="12.140625" style="4" bestFit="1" customWidth="1"/>
    <col min="6929" max="6929" width="14.42578125" style="4" bestFit="1" customWidth="1"/>
    <col min="6930" max="6930" width="3.85546875" style="4" bestFit="1" customWidth="1"/>
    <col min="6931" max="7167" width="9.140625" style="4"/>
    <col min="7168" max="7168" width="4" style="4" bestFit="1" customWidth="1"/>
    <col min="7169" max="7169" width="13" style="4" bestFit="1" customWidth="1"/>
    <col min="7170" max="7170" width="12.140625" style="4" bestFit="1" customWidth="1"/>
    <col min="7171" max="7171" width="11" style="4" bestFit="1" customWidth="1"/>
    <col min="7172" max="7172" width="12.140625" style="4" bestFit="1" customWidth="1"/>
    <col min="7173" max="7173" width="10" style="4" bestFit="1" customWidth="1"/>
    <col min="7174" max="7174" width="12.140625" style="4" customWidth="1"/>
    <col min="7175" max="7176" width="12.140625" style="4" bestFit="1" customWidth="1"/>
    <col min="7177" max="7177" width="11" style="4" bestFit="1" customWidth="1"/>
    <col min="7178" max="7178" width="12.140625" style="4" bestFit="1" customWidth="1"/>
    <col min="7179" max="7179" width="11" style="4" bestFit="1" customWidth="1"/>
    <col min="7180" max="7181" width="12.140625" style="4" bestFit="1" customWidth="1"/>
    <col min="7182" max="7182" width="11" style="4" bestFit="1" customWidth="1"/>
    <col min="7183" max="7183" width="11" style="4" customWidth="1"/>
    <col min="7184" max="7184" width="12.140625" style="4" bestFit="1" customWidth="1"/>
    <col min="7185" max="7185" width="14.42578125" style="4" bestFit="1" customWidth="1"/>
    <col min="7186" max="7186" width="3.85546875" style="4" bestFit="1" customWidth="1"/>
    <col min="7187" max="7423" width="9.140625" style="4"/>
    <col min="7424" max="7424" width="4" style="4" bestFit="1" customWidth="1"/>
    <col min="7425" max="7425" width="13" style="4" bestFit="1" customWidth="1"/>
    <col min="7426" max="7426" width="12.140625" style="4" bestFit="1" customWidth="1"/>
    <col min="7427" max="7427" width="11" style="4" bestFit="1" customWidth="1"/>
    <col min="7428" max="7428" width="12.140625" style="4" bestFit="1" customWidth="1"/>
    <col min="7429" max="7429" width="10" style="4" bestFit="1" customWidth="1"/>
    <col min="7430" max="7430" width="12.140625" style="4" customWidth="1"/>
    <col min="7431" max="7432" width="12.140625" style="4" bestFit="1" customWidth="1"/>
    <col min="7433" max="7433" width="11" style="4" bestFit="1" customWidth="1"/>
    <col min="7434" max="7434" width="12.140625" style="4" bestFit="1" customWidth="1"/>
    <col min="7435" max="7435" width="11" style="4" bestFit="1" customWidth="1"/>
    <col min="7436" max="7437" width="12.140625" style="4" bestFit="1" customWidth="1"/>
    <col min="7438" max="7438" width="11" style="4" bestFit="1" customWidth="1"/>
    <col min="7439" max="7439" width="11" style="4" customWidth="1"/>
    <col min="7440" max="7440" width="12.140625" style="4" bestFit="1" customWidth="1"/>
    <col min="7441" max="7441" width="14.42578125" style="4" bestFit="1" customWidth="1"/>
    <col min="7442" max="7442" width="3.85546875" style="4" bestFit="1" customWidth="1"/>
    <col min="7443" max="7679" width="9.140625" style="4"/>
    <col min="7680" max="7680" width="4" style="4" bestFit="1" customWidth="1"/>
    <col min="7681" max="7681" width="13" style="4" bestFit="1" customWidth="1"/>
    <col min="7682" max="7682" width="12.140625" style="4" bestFit="1" customWidth="1"/>
    <col min="7683" max="7683" width="11" style="4" bestFit="1" customWidth="1"/>
    <col min="7684" max="7684" width="12.140625" style="4" bestFit="1" customWidth="1"/>
    <col min="7685" max="7685" width="10" style="4" bestFit="1" customWidth="1"/>
    <col min="7686" max="7686" width="12.140625" style="4" customWidth="1"/>
    <col min="7687" max="7688" width="12.140625" style="4" bestFit="1" customWidth="1"/>
    <col min="7689" max="7689" width="11" style="4" bestFit="1" customWidth="1"/>
    <col min="7690" max="7690" width="12.140625" style="4" bestFit="1" customWidth="1"/>
    <col min="7691" max="7691" width="11" style="4" bestFit="1" customWidth="1"/>
    <col min="7692" max="7693" width="12.140625" style="4" bestFit="1" customWidth="1"/>
    <col min="7694" max="7694" width="11" style="4" bestFit="1" customWidth="1"/>
    <col min="7695" max="7695" width="11" style="4" customWidth="1"/>
    <col min="7696" max="7696" width="12.140625" style="4" bestFit="1" customWidth="1"/>
    <col min="7697" max="7697" width="14.42578125" style="4" bestFit="1" customWidth="1"/>
    <col min="7698" max="7698" width="3.85546875" style="4" bestFit="1" customWidth="1"/>
    <col min="7699" max="7935" width="9.140625" style="4"/>
    <col min="7936" max="7936" width="4" style="4" bestFit="1" customWidth="1"/>
    <col min="7937" max="7937" width="13" style="4" bestFit="1" customWidth="1"/>
    <col min="7938" max="7938" width="12.140625" style="4" bestFit="1" customWidth="1"/>
    <col min="7939" max="7939" width="11" style="4" bestFit="1" customWidth="1"/>
    <col min="7940" max="7940" width="12.140625" style="4" bestFit="1" customWidth="1"/>
    <col min="7941" max="7941" width="10" style="4" bestFit="1" customWidth="1"/>
    <col min="7942" max="7942" width="12.140625" style="4" customWidth="1"/>
    <col min="7943" max="7944" width="12.140625" style="4" bestFit="1" customWidth="1"/>
    <col min="7945" max="7945" width="11" style="4" bestFit="1" customWidth="1"/>
    <col min="7946" max="7946" width="12.140625" style="4" bestFit="1" customWidth="1"/>
    <col min="7947" max="7947" width="11" style="4" bestFit="1" customWidth="1"/>
    <col min="7948" max="7949" width="12.140625" style="4" bestFit="1" customWidth="1"/>
    <col min="7950" max="7950" width="11" style="4" bestFit="1" customWidth="1"/>
    <col min="7951" max="7951" width="11" style="4" customWidth="1"/>
    <col min="7952" max="7952" width="12.140625" style="4" bestFit="1" customWidth="1"/>
    <col min="7953" max="7953" width="14.42578125" style="4" bestFit="1" customWidth="1"/>
    <col min="7954" max="7954" width="3.85546875" style="4" bestFit="1" customWidth="1"/>
    <col min="7955" max="8191" width="9.140625" style="4"/>
    <col min="8192" max="8192" width="4" style="4" bestFit="1" customWidth="1"/>
    <col min="8193" max="8193" width="13" style="4" bestFit="1" customWidth="1"/>
    <col min="8194" max="8194" width="12.140625" style="4" bestFit="1" customWidth="1"/>
    <col min="8195" max="8195" width="11" style="4" bestFit="1" customWidth="1"/>
    <col min="8196" max="8196" width="12.140625" style="4" bestFit="1" customWidth="1"/>
    <col min="8197" max="8197" width="10" style="4" bestFit="1" customWidth="1"/>
    <col min="8198" max="8198" width="12.140625" style="4" customWidth="1"/>
    <col min="8199" max="8200" width="12.140625" style="4" bestFit="1" customWidth="1"/>
    <col min="8201" max="8201" width="11" style="4" bestFit="1" customWidth="1"/>
    <col min="8202" max="8202" width="12.140625" style="4" bestFit="1" customWidth="1"/>
    <col min="8203" max="8203" width="11" style="4" bestFit="1" customWidth="1"/>
    <col min="8204" max="8205" width="12.140625" style="4" bestFit="1" customWidth="1"/>
    <col min="8206" max="8206" width="11" style="4" bestFit="1" customWidth="1"/>
    <col min="8207" max="8207" width="11" style="4" customWidth="1"/>
    <col min="8208" max="8208" width="12.140625" style="4" bestFit="1" customWidth="1"/>
    <col min="8209" max="8209" width="14.42578125" style="4" bestFit="1" customWidth="1"/>
    <col min="8210" max="8210" width="3.85546875" style="4" bestFit="1" customWidth="1"/>
    <col min="8211" max="8447" width="9.140625" style="4"/>
    <col min="8448" max="8448" width="4" style="4" bestFit="1" customWidth="1"/>
    <col min="8449" max="8449" width="13" style="4" bestFit="1" customWidth="1"/>
    <col min="8450" max="8450" width="12.140625" style="4" bestFit="1" customWidth="1"/>
    <col min="8451" max="8451" width="11" style="4" bestFit="1" customWidth="1"/>
    <col min="8452" max="8452" width="12.140625" style="4" bestFit="1" customWidth="1"/>
    <col min="8453" max="8453" width="10" style="4" bestFit="1" customWidth="1"/>
    <col min="8454" max="8454" width="12.140625" style="4" customWidth="1"/>
    <col min="8455" max="8456" width="12.140625" style="4" bestFit="1" customWidth="1"/>
    <col min="8457" max="8457" width="11" style="4" bestFit="1" customWidth="1"/>
    <col min="8458" max="8458" width="12.140625" style="4" bestFit="1" customWidth="1"/>
    <col min="8459" max="8459" width="11" style="4" bestFit="1" customWidth="1"/>
    <col min="8460" max="8461" width="12.140625" style="4" bestFit="1" customWidth="1"/>
    <col min="8462" max="8462" width="11" style="4" bestFit="1" customWidth="1"/>
    <col min="8463" max="8463" width="11" style="4" customWidth="1"/>
    <col min="8464" max="8464" width="12.140625" style="4" bestFit="1" customWidth="1"/>
    <col min="8465" max="8465" width="14.42578125" style="4" bestFit="1" customWidth="1"/>
    <col min="8466" max="8466" width="3.85546875" style="4" bestFit="1" customWidth="1"/>
    <col min="8467" max="8703" width="9.140625" style="4"/>
    <col min="8704" max="8704" width="4" style="4" bestFit="1" customWidth="1"/>
    <col min="8705" max="8705" width="13" style="4" bestFit="1" customWidth="1"/>
    <col min="8706" max="8706" width="12.140625" style="4" bestFit="1" customWidth="1"/>
    <col min="8707" max="8707" width="11" style="4" bestFit="1" customWidth="1"/>
    <col min="8708" max="8708" width="12.140625" style="4" bestFit="1" customWidth="1"/>
    <col min="8709" max="8709" width="10" style="4" bestFit="1" customWidth="1"/>
    <col min="8710" max="8710" width="12.140625" style="4" customWidth="1"/>
    <col min="8711" max="8712" width="12.140625" style="4" bestFit="1" customWidth="1"/>
    <col min="8713" max="8713" width="11" style="4" bestFit="1" customWidth="1"/>
    <col min="8714" max="8714" width="12.140625" style="4" bestFit="1" customWidth="1"/>
    <col min="8715" max="8715" width="11" style="4" bestFit="1" customWidth="1"/>
    <col min="8716" max="8717" width="12.140625" style="4" bestFit="1" customWidth="1"/>
    <col min="8718" max="8718" width="11" style="4" bestFit="1" customWidth="1"/>
    <col min="8719" max="8719" width="11" style="4" customWidth="1"/>
    <col min="8720" max="8720" width="12.140625" style="4" bestFit="1" customWidth="1"/>
    <col min="8721" max="8721" width="14.42578125" style="4" bestFit="1" customWidth="1"/>
    <col min="8722" max="8722" width="3.85546875" style="4" bestFit="1" customWidth="1"/>
    <col min="8723" max="8959" width="9.140625" style="4"/>
    <col min="8960" max="8960" width="4" style="4" bestFit="1" customWidth="1"/>
    <col min="8961" max="8961" width="13" style="4" bestFit="1" customWidth="1"/>
    <col min="8962" max="8962" width="12.140625" style="4" bestFit="1" customWidth="1"/>
    <col min="8963" max="8963" width="11" style="4" bestFit="1" customWidth="1"/>
    <col min="8964" max="8964" width="12.140625" style="4" bestFit="1" customWidth="1"/>
    <col min="8965" max="8965" width="10" style="4" bestFit="1" customWidth="1"/>
    <col min="8966" max="8966" width="12.140625" style="4" customWidth="1"/>
    <col min="8967" max="8968" width="12.140625" style="4" bestFit="1" customWidth="1"/>
    <col min="8969" max="8969" width="11" style="4" bestFit="1" customWidth="1"/>
    <col min="8970" max="8970" width="12.140625" style="4" bestFit="1" customWidth="1"/>
    <col min="8971" max="8971" width="11" style="4" bestFit="1" customWidth="1"/>
    <col min="8972" max="8973" width="12.140625" style="4" bestFit="1" customWidth="1"/>
    <col min="8974" max="8974" width="11" style="4" bestFit="1" customWidth="1"/>
    <col min="8975" max="8975" width="11" style="4" customWidth="1"/>
    <col min="8976" max="8976" width="12.140625" style="4" bestFit="1" customWidth="1"/>
    <col min="8977" max="8977" width="14.42578125" style="4" bestFit="1" customWidth="1"/>
    <col min="8978" max="8978" width="3.85546875" style="4" bestFit="1" customWidth="1"/>
    <col min="8979" max="9215" width="9.140625" style="4"/>
    <col min="9216" max="9216" width="4" style="4" bestFit="1" customWidth="1"/>
    <col min="9217" max="9217" width="13" style="4" bestFit="1" customWidth="1"/>
    <col min="9218" max="9218" width="12.140625" style="4" bestFit="1" customWidth="1"/>
    <col min="9219" max="9219" width="11" style="4" bestFit="1" customWidth="1"/>
    <col min="9220" max="9220" width="12.140625" style="4" bestFit="1" customWidth="1"/>
    <col min="9221" max="9221" width="10" style="4" bestFit="1" customWidth="1"/>
    <col min="9222" max="9222" width="12.140625" style="4" customWidth="1"/>
    <col min="9223" max="9224" width="12.140625" style="4" bestFit="1" customWidth="1"/>
    <col min="9225" max="9225" width="11" style="4" bestFit="1" customWidth="1"/>
    <col min="9226" max="9226" width="12.140625" style="4" bestFit="1" customWidth="1"/>
    <col min="9227" max="9227" width="11" style="4" bestFit="1" customWidth="1"/>
    <col min="9228" max="9229" width="12.140625" style="4" bestFit="1" customWidth="1"/>
    <col min="9230" max="9230" width="11" style="4" bestFit="1" customWidth="1"/>
    <col min="9231" max="9231" width="11" style="4" customWidth="1"/>
    <col min="9232" max="9232" width="12.140625" style="4" bestFit="1" customWidth="1"/>
    <col min="9233" max="9233" width="14.42578125" style="4" bestFit="1" customWidth="1"/>
    <col min="9234" max="9234" width="3.85546875" style="4" bestFit="1" customWidth="1"/>
    <col min="9235" max="9471" width="9.140625" style="4"/>
    <col min="9472" max="9472" width="4" style="4" bestFit="1" customWidth="1"/>
    <col min="9473" max="9473" width="13" style="4" bestFit="1" customWidth="1"/>
    <col min="9474" max="9474" width="12.140625" style="4" bestFit="1" customWidth="1"/>
    <col min="9475" max="9475" width="11" style="4" bestFit="1" customWidth="1"/>
    <col min="9476" max="9476" width="12.140625" style="4" bestFit="1" customWidth="1"/>
    <col min="9477" max="9477" width="10" style="4" bestFit="1" customWidth="1"/>
    <col min="9478" max="9478" width="12.140625" style="4" customWidth="1"/>
    <col min="9479" max="9480" width="12.140625" style="4" bestFit="1" customWidth="1"/>
    <col min="9481" max="9481" width="11" style="4" bestFit="1" customWidth="1"/>
    <col min="9482" max="9482" width="12.140625" style="4" bestFit="1" customWidth="1"/>
    <col min="9483" max="9483" width="11" style="4" bestFit="1" customWidth="1"/>
    <col min="9484" max="9485" width="12.140625" style="4" bestFit="1" customWidth="1"/>
    <col min="9486" max="9486" width="11" style="4" bestFit="1" customWidth="1"/>
    <col min="9487" max="9487" width="11" style="4" customWidth="1"/>
    <col min="9488" max="9488" width="12.140625" style="4" bestFit="1" customWidth="1"/>
    <col min="9489" max="9489" width="14.42578125" style="4" bestFit="1" customWidth="1"/>
    <col min="9490" max="9490" width="3.85546875" style="4" bestFit="1" customWidth="1"/>
    <col min="9491" max="9727" width="9.140625" style="4"/>
    <col min="9728" max="9728" width="4" style="4" bestFit="1" customWidth="1"/>
    <col min="9729" max="9729" width="13" style="4" bestFit="1" customWidth="1"/>
    <col min="9730" max="9730" width="12.140625" style="4" bestFit="1" customWidth="1"/>
    <col min="9731" max="9731" width="11" style="4" bestFit="1" customWidth="1"/>
    <col min="9732" max="9732" width="12.140625" style="4" bestFit="1" customWidth="1"/>
    <col min="9733" max="9733" width="10" style="4" bestFit="1" customWidth="1"/>
    <col min="9734" max="9734" width="12.140625" style="4" customWidth="1"/>
    <col min="9735" max="9736" width="12.140625" style="4" bestFit="1" customWidth="1"/>
    <col min="9737" max="9737" width="11" style="4" bestFit="1" customWidth="1"/>
    <col min="9738" max="9738" width="12.140625" style="4" bestFit="1" customWidth="1"/>
    <col min="9739" max="9739" width="11" style="4" bestFit="1" customWidth="1"/>
    <col min="9740" max="9741" width="12.140625" style="4" bestFit="1" customWidth="1"/>
    <col min="9742" max="9742" width="11" style="4" bestFit="1" customWidth="1"/>
    <col min="9743" max="9743" width="11" style="4" customWidth="1"/>
    <col min="9744" max="9744" width="12.140625" style="4" bestFit="1" customWidth="1"/>
    <col min="9745" max="9745" width="14.42578125" style="4" bestFit="1" customWidth="1"/>
    <col min="9746" max="9746" width="3.85546875" style="4" bestFit="1" customWidth="1"/>
    <col min="9747" max="9983" width="9.140625" style="4"/>
    <col min="9984" max="9984" width="4" style="4" bestFit="1" customWidth="1"/>
    <col min="9985" max="9985" width="13" style="4" bestFit="1" customWidth="1"/>
    <col min="9986" max="9986" width="12.140625" style="4" bestFit="1" customWidth="1"/>
    <col min="9987" max="9987" width="11" style="4" bestFit="1" customWidth="1"/>
    <col min="9988" max="9988" width="12.140625" style="4" bestFit="1" customWidth="1"/>
    <col min="9989" max="9989" width="10" style="4" bestFit="1" customWidth="1"/>
    <col min="9990" max="9990" width="12.140625" style="4" customWidth="1"/>
    <col min="9991" max="9992" width="12.140625" style="4" bestFit="1" customWidth="1"/>
    <col min="9993" max="9993" width="11" style="4" bestFit="1" customWidth="1"/>
    <col min="9994" max="9994" width="12.140625" style="4" bestFit="1" customWidth="1"/>
    <col min="9995" max="9995" width="11" style="4" bestFit="1" customWidth="1"/>
    <col min="9996" max="9997" width="12.140625" style="4" bestFit="1" customWidth="1"/>
    <col min="9998" max="9998" width="11" style="4" bestFit="1" customWidth="1"/>
    <col min="9999" max="9999" width="11" style="4" customWidth="1"/>
    <col min="10000" max="10000" width="12.140625" style="4" bestFit="1" customWidth="1"/>
    <col min="10001" max="10001" width="14.42578125" style="4" bestFit="1" customWidth="1"/>
    <col min="10002" max="10002" width="3.85546875" style="4" bestFit="1" customWidth="1"/>
    <col min="10003" max="10239" width="9.140625" style="4"/>
    <col min="10240" max="10240" width="4" style="4" bestFit="1" customWidth="1"/>
    <col min="10241" max="10241" width="13" style="4" bestFit="1" customWidth="1"/>
    <col min="10242" max="10242" width="12.140625" style="4" bestFit="1" customWidth="1"/>
    <col min="10243" max="10243" width="11" style="4" bestFit="1" customWidth="1"/>
    <col min="10244" max="10244" width="12.140625" style="4" bestFit="1" customWidth="1"/>
    <col min="10245" max="10245" width="10" style="4" bestFit="1" customWidth="1"/>
    <col min="10246" max="10246" width="12.140625" style="4" customWidth="1"/>
    <col min="10247" max="10248" width="12.140625" style="4" bestFit="1" customWidth="1"/>
    <col min="10249" max="10249" width="11" style="4" bestFit="1" customWidth="1"/>
    <col min="10250" max="10250" width="12.140625" style="4" bestFit="1" customWidth="1"/>
    <col min="10251" max="10251" width="11" style="4" bestFit="1" customWidth="1"/>
    <col min="10252" max="10253" width="12.140625" style="4" bestFit="1" customWidth="1"/>
    <col min="10254" max="10254" width="11" style="4" bestFit="1" customWidth="1"/>
    <col min="10255" max="10255" width="11" style="4" customWidth="1"/>
    <col min="10256" max="10256" width="12.140625" style="4" bestFit="1" customWidth="1"/>
    <col min="10257" max="10257" width="14.42578125" style="4" bestFit="1" customWidth="1"/>
    <col min="10258" max="10258" width="3.85546875" style="4" bestFit="1" customWidth="1"/>
    <col min="10259" max="10495" width="9.140625" style="4"/>
    <col min="10496" max="10496" width="4" style="4" bestFit="1" customWidth="1"/>
    <col min="10497" max="10497" width="13" style="4" bestFit="1" customWidth="1"/>
    <col min="10498" max="10498" width="12.140625" style="4" bestFit="1" customWidth="1"/>
    <col min="10499" max="10499" width="11" style="4" bestFit="1" customWidth="1"/>
    <col min="10500" max="10500" width="12.140625" style="4" bestFit="1" customWidth="1"/>
    <col min="10501" max="10501" width="10" style="4" bestFit="1" customWidth="1"/>
    <col min="10502" max="10502" width="12.140625" style="4" customWidth="1"/>
    <col min="10503" max="10504" width="12.140625" style="4" bestFit="1" customWidth="1"/>
    <col min="10505" max="10505" width="11" style="4" bestFit="1" customWidth="1"/>
    <col min="10506" max="10506" width="12.140625" style="4" bestFit="1" customWidth="1"/>
    <col min="10507" max="10507" width="11" style="4" bestFit="1" customWidth="1"/>
    <col min="10508" max="10509" width="12.140625" style="4" bestFit="1" customWidth="1"/>
    <col min="10510" max="10510" width="11" style="4" bestFit="1" customWidth="1"/>
    <col min="10511" max="10511" width="11" style="4" customWidth="1"/>
    <col min="10512" max="10512" width="12.140625" style="4" bestFit="1" customWidth="1"/>
    <col min="10513" max="10513" width="14.42578125" style="4" bestFit="1" customWidth="1"/>
    <col min="10514" max="10514" width="3.85546875" style="4" bestFit="1" customWidth="1"/>
    <col min="10515" max="10751" width="9.140625" style="4"/>
    <col min="10752" max="10752" width="4" style="4" bestFit="1" customWidth="1"/>
    <col min="10753" max="10753" width="13" style="4" bestFit="1" customWidth="1"/>
    <col min="10754" max="10754" width="12.140625" style="4" bestFit="1" customWidth="1"/>
    <col min="10755" max="10755" width="11" style="4" bestFit="1" customWidth="1"/>
    <col min="10756" max="10756" width="12.140625" style="4" bestFit="1" customWidth="1"/>
    <col min="10757" max="10757" width="10" style="4" bestFit="1" customWidth="1"/>
    <col min="10758" max="10758" width="12.140625" style="4" customWidth="1"/>
    <col min="10759" max="10760" width="12.140625" style="4" bestFit="1" customWidth="1"/>
    <col min="10761" max="10761" width="11" style="4" bestFit="1" customWidth="1"/>
    <col min="10762" max="10762" width="12.140625" style="4" bestFit="1" customWidth="1"/>
    <col min="10763" max="10763" width="11" style="4" bestFit="1" customWidth="1"/>
    <col min="10764" max="10765" width="12.140625" style="4" bestFit="1" customWidth="1"/>
    <col min="10766" max="10766" width="11" style="4" bestFit="1" customWidth="1"/>
    <col min="10767" max="10767" width="11" style="4" customWidth="1"/>
    <col min="10768" max="10768" width="12.140625" style="4" bestFit="1" customWidth="1"/>
    <col min="10769" max="10769" width="14.42578125" style="4" bestFit="1" customWidth="1"/>
    <col min="10770" max="10770" width="3.85546875" style="4" bestFit="1" customWidth="1"/>
    <col min="10771" max="11007" width="9.140625" style="4"/>
    <col min="11008" max="11008" width="4" style="4" bestFit="1" customWidth="1"/>
    <col min="11009" max="11009" width="13" style="4" bestFit="1" customWidth="1"/>
    <col min="11010" max="11010" width="12.140625" style="4" bestFit="1" customWidth="1"/>
    <col min="11011" max="11011" width="11" style="4" bestFit="1" customWidth="1"/>
    <col min="11012" max="11012" width="12.140625" style="4" bestFit="1" customWidth="1"/>
    <col min="11013" max="11013" width="10" style="4" bestFit="1" customWidth="1"/>
    <col min="11014" max="11014" width="12.140625" style="4" customWidth="1"/>
    <col min="11015" max="11016" width="12.140625" style="4" bestFit="1" customWidth="1"/>
    <col min="11017" max="11017" width="11" style="4" bestFit="1" customWidth="1"/>
    <col min="11018" max="11018" width="12.140625" style="4" bestFit="1" customWidth="1"/>
    <col min="11019" max="11019" width="11" style="4" bestFit="1" customWidth="1"/>
    <col min="11020" max="11021" width="12.140625" style="4" bestFit="1" customWidth="1"/>
    <col min="11022" max="11022" width="11" style="4" bestFit="1" customWidth="1"/>
    <col min="11023" max="11023" width="11" style="4" customWidth="1"/>
    <col min="11024" max="11024" width="12.140625" style="4" bestFit="1" customWidth="1"/>
    <col min="11025" max="11025" width="14.42578125" style="4" bestFit="1" customWidth="1"/>
    <col min="11026" max="11026" width="3.85546875" style="4" bestFit="1" customWidth="1"/>
    <col min="11027" max="11263" width="9.140625" style="4"/>
    <col min="11264" max="11264" width="4" style="4" bestFit="1" customWidth="1"/>
    <col min="11265" max="11265" width="13" style="4" bestFit="1" customWidth="1"/>
    <col min="11266" max="11266" width="12.140625" style="4" bestFit="1" customWidth="1"/>
    <col min="11267" max="11267" width="11" style="4" bestFit="1" customWidth="1"/>
    <col min="11268" max="11268" width="12.140625" style="4" bestFit="1" customWidth="1"/>
    <col min="11269" max="11269" width="10" style="4" bestFit="1" customWidth="1"/>
    <col min="11270" max="11270" width="12.140625" style="4" customWidth="1"/>
    <col min="11271" max="11272" width="12.140625" style="4" bestFit="1" customWidth="1"/>
    <col min="11273" max="11273" width="11" style="4" bestFit="1" customWidth="1"/>
    <col min="11274" max="11274" width="12.140625" style="4" bestFit="1" customWidth="1"/>
    <col min="11275" max="11275" width="11" style="4" bestFit="1" customWidth="1"/>
    <col min="11276" max="11277" width="12.140625" style="4" bestFit="1" customWidth="1"/>
    <col min="11278" max="11278" width="11" style="4" bestFit="1" customWidth="1"/>
    <col min="11279" max="11279" width="11" style="4" customWidth="1"/>
    <col min="11280" max="11280" width="12.140625" style="4" bestFit="1" customWidth="1"/>
    <col min="11281" max="11281" width="14.42578125" style="4" bestFit="1" customWidth="1"/>
    <col min="11282" max="11282" width="3.85546875" style="4" bestFit="1" customWidth="1"/>
    <col min="11283" max="11519" width="9.140625" style="4"/>
    <col min="11520" max="11520" width="4" style="4" bestFit="1" customWidth="1"/>
    <col min="11521" max="11521" width="13" style="4" bestFit="1" customWidth="1"/>
    <col min="11522" max="11522" width="12.140625" style="4" bestFit="1" customWidth="1"/>
    <col min="11523" max="11523" width="11" style="4" bestFit="1" customWidth="1"/>
    <col min="11524" max="11524" width="12.140625" style="4" bestFit="1" customWidth="1"/>
    <col min="11525" max="11525" width="10" style="4" bestFit="1" customWidth="1"/>
    <col min="11526" max="11526" width="12.140625" style="4" customWidth="1"/>
    <col min="11527" max="11528" width="12.140625" style="4" bestFit="1" customWidth="1"/>
    <col min="11529" max="11529" width="11" style="4" bestFit="1" customWidth="1"/>
    <col min="11530" max="11530" width="12.140625" style="4" bestFit="1" customWidth="1"/>
    <col min="11531" max="11531" width="11" style="4" bestFit="1" customWidth="1"/>
    <col min="11532" max="11533" width="12.140625" style="4" bestFit="1" customWidth="1"/>
    <col min="11534" max="11534" width="11" style="4" bestFit="1" customWidth="1"/>
    <col min="11535" max="11535" width="11" style="4" customWidth="1"/>
    <col min="11536" max="11536" width="12.140625" style="4" bestFit="1" customWidth="1"/>
    <col min="11537" max="11537" width="14.42578125" style="4" bestFit="1" customWidth="1"/>
    <col min="11538" max="11538" width="3.85546875" style="4" bestFit="1" customWidth="1"/>
    <col min="11539" max="11775" width="9.140625" style="4"/>
    <col min="11776" max="11776" width="4" style="4" bestFit="1" customWidth="1"/>
    <col min="11777" max="11777" width="13" style="4" bestFit="1" customWidth="1"/>
    <col min="11778" max="11778" width="12.140625" style="4" bestFit="1" customWidth="1"/>
    <col min="11779" max="11779" width="11" style="4" bestFit="1" customWidth="1"/>
    <col min="11780" max="11780" width="12.140625" style="4" bestFit="1" customWidth="1"/>
    <col min="11781" max="11781" width="10" style="4" bestFit="1" customWidth="1"/>
    <col min="11782" max="11782" width="12.140625" style="4" customWidth="1"/>
    <col min="11783" max="11784" width="12.140625" style="4" bestFit="1" customWidth="1"/>
    <col min="11785" max="11785" width="11" style="4" bestFit="1" customWidth="1"/>
    <col min="11786" max="11786" width="12.140625" style="4" bestFit="1" customWidth="1"/>
    <col min="11787" max="11787" width="11" style="4" bestFit="1" customWidth="1"/>
    <col min="11788" max="11789" width="12.140625" style="4" bestFit="1" customWidth="1"/>
    <col min="11790" max="11790" width="11" style="4" bestFit="1" customWidth="1"/>
    <col min="11791" max="11791" width="11" style="4" customWidth="1"/>
    <col min="11792" max="11792" width="12.140625" style="4" bestFit="1" customWidth="1"/>
    <col min="11793" max="11793" width="14.42578125" style="4" bestFit="1" customWidth="1"/>
    <col min="11794" max="11794" width="3.85546875" style="4" bestFit="1" customWidth="1"/>
    <col min="11795" max="12031" width="9.140625" style="4"/>
    <col min="12032" max="12032" width="4" style="4" bestFit="1" customWidth="1"/>
    <col min="12033" max="12033" width="13" style="4" bestFit="1" customWidth="1"/>
    <col min="12034" max="12034" width="12.140625" style="4" bestFit="1" customWidth="1"/>
    <col min="12035" max="12035" width="11" style="4" bestFit="1" customWidth="1"/>
    <col min="12036" max="12036" width="12.140625" style="4" bestFit="1" customWidth="1"/>
    <col min="12037" max="12037" width="10" style="4" bestFit="1" customWidth="1"/>
    <col min="12038" max="12038" width="12.140625" style="4" customWidth="1"/>
    <col min="12039" max="12040" width="12.140625" style="4" bestFit="1" customWidth="1"/>
    <col min="12041" max="12041" width="11" style="4" bestFit="1" customWidth="1"/>
    <col min="12042" max="12042" width="12.140625" style="4" bestFit="1" customWidth="1"/>
    <col min="12043" max="12043" width="11" style="4" bestFit="1" customWidth="1"/>
    <col min="12044" max="12045" width="12.140625" style="4" bestFit="1" customWidth="1"/>
    <col min="12046" max="12046" width="11" style="4" bestFit="1" customWidth="1"/>
    <col min="12047" max="12047" width="11" style="4" customWidth="1"/>
    <col min="12048" max="12048" width="12.140625" style="4" bestFit="1" customWidth="1"/>
    <col min="12049" max="12049" width="14.42578125" style="4" bestFit="1" customWidth="1"/>
    <col min="12050" max="12050" width="3.85546875" style="4" bestFit="1" customWidth="1"/>
    <col min="12051" max="12287" width="9.140625" style="4"/>
    <col min="12288" max="12288" width="4" style="4" bestFit="1" customWidth="1"/>
    <col min="12289" max="12289" width="13" style="4" bestFit="1" customWidth="1"/>
    <col min="12290" max="12290" width="12.140625" style="4" bestFit="1" customWidth="1"/>
    <col min="12291" max="12291" width="11" style="4" bestFit="1" customWidth="1"/>
    <col min="12292" max="12292" width="12.140625" style="4" bestFit="1" customWidth="1"/>
    <col min="12293" max="12293" width="10" style="4" bestFit="1" customWidth="1"/>
    <col min="12294" max="12294" width="12.140625" style="4" customWidth="1"/>
    <col min="12295" max="12296" width="12.140625" style="4" bestFit="1" customWidth="1"/>
    <col min="12297" max="12297" width="11" style="4" bestFit="1" customWidth="1"/>
    <col min="12298" max="12298" width="12.140625" style="4" bestFit="1" customWidth="1"/>
    <col min="12299" max="12299" width="11" style="4" bestFit="1" customWidth="1"/>
    <col min="12300" max="12301" width="12.140625" style="4" bestFit="1" customWidth="1"/>
    <col min="12302" max="12302" width="11" style="4" bestFit="1" customWidth="1"/>
    <col min="12303" max="12303" width="11" style="4" customWidth="1"/>
    <col min="12304" max="12304" width="12.140625" style="4" bestFit="1" customWidth="1"/>
    <col min="12305" max="12305" width="14.42578125" style="4" bestFit="1" customWidth="1"/>
    <col min="12306" max="12306" width="3.85546875" style="4" bestFit="1" customWidth="1"/>
    <col min="12307" max="12543" width="9.140625" style="4"/>
    <col min="12544" max="12544" width="4" style="4" bestFit="1" customWidth="1"/>
    <col min="12545" max="12545" width="13" style="4" bestFit="1" customWidth="1"/>
    <col min="12546" max="12546" width="12.140625" style="4" bestFit="1" customWidth="1"/>
    <col min="12547" max="12547" width="11" style="4" bestFit="1" customWidth="1"/>
    <col min="12548" max="12548" width="12.140625" style="4" bestFit="1" customWidth="1"/>
    <col min="12549" max="12549" width="10" style="4" bestFit="1" customWidth="1"/>
    <col min="12550" max="12550" width="12.140625" style="4" customWidth="1"/>
    <col min="12551" max="12552" width="12.140625" style="4" bestFit="1" customWidth="1"/>
    <col min="12553" max="12553" width="11" style="4" bestFit="1" customWidth="1"/>
    <col min="12554" max="12554" width="12.140625" style="4" bestFit="1" customWidth="1"/>
    <col min="12555" max="12555" width="11" style="4" bestFit="1" customWidth="1"/>
    <col min="12556" max="12557" width="12.140625" style="4" bestFit="1" customWidth="1"/>
    <col min="12558" max="12558" width="11" style="4" bestFit="1" customWidth="1"/>
    <col min="12559" max="12559" width="11" style="4" customWidth="1"/>
    <col min="12560" max="12560" width="12.140625" style="4" bestFit="1" customWidth="1"/>
    <col min="12561" max="12561" width="14.42578125" style="4" bestFit="1" customWidth="1"/>
    <col min="12562" max="12562" width="3.85546875" style="4" bestFit="1" customWidth="1"/>
    <col min="12563" max="12799" width="9.140625" style="4"/>
    <col min="12800" max="12800" width="4" style="4" bestFit="1" customWidth="1"/>
    <col min="12801" max="12801" width="13" style="4" bestFit="1" customWidth="1"/>
    <col min="12802" max="12802" width="12.140625" style="4" bestFit="1" customWidth="1"/>
    <col min="12803" max="12803" width="11" style="4" bestFit="1" customWidth="1"/>
    <col min="12804" max="12804" width="12.140625" style="4" bestFit="1" customWidth="1"/>
    <col min="12805" max="12805" width="10" style="4" bestFit="1" customWidth="1"/>
    <col min="12806" max="12806" width="12.140625" style="4" customWidth="1"/>
    <col min="12807" max="12808" width="12.140625" style="4" bestFit="1" customWidth="1"/>
    <col min="12809" max="12809" width="11" style="4" bestFit="1" customWidth="1"/>
    <col min="12810" max="12810" width="12.140625" style="4" bestFit="1" customWidth="1"/>
    <col min="12811" max="12811" width="11" style="4" bestFit="1" customWidth="1"/>
    <col min="12812" max="12813" width="12.140625" style="4" bestFit="1" customWidth="1"/>
    <col min="12814" max="12814" width="11" style="4" bestFit="1" customWidth="1"/>
    <col min="12815" max="12815" width="11" style="4" customWidth="1"/>
    <col min="12816" max="12816" width="12.140625" style="4" bestFit="1" customWidth="1"/>
    <col min="12817" max="12817" width="14.42578125" style="4" bestFit="1" customWidth="1"/>
    <col min="12818" max="12818" width="3.85546875" style="4" bestFit="1" customWidth="1"/>
    <col min="12819" max="13055" width="9.140625" style="4"/>
    <col min="13056" max="13056" width="4" style="4" bestFit="1" customWidth="1"/>
    <col min="13057" max="13057" width="13" style="4" bestFit="1" customWidth="1"/>
    <col min="13058" max="13058" width="12.140625" style="4" bestFit="1" customWidth="1"/>
    <col min="13059" max="13059" width="11" style="4" bestFit="1" customWidth="1"/>
    <col min="13060" max="13060" width="12.140625" style="4" bestFit="1" customWidth="1"/>
    <col min="13061" max="13061" width="10" style="4" bestFit="1" customWidth="1"/>
    <col min="13062" max="13062" width="12.140625" style="4" customWidth="1"/>
    <col min="13063" max="13064" width="12.140625" style="4" bestFit="1" customWidth="1"/>
    <col min="13065" max="13065" width="11" style="4" bestFit="1" customWidth="1"/>
    <col min="13066" max="13066" width="12.140625" style="4" bestFit="1" customWidth="1"/>
    <col min="13067" max="13067" width="11" style="4" bestFit="1" customWidth="1"/>
    <col min="13068" max="13069" width="12.140625" style="4" bestFit="1" customWidth="1"/>
    <col min="13070" max="13070" width="11" style="4" bestFit="1" customWidth="1"/>
    <col min="13071" max="13071" width="11" style="4" customWidth="1"/>
    <col min="13072" max="13072" width="12.140625" style="4" bestFit="1" customWidth="1"/>
    <col min="13073" max="13073" width="14.42578125" style="4" bestFit="1" customWidth="1"/>
    <col min="13074" max="13074" width="3.85546875" style="4" bestFit="1" customWidth="1"/>
    <col min="13075" max="13311" width="9.140625" style="4"/>
    <col min="13312" max="13312" width="4" style="4" bestFit="1" customWidth="1"/>
    <col min="13313" max="13313" width="13" style="4" bestFit="1" customWidth="1"/>
    <col min="13314" max="13314" width="12.140625" style="4" bestFit="1" customWidth="1"/>
    <col min="13315" max="13315" width="11" style="4" bestFit="1" customWidth="1"/>
    <col min="13316" max="13316" width="12.140625" style="4" bestFit="1" customWidth="1"/>
    <col min="13317" max="13317" width="10" style="4" bestFit="1" customWidth="1"/>
    <col min="13318" max="13318" width="12.140625" style="4" customWidth="1"/>
    <col min="13319" max="13320" width="12.140625" style="4" bestFit="1" customWidth="1"/>
    <col min="13321" max="13321" width="11" style="4" bestFit="1" customWidth="1"/>
    <col min="13322" max="13322" width="12.140625" style="4" bestFit="1" customWidth="1"/>
    <col min="13323" max="13323" width="11" style="4" bestFit="1" customWidth="1"/>
    <col min="13324" max="13325" width="12.140625" style="4" bestFit="1" customWidth="1"/>
    <col min="13326" max="13326" width="11" style="4" bestFit="1" customWidth="1"/>
    <col min="13327" max="13327" width="11" style="4" customWidth="1"/>
    <col min="13328" max="13328" width="12.140625" style="4" bestFit="1" customWidth="1"/>
    <col min="13329" max="13329" width="14.42578125" style="4" bestFit="1" customWidth="1"/>
    <col min="13330" max="13330" width="3.85546875" style="4" bestFit="1" customWidth="1"/>
    <col min="13331" max="13567" width="9.140625" style="4"/>
    <col min="13568" max="13568" width="4" style="4" bestFit="1" customWidth="1"/>
    <col min="13569" max="13569" width="13" style="4" bestFit="1" customWidth="1"/>
    <col min="13570" max="13570" width="12.140625" style="4" bestFit="1" customWidth="1"/>
    <col min="13571" max="13571" width="11" style="4" bestFit="1" customWidth="1"/>
    <col min="13572" max="13572" width="12.140625" style="4" bestFit="1" customWidth="1"/>
    <col min="13573" max="13573" width="10" style="4" bestFit="1" customWidth="1"/>
    <col min="13574" max="13574" width="12.140625" style="4" customWidth="1"/>
    <col min="13575" max="13576" width="12.140625" style="4" bestFit="1" customWidth="1"/>
    <col min="13577" max="13577" width="11" style="4" bestFit="1" customWidth="1"/>
    <col min="13578" max="13578" width="12.140625" style="4" bestFit="1" customWidth="1"/>
    <col min="13579" max="13579" width="11" style="4" bestFit="1" customWidth="1"/>
    <col min="13580" max="13581" width="12.140625" style="4" bestFit="1" customWidth="1"/>
    <col min="13582" max="13582" width="11" style="4" bestFit="1" customWidth="1"/>
    <col min="13583" max="13583" width="11" style="4" customWidth="1"/>
    <col min="13584" max="13584" width="12.140625" style="4" bestFit="1" customWidth="1"/>
    <col min="13585" max="13585" width="14.42578125" style="4" bestFit="1" customWidth="1"/>
    <col min="13586" max="13586" width="3.85546875" style="4" bestFit="1" customWidth="1"/>
    <col min="13587" max="13823" width="9.140625" style="4"/>
    <col min="13824" max="13824" width="4" style="4" bestFit="1" customWidth="1"/>
    <col min="13825" max="13825" width="13" style="4" bestFit="1" customWidth="1"/>
    <col min="13826" max="13826" width="12.140625" style="4" bestFit="1" customWidth="1"/>
    <col min="13827" max="13827" width="11" style="4" bestFit="1" customWidth="1"/>
    <col min="13828" max="13828" width="12.140625" style="4" bestFit="1" customWidth="1"/>
    <col min="13829" max="13829" width="10" style="4" bestFit="1" customWidth="1"/>
    <col min="13830" max="13830" width="12.140625" style="4" customWidth="1"/>
    <col min="13831" max="13832" width="12.140625" style="4" bestFit="1" customWidth="1"/>
    <col min="13833" max="13833" width="11" style="4" bestFit="1" customWidth="1"/>
    <col min="13834" max="13834" width="12.140625" style="4" bestFit="1" customWidth="1"/>
    <col min="13835" max="13835" width="11" style="4" bestFit="1" customWidth="1"/>
    <col min="13836" max="13837" width="12.140625" style="4" bestFit="1" customWidth="1"/>
    <col min="13838" max="13838" width="11" style="4" bestFit="1" customWidth="1"/>
    <col min="13839" max="13839" width="11" style="4" customWidth="1"/>
    <col min="13840" max="13840" width="12.140625" style="4" bestFit="1" customWidth="1"/>
    <col min="13841" max="13841" width="14.42578125" style="4" bestFit="1" customWidth="1"/>
    <col min="13842" max="13842" width="3.85546875" style="4" bestFit="1" customWidth="1"/>
    <col min="13843" max="14079" width="9.140625" style="4"/>
    <col min="14080" max="14080" width="4" style="4" bestFit="1" customWidth="1"/>
    <col min="14081" max="14081" width="13" style="4" bestFit="1" customWidth="1"/>
    <col min="14082" max="14082" width="12.140625" style="4" bestFit="1" customWidth="1"/>
    <col min="14083" max="14083" width="11" style="4" bestFit="1" customWidth="1"/>
    <col min="14084" max="14084" width="12.140625" style="4" bestFit="1" customWidth="1"/>
    <col min="14085" max="14085" width="10" style="4" bestFit="1" customWidth="1"/>
    <col min="14086" max="14086" width="12.140625" style="4" customWidth="1"/>
    <col min="14087" max="14088" width="12.140625" style="4" bestFit="1" customWidth="1"/>
    <col min="14089" max="14089" width="11" style="4" bestFit="1" customWidth="1"/>
    <col min="14090" max="14090" width="12.140625" style="4" bestFit="1" customWidth="1"/>
    <col min="14091" max="14091" width="11" style="4" bestFit="1" customWidth="1"/>
    <col min="14092" max="14093" width="12.140625" style="4" bestFit="1" customWidth="1"/>
    <col min="14094" max="14094" width="11" style="4" bestFit="1" customWidth="1"/>
    <col min="14095" max="14095" width="11" style="4" customWidth="1"/>
    <col min="14096" max="14096" width="12.140625" style="4" bestFit="1" customWidth="1"/>
    <col min="14097" max="14097" width="14.42578125" style="4" bestFit="1" customWidth="1"/>
    <col min="14098" max="14098" width="3.85546875" style="4" bestFit="1" customWidth="1"/>
    <col min="14099" max="14335" width="9.140625" style="4"/>
    <col min="14336" max="14336" width="4" style="4" bestFit="1" customWidth="1"/>
    <col min="14337" max="14337" width="13" style="4" bestFit="1" customWidth="1"/>
    <col min="14338" max="14338" width="12.140625" style="4" bestFit="1" customWidth="1"/>
    <col min="14339" max="14339" width="11" style="4" bestFit="1" customWidth="1"/>
    <col min="14340" max="14340" width="12.140625" style="4" bestFit="1" customWidth="1"/>
    <col min="14341" max="14341" width="10" style="4" bestFit="1" customWidth="1"/>
    <col min="14342" max="14342" width="12.140625" style="4" customWidth="1"/>
    <col min="14343" max="14344" width="12.140625" style="4" bestFit="1" customWidth="1"/>
    <col min="14345" max="14345" width="11" style="4" bestFit="1" customWidth="1"/>
    <col min="14346" max="14346" width="12.140625" style="4" bestFit="1" customWidth="1"/>
    <col min="14347" max="14347" width="11" style="4" bestFit="1" customWidth="1"/>
    <col min="14348" max="14349" width="12.140625" style="4" bestFit="1" customWidth="1"/>
    <col min="14350" max="14350" width="11" style="4" bestFit="1" customWidth="1"/>
    <col min="14351" max="14351" width="11" style="4" customWidth="1"/>
    <col min="14352" max="14352" width="12.140625" style="4" bestFit="1" customWidth="1"/>
    <col min="14353" max="14353" width="14.42578125" style="4" bestFit="1" customWidth="1"/>
    <col min="14354" max="14354" width="3.85546875" style="4" bestFit="1" customWidth="1"/>
    <col min="14355" max="14591" width="9.140625" style="4"/>
    <col min="14592" max="14592" width="4" style="4" bestFit="1" customWidth="1"/>
    <col min="14593" max="14593" width="13" style="4" bestFit="1" customWidth="1"/>
    <col min="14594" max="14594" width="12.140625" style="4" bestFit="1" customWidth="1"/>
    <col min="14595" max="14595" width="11" style="4" bestFit="1" customWidth="1"/>
    <col min="14596" max="14596" width="12.140625" style="4" bestFit="1" customWidth="1"/>
    <col min="14597" max="14597" width="10" style="4" bestFit="1" customWidth="1"/>
    <col min="14598" max="14598" width="12.140625" style="4" customWidth="1"/>
    <col min="14599" max="14600" width="12.140625" style="4" bestFit="1" customWidth="1"/>
    <col min="14601" max="14601" width="11" style="4" bestFit="1" customWidth="1"/>
    <col min="14602" max="14602" width="12.140625" style="4" bestFit="1" customWidth="1"/>
    <col min="14603" max="14603" width="11" style="4" bestFit="1" customWidth="1"/>
    <col min="14604" max="14605" width="12.140625" style="4" bestFit="1" customWidth="1"/>
    <col min="14606" max="14606" width="11" style="4" bestFit="1" customWidth="1"/>
    <col min="14607" max="14607" width="11" style="4" customWidth="1"/>
    <col min="14608" max="14608" width="12.140625" style="4" bestFit="1" customWidth="1"/>
    <col min="14609" max="14609" width="14.42578125" style="4" bestFit="1" customWidth="1"/>
    <col min="14610" max="14610" width="3.85546875" style="4" bestFit="1" customWidth="1"/>
    <col min="14611" max="14847" width="9.140625" style="4"/>
    <col min="14848" max="14848" width="4" style="4" bestFit="1" customWidth="1"/>
    <col min="14849" max="14849" width="13" style="4" bestFit="1" customWidth="1"/>
    <col min="14850" max="14850" width="12.140625" style="4" bestFit="1" customWidth="1"/>
    <col min="14851" max="14851" width="11" style="4" bestFit="1" customWidth="1"/>
    <col min="14852" max="14852" width="12.140625" style="4" bestFit="1" customWidth="1"/>
    <col min="14853" max="14853" width="10" style="4" bestFit="1" customWidth="1"/>
    <col min="14854" max="14854" width="12.140625" style="4" customWidth="1"/>
    <col min="14855" max="14856" width="12.140625" style="4" bestFit="1" customWidth="1"/>
    <col min="14857" max="14857" width="11" style="4" bestFit="1" customWidth="1"/>
    <col min="14858" max="14858" width="12.140625" style="4" bestFit="1" customWidth="1"/>
    <col min="14859" max="14859" width="11" style="4" bestFit="1" customWidth="1"/>
    <col min="14860" max="14861" width="12.140625" style="4" bestFit="1" customWidth="1"/>
    <col min="14862" max="14862" width="11" style="4" bestFit="1" customWidth="1"/>
    <col min="14863" max="14863" width="11" style="4" customWidth="1"/>
    <col min="14864" max="14864" width="12.140625" style="4" bestFit="1" customWidth="1"/>
    <col min="14865" max="14865" width="14.42578125" style="4" bestFit="1" customWidth="1"/>
    <col min="14866" max="14866" width="3.85546875" style="4" bestFit="1" customWidth="1"/>
    <col min="14867" max="15103" width="9.140625" style="4"/>
    <col min="15104" max="15104" width="4" style="4" bestFit="1" customWidth="1"/>
    <col min="15105" max="15105" width="13" style="4" bestFit="1" customWidth="1"/>
    <col min="15106" max="15106" width="12.140625" style="4" bestFit="1" customWidth="1"/>
    <col min="15107" max="15107" width="11" style="4" bestFit="1" customWidth="1"/>
    <col min="15108" max="15108" width="12.140625" style="4" bestFit="1" customWidth="1"/>
    <col min="15109" max="15109" width="10" style="4" bestFit="1" customWidth="1"/>
    <col min="15110" max="15110" width="12.140625" style="4" customWidth="1"/>
    <col min="15111" max="15112" width="12.140625" style="4" bestFit="1" customWidth="1"/>
    <col min="15113" max="15113" width="11" style="4" bestFit="1" customWidth="1"/>
    <col min="15114" max="15114" width="12.140625" style="4" bestFit="1" customWidth="1"/>
    <col min="15115" max="15115" width="11" style="4" bestFit="1" customWidth="1"/>
    <col min="15116" max="15117" width="12.140625" style="4" bestFit="1" customWidth="1"/>
    <col min="15118" max="15118" width="11" style="4" bestFit="1" customWidth="1"/>
    <col min="15119" max="15119" width="11" style="4" customWidth="1"/>
    <col min="15120" max="15120" width="12.140625" style="4" bestFit="1" customWidth="1"/>
    <col min="15121" max="15121" width="14.42578125" style="4" bestFit="1" customWidth="1"/>
    <col min="15122" max="15122" width="3.85546875" style="4" bestFit="1" customWidth="1"/>
    <col min="15123" max="15359" width="9.140625" style="4"/>
    <col min="15360" max="15360" width="4" style="4" bestFit="1" customWidth="1"/>
    <col min="15361" max="15361" width="13" style="4" bestFit="1" customWidth="1"/>
    <col min="15362" max="15362" width="12.140625" style="4" bestFit="1" customWidth="1"/>
    <col min="15363" max="15363" width="11" style="4" bestFit="1" customWidth="1"/>
    <col min="15364" max="15364" width="12.140625" style="4" bestFit="1" customWidth="1"/>
    <col min="15365" max="15365" width="10" style="4" bestFit="1" customWidth="1"/>
    <col min="15366" max="15366" width="12.140625" style="4" customWidth="1"/>
    <col min="15367" max="15368" width="12.140625" style="4" bestFit="1" customWidth="1"/>
    <col min="15369" max="15369" width="11" style="4" bestFit="1" customWidth="1"/>
    <col min="15370" max="15370" width="12.140625" style="4" bestFit="1" customWidth="1"/>
    <col min="15371" max="15371" width="11" style="4" bestFit="1" customWidth="1"/>
    <col min="15372" max="15373" width="12.140625" style="4" bestFit="1" customWidth="1"/>
    <col min="15374" max="15374" width="11" style="4" bestFit="1" customWidth="1"/>
    <col min="15375" max="15375" width="11" style="4" customWidth="1"/>
    <col min="15376" max="15376" width="12.140625" style="4" bestFit="1" customWidth="1"/>
    <col min="15377" max="15377" width="14.42578125" style="4" bestFit="1" customWidth="1"/>
    <col min="15378" max="15378" width="3.85546875" style="4" bestFit="1" customWidth="1"/>
    <col min="15379" max="15615" width="9.140625" style="4"/>
    <col min="15616" max="15616" width="4" style="4" bestFit="1" customWidth="1"/>
    <col min="15617" max="15617" width="13" style="4" bestFit="1" customWidth="1"/>
    <col min="15618" max="15618" width="12.140625" style="4" bestFit="1" customWidth="1"/>
    <col min="15619" max="15619" width="11" style="4" bestFit="1" customWidth="1"/>
    <col min="15620" max="15620" width="12.140625" style="4" bestFit="1" customWidth="1"/>
    <col min="15621" max="15621" width="10" style="4" bestFit="1" customWidth="1"/>
    <col min="15622" max="15622" width="12.140625" style="4" customWidth="1"/>
    <col min="15623" max="15624" width="12.140625" style="4" bestFit="1" customWidth="1"/>
    <col min="15625" max="15625" width="11" style="4" bestFit="1" customWidth="1"/>
    <col min="15626" max="15626" width="12.140625" style="4" bestFit="1" customWidth="1"/>
    <col min="15627" max="15627" width="11" style="4" bestFit="1" customWidth="1"/>
    <col min="15628" max="15629" width="12.140625" style="4" bestFit="1" customWidth="1"/>
    <col min="15630" max="15630" width="11" style="4" bestFit="1" customWidth="1"/>
    <col min="15631" max="15631" width="11" style="4" customWidth="1"/>
    <col min="15632" max="15632" width="12.140625" style="4" bestFit="1" customWidth="1"/>
    <col min="15633" max="15633" width="14.42578125" style="4" bestFit="1" customWidth="1"/>
    <col min="15634" max="15634" width="3.85546875" style="4" bestFit="1" customWidth="1"/>
    <col min="15635" max="15871" width="9.140625" style="4"/>
    <col min="15872" max="15872" width="4" style="4" bestFit="1" customWidth="1"/>
    <col min="15873" max="15873" width="13" style="4" bestFit="1" customWidth="1"/>
    <col min="15874" max="15874" width="12.140625" style="4" bestFit="1" customWidth="1"/>
    <col min="15875" max="15875" width="11" style="4" bestFit="1" customWidth="1"/>
    <col min="15876" max="15876" width="12.140625" style="4" bestFit="1" customWidth="1"/>
    <col min="15877" max="15877" width="10" style="4" bestFit="1" customWidth="1"/>
    <col min="15878" max="15878" width="12.140625" style="4" customWidth="1"/>
    <col min="15879" max="15880" width="12.140625" style="4" bestFit="1" customWidth="1"/>
    <col min="15881" max="15881" width="11" style="4" bestFit="1" customWidth="1"/>
    <col min="15882" max="15882" width="12.140625" style="4" bestFit="1" customWidth="1"/>
    <col min="15883" max="15883" width="11" style="4" bestFit="1" customWidth="1"/>
    <col min="15884" max="15885" width="12.140625" style="4" bestFit="1" customWidth="1"/>
    <col min="15886" max="15886" width="11" style="4" bestFit="1" customWidth="1"/>
    <col min="15887" max="15887" width="11" style="4" customWidth="1"/>
    <col min="15888" max="15888" width="12.140625" style="4" bestFit="1" customWidth="1"/>
    <col min="15889" max="15889" width="14.42578125" style="4" bestFit="1" customWidth="1"/>
    <col min="15890" max="15890" width="3.85546875" style="4" bestFit="1" customWidth="1"/>
    <col min="15891" max="16127" width="9.140625" style="4"/>
    <col min="16128" max="16128" width="4" style="4" bestFit="1" customWidth="1"/>
    <col min="16129" max="16129" width="13" style="4" bestFit="1" customWidth="1"/>
    <col min="16130" max="16130" width="12.140625" style="4" bestFit="1" customWidth="1"/>
    <col min="16131" max="16131" width="11" style="4" bestFit="1" customWidth="1"/>
    <col min="16132" max="16132" width="12.140625" style="4" bestFit="1" customWidth="1"/>
    <col min="16133" max="16133" width="10" style="4" bestFit="1" customWidth="1"/>
    <col min="16134" max="16134" width="12.140625" style="4" customWidth="1"/>
    <col min="16135" max="16136" width="12.140625" style="4" bestFit="1" customWidth="1"/>
    <col min="16137" max="16137" width="11" style="4" bestFit="1" customWidth="1"/>
    <col min="16138" max="16138" width="12.140625" style="4" bestFit="1" customWidth="1"/>
    <col min="16139" max="16139" width="11" style="4" bestFit="1" customWidth="1"/>
    <col min="16140" max="16141" width="12.140625" style="4" bestFit="1" customWidth="1"/>
    <col min="16142" max="16142" width="11" style="4" bestFit="1" customWidth="1"/>
    <col min="16143" max="16143" width="11" style="4" customWidth="1"/>
    <col min="16144" max="16144" width="12.140625" style="4" bestFit="1" customWidth="1"/>
    <col min="16145" max="16145" width="14.42578125" style="4" bestFit="1" customWidth="1"/>
    <col min="16146" max="16146" width="3.85546875" style="4" bestFit="1" customWidth="1"/>
    <col min="16147" max="16384" width="9.140625" style="4"/>
  </cols>
  <sheetData>
    <row r="1" spans="1:18" x14ac:dyDescent="0.2">
      <c r="A1" s="4" t="s">
        <v>1</v>
      </c>
    </row>
    <row r="2" spans="1:18" ht="12.75" customHeight="1" x14ac:dyDescent="0.2">
      <c r="A2" s="4" t="s">
        <v>194</v>
      </c>
      <c r="C2" s="56" t="s">
        <v>148</v>
      </c>
      <c r="K2" s="52"/>
      <c r="R2" s="5"/>
    </row>
    <row r="3" spans="1:18" ht="12.75" customHeight="1" x14ac:dyDescent="0.2">
      <c r="A3" s="57" t="str">
        <f>'Exhibit A - City'!A3</f>
        <v>FOR THE YEAR ENDED JUNE 30, 2025</v>
      </c>
      <c r="K3" s="5"/>
      <c r="R3" s="52"/>
    </row>
    <row r="4" spans="1:18" ht="12.75" customHeight="1" x14ac:dyDescent="0.25">
      <c r="A4" s="82" t="s">
        <v>273</v>
      </c>
      <c r="K4" s="5"/>
      <c r="R4" s="52"/>
    </row>
    <row r="5" spans="1:18" ht="12.75" customHeight="1" x14ac:dyDescent="0.2">
      <c r="A5" s="100" t="s">
        <v>452</v>
      </c>
      <c r="K5" s="5"/>
      <c r="R5" s="52"/>
    </row>
    <row r="6" spans="1:18" x14ac:dyDescent="0.2">
      <c r="C6" s="8" t="s">
        <v>89</v>
      </c>
      <c r="D6" s="8"/>
      <c r="E6" s="8"/>
      <c r="F6" s="8"/>
      <c r="G6" s="8"/>
      <c r="H6" s="8"/>
      <c r="I6" s="8"/>
      <c r="J6" s="8"/>
      <c r="K6" s="8"/>
      <c r="L6" s="8" t="s">
        <v>90</v>
      </c>
      <c r="M6" s="8"/>
      <c r="N6" s="8"/>
      <c r="O6" s="8"/>
      <c r="P6" s="8"/>
      <c r="Q6" s="8"/>
    </row>
    <row r="7" spans="1:18" ht="51" customHeight="1" x14ac:dyDescent="0.2">
      <c r="A7" s="53" t="s">
        <v>8</v>
      </c>
      <c r="B7" s="10" t="s">
        <v>9</v>
      </c>
      <c r="C7" s="69" t="s">
        <v>91</v>
      </c>
      <c r="D7" s="69" t="s">
        <v>92</v>
      </c>
      <c r="E7" s="69" t="s">
        <v>93</v>
      </c>
      <c r="F7" s="69" t="s">
        <v>94</v>
      </c>
      <c r="G7" s="69" t="s">
        <v>95</v>
      </c>
      <c r="H7" s="69" t="s">
        <v>96</v>
      </c>
      <c r="I7" s="69" t="s">
        <v>97</v>
      </c>
      <c r="J7" s="69" t="s">
        <v>98</v>
      </c>
      <c r="K7" s="69" t="s">
        <v>99</v>
      </c>
      <c r="L7" s="69" t="s">
        <v>100</v>
      </c>
      <c r="M7" s="69" t="s">
        <v>101</v>
      </c>
      <c r="N7" s="69" t="s">
        <v>102</v>
      </c>
      <c r="O7" s="69" t="s">
        <v>103</v>
      </c>
      <c r="P7" s="69" t="s">
        <v>104</v>
      </c>
      <c r="Q7" s="69" t="s">
        <v>105</v>
      </c>
      <c r="R7" s="10" t="s">
        <v>8</v>
      </c>
    </row>
    <row r="8" spans="1:18" x14ac:dyDescent="0.2">
      <c r="A8" s="4">
        <v>1</v>
      </c>
      <c r="B8" s="4" t="s">
        <v>365</v>
      </c>
      <c r="C8" s="70">
        <v>0</v>
      </c>
      <c r="D8" s="70">
        <v>0</v>
      </c>
      <c r="E8" s="70">
        <v>0</v>
      </c>
      <c r="F8" s="70">
        <v>0</v>
      </c>
      <c r="G8" s="70">
        <v>0</v>
      </c>
      <c r="H8" s="70">
        <v>0</v>
      </c>
      <c r="I8" s="70">
        <v>0</v>
      </c>
      <c r="J8" s="70">
        <v>0</v>
      </c>
      <c r="K8" s="70">
        <f t="shared" ref="K8:K44" si="0">SUM(C8:J8)</f>
        <v>0</v>
      </c>
      <c r="L8" s="70">
        <v>0</v>
      </c>
      <c r="M8" s="70">
        <v>0</v>
      </c>
      <c r="N8" s="70">
        <v>369636</v>
      </c>
      <c r="O8" s="70">
        <v>0</v>
      </c>
      <c r="P8" s="70">
        <v>0</v>
      </c>
      <c r="Q8" s="70">
        <f t="shared" ref="Q8:Q44" si="1">SUM(L8:P8)</f>
        <v>369636</v>
      </c>
      <c r="R8" s="4">
        <v>1</v>
      </c>
    </row>
    <row r="9" spans="1:18" x14ac:dyDescent="0.2">
      <c r="A9" s="4">
        <v>2</v>
      </c>
      <c r="B9" s="4" t="s">
        <v>366</v>
      </c>
      <c r="C9" s="44">
        <v>0</v>
      </c>
      <c r="D9" s="44">
        <v>0</v>
      </c>
      <c r="E9" s="44">
        <v>0</v>
      </c>
      <c r="F9" s="44">
        <v>208041</v>
      </c>
      <c r="G9" s="44">
        <v>0</v>
      </c>
      <c r="H9" s="44">
        <v>0</v>
      </c>
      <c r="I9" s="44">
        <v>0</v>
      </c>
      <c r="J9" s="44">
        <v>466388</v>
      </c>
      <c r="K9" s="44">
        <f t="shared" si="0"/>
        <v>674429</v>
      </c>
      <c r="L9" s="44">
        <v>0</v>
      </c>
      <c r="M9" s="44">
        <v>541394</v>
      </c>
      <c r="N9" s="44">
        <v>1410886</v>
      </c>
      <c r="O9" s="73">
        <v>0</v>
      </c>
      <c r="P9" s="44">
        <v>0</v>
      </c>
      <c r="Q9" s="44">
        <f t="shared" si="1"/>
        <v>1952280</v>
      </c>
      <c r="R9" s="4">
        <v>2</v>
      </c>
    </row>
    <row r="10" spans="1:18" x14ac:dyDescent="0.2">
      <c r="A10" s="4">
        <v>3</v>
      </c>
      <c r="B10" s="4" t="s">
        <v>283</v>
      </c>
      <c r="C10" s="44">
        <v>0</v>
      </c>
      <c r="D10" s="44">
        <v>0</v>
      </c>
      <c r="E10" s="44">
        <v>0</v>
      </c>
      <c r="F10" s="44">
        <v>0</v>
      </c>
      <c r="G10" s="44">
        <v>0</v>
      </c>
      <c r="H10" s="44">
        <v>0</v>
      </c>
      <c r="I10" s="44">
        <v>0</v>
      </c>
      <c r="J10" s="44">
        <v>0</v>
      </c>
      <c r="K10" s="44">
        <f t="shared" si="0"/>
        <v>0</v>
      </c>
      <c r="L10" s="44">
        <v>0</v>
      </c>
      <c r="M10" s="44">
        <v>0</v>
      </c>
      <c r="N10" s="44">
        <v>0</v>
      </c>
      <c r="O10" s="73">
        <v>0</v>
      </c>
      <c r="P10" s="44">
        <v>0</v>
      </c>
      <c r="Q10" s="44">
        <f t="shared" si="1"/>
        <v>0</v>
      </c>
      <c r="R10" s="4">
        <v>3</v>
      </c>
    </row>
    <row r="11" spans="1:18" x14ac:dyDescent="0.2">
      <c r="A11" s="4">
        <v>4</v>
      </c>
      <c r="B11" s="4" t="s">
        <v>367</v>
      </c>
      <c r="C11" s="44">
        <v>0</v>
      </c>
      <c r="D11" s="44">
        <v>0</v>
      </c>
      <c r="E11" s="44">
        <v>0</v>
      </c>
      <c r="F11" s="44">
        <v>0</v>
      </c>
      <c r="G11" s="44">
        <v>0</v>
      </c>
      <c r="H11" s="44">
        <v>0</v>
      </c>
      <c r="I11" s="44">
        <v>0</v>
      </c>
      <c r="J11" s="44">
        <v>0</v>
      </c>
      <c r="K11" s="44">
        <f t="shared" si="0"/>
        <v>0</v>
      </c>
      <c r="L11" s="44">
        <v>0</v>
      </c>
      <c r="M11" s="44">
        <v>0</v>
      </c>
      <c r="N11" s="44">
        <v>0</v>
      </c>
      <c r="O11" s="73">
        <v>0</v>
      </c>
      <c r="P11" s="44">
        <v>0</v>
      </c>
      <c r="Q11" s="44">
        <f t="shared" si="1"/>
        <v>0</v>
      </c>
      <c r="R11" s="4">
        <v>4</v>
      </c>
    </row>
    <row r="12" spans="1:18" x14ac:dyDescent="0.2">
      <c r="A12" s="4">
        <v>5</v>
      </c>
      <c r="B12" s="4" t="s">
        <v>368</v>
      </c>
      <c r="C12" s="44">
        <v>0</v>
      </c>
      <c r="D12" s="44">
        <v>0</v>
      </c>
      <c r="E12" s="44">
        <v>0</v>
      </c>
      <c r="F12" s="44">
        <v>0</v>
      </c>
      <c r="G12" s="44">
        <v>0</v>
      </c>
      <c r="H12" s="44">
        <v>0</v>
      </c>
      <c r="I12" s="44">
        <v>0</v>
      </c>
      <c r="J12" s="44">
        <v>0</v>
      </c>
      <c r="K12" s="44">
        <f t="shared" si="0"/>
        <v>0</v>
      </c>
      <c r="L12" s="44">
        <v>0</v>
      </c>
      <c r="M12" s="44">
        <v>0</v>
      </c>
      <c r="N12" s="44">
        <v>0</v>
      </c>
      <c r="O12" s="73">
        <v>0</v>
      </c>
      <c r="P12" s="44">
        <v>0</v>
      </c>
      <c r="Q12" s="44">
        <f t="shared" si="1"/>
        <v>0</v>
      </c>
      <c r="R12" s="4">
        <v>5</v>
      </c>
    </row>
    <row r="13" spans="1:18" x14ac:dyDescent="0.2">
      <c r="A13" s="4">
        <v>6</v>
      </c>
      <c r="B13" s="4" t="s">
        <v>369</v>
      </c>
      <c r="C13" s="44">
        <v>0</v>
      </c>
      <c r="D13" s="44">
        <v>0</v>
      </c>
      <c r="E13" s="44">
        <v>0</v>
      </c>
      <c r="F13" s="44">
        <v>0</v>
      </c>
      <c r="G13" s="44">
        <v>0</v>
      </c>
      <c r="H13" s="44">
        <v>0</v>
      </c>
      <c r="I13" s="44">
        <v>0</v>
      </c>
      <c r="J13" s="44">
        <v>0</v>
      </c>
      <c r="K13" s="44">
        <f t="shared" si="0"/>
        <v>0</v>
      </c>
      <c r="L13" s="44">
        <v>0</v>
      </c>
      <c r="M13" s="44">
        <v>0</v>
      </c>
      <c r="N13" s="44">
        <v>0</v>
      </c>
      <c r="O13" s="73">
        <v>0</v>
      </c>
      <c r="P13" s="44">
        <v>0</v>
      </c>
      <c r="Q13" s="44">
        <f t="shared" si="1"/>
        <v>0</v>
      </c>
      <c r="R13" s="4">
        <v>6</v>
      </c>
    </row>
    <row r="14" spans="1:18" x14ac:dyDescent="0.2">
      <c r="A14" s="4">
        <v>7</v>
      </c>
      <c r="B14" s="4" t="s">
        <v>370</v>
      </c>
      <c r="C14" s="44">
        <v>0</v>
      </c>
      <c r="D14" s="44">
        <v>0</v>
      </c>
      <c r="E14" s="44">
        <v>2500000</v>
      </c>
      <c r="F14" s="44">
        <v>0</v>
      </c>
      <c r="G14" s="44">
        <v>0</v>
      </c>
      <c r="H14" s="44">
        <v>42715</v>
      </c>
      <c r="I14" s="44">
        <v>0</v>
      </c>
      <c r="J14" s="44">
        <v>200000</v>
      </c>
      <c r="K14" s="44">
        <f t="shared" si="0"/>
        <v>2742715</v>
      </c>
      <c r="L14" s="44">
        <v>0</v>
      </c>
      <c r="M14" s="44">
        <v>42715</v>
      </c>
      <c r="N14" s="44">
        <v>1718433</v>
      </c>
      <c r="O14" s="73">
        <v>781567</v>
      </c>
      <c r="P14" s="44">
        <v>0</v>
      </c>
      <c r="Q14" s="44">
        <f t="shared" si="1"/>
        <v>2542715</v>
      </c>
      <c r="R14" s="4">
        <v>7</v>
      </c>
    </row>
    <row r="15" spans="1:18" x14ac:dyDescent="0.2">
      <c r="A15" s="4">
        <v>8</v>
      </c>
      <c r="B15" s="4" t="s">
        <v>371</v>
      </c>
      <c r="C15" s="44">
        <v>0</v>
      </c>
      <c r="D15" s="44">
        <v>0</v>
      </c>
      <c r="E15" s="44">
        <v>44006</v>
      </c>
      <c r="F15" s="44">
        <v>0</v>
      </c>
      <c r="G15" s="44">
        <v>0</v>
      </c>
      <c r="H15" s="44">
        <v>0</v>
      </c>
      <c r="I15" s="44">
        <v>0</v>
      </c>
      <c r="J15" s="44">
        <v>0</v>
      </c>
      <c r="K15" s="44">
        <f t="shared" si="0"/>
        <v>44006</v>
      </c>
      <c r="L15" s="44">
        <v>0</v>
      </c>
      <c r="M15" s="44">
        <v>29370</v>
      </c>
      <c r="N15" s="44">
        <v>403981</v>
      </c>
      <c r="O15" s="73">
        <v>0</v>
      </c>
      <c r="P15" s="44">
        <v>0</v>
      </c>
      <c r="Q15" s="44">
        <f t="shared" si="1"/>
        <v>433351</v>
      </c>
      <c r="R15" s="4">
        <v>8</v>
      </c>
    </row>
    <row r="16" spans="1:18" x14ac:dyDescent="0.2">
      <c r="A16" s="4">
        <v>9</v>
      </c>
      <c r="B16" s="4" t="s">
        <v>372</v>
      </c>
      <c r="C16" s="44">
        <v>0</v>
      </c>
      <c r="D16" s="44">
        <v>0</v>
      </c>
      <c r="E16" s="44">
        <v>0</v>
      </c>
      <c r="F16" s="44">
        <v>0</v>
      </c>
      <c r="G16" s="44">
        <v>0</v>
      </c>
      <c r="H16" s="44">
        <v>0</v>
      </c>
      <c r="I16" s="44">
        <v>0</v>
      </c>
      <c r="J16" s="44">
        <v>0</v>
      </c>
      <c r="K16" s="44">
        <f t="shared" si="0"/>
        <v>0</v>
      </c>
      <c r="L16" s="44">
        <v>0</v>
      </c>
      <c r="M16" s="44">
        <v>0</v>
      </c>
      <c r="N16" s="44">
        <v>0</v>
      </c>
      <c r="O16" s="73">
        <v>0</v>
      </c>
      <c r="P16" s="44">
        <v>0</v>
      </c>
      <c r="Q16" s="44">
        <f t="shared" si="1"/>
        <v>0</v>
      </c>
      <c r="R16" s="4">
        <v>9</v>
      </c>
    </row>
    <row r="17" spans="1:18" x14ac:dyDescent="0.2">
      <c r="A17" s="4">
        <v>10</v>
      </c>
      <c r="B17" s="4" t="s">
        <v>373</v>
      </c>
      <c r="C17" s="44">
        <v>0</v>
      </c>
      <c r="D17" s="44">
        <v>0</v>
      </c>
      <c r="E17" s="44">
        <v>0</v>
      </c>
      <c r="F17" s="44">
        <v>0</v>
      </c>
      <c r="G17" s="44">
        <v>0</v>
      </c>
      <c r="H17" s="44">
        <v>0</v>
      </c>
      <c r="I17" s="44">
        <v>0</v>
      </c>
      <c r="J17" s="44">
        <v>0</v>
      </c>
      <c r="K17" s="44">
        <f t="shared" si="0"/>
        <v>0</v>
      </c>
      <c r="L17" s="44">
        <v>0</v>
      </c>
      <c r="M17" s="44">
        <v>0</v>
      </c>
      <c r="N17" s="44">
        <v>0</v>
      </c>
      <c r="O17" s="73">
        <v>0</v>
      </c>
      <c r="P17" s="44">
        <v>0</v>
      </c>
      <c r="Q17" s="44">
        <f t="shared" si="1"/>
        <v>0</v>
      </c>
      <c r="R17" s="4">
        <v>10</v>
      </c>
    </row>
    <row r="18" spans="1:18" x14ac:dyDescent="0.2">
      <c r="A18" s="4">
        <v>11</v>
      </c>
      <c r="B18" s="4" t="s">
        <v>374</v>
      </c>
      <c r="C18" s="44">
        <v>0</v>
      </c>
      <c r="D18" s="44">
        <v>0</v>
      </c>
      <c r="E18" s="44">
        <v>0</v>
      </c>
      <c r="F18" s="44">
        <v>0</v>
      </c>
      <c r="G18" s="44">
        <v>0</v>
      </c>
      <c r="H18" s="44">
        <v>0</v>
      </c>
      <c r="I18" s="44">
        <v>0</v>
      </c>
      <c r="J18" s="44">
        <v>0</v>
      </c>
      <c r="K18" s="44">
        <f t="shared" si="0"/>
        <v>0</v>
      </c>
      <c r="L18" s="44">
        <v>0</v>
      </c>
      <c r="M18" s="44">
        <v>0</v>
      </c>
      <c r="N18" s="44">
        <v>0</v>
      </c>
      <c r="O18" s="73">
        <v>0</v>
      </c>
      <c r="P18" s="44">
        <v>0</v>
      </c>
      <c r="Q18" s="44">
        <f t="shared" si="1"/>
        <v>0</v>
      </c>
      <c r="R18" s="4">
        <v>11</v>
      </c>
    </row>
    <row r="19" spans="1:18" x14ac:dyDescent="0.2">
      <c r="A19" s="4">
        <v>12</v>
      </c>
      <c r="B19" s="4" t="s">
        <v>375</v>
      </c>
      <c r="C19" s="44">
        <v>0</v>
      </c>
      <c r="D19" s="44">
        <v>0</v>
      </c>
      <c r="E19" s="44">
        <v>0</v>
      </c>
      <c r="F19" s="44">
        <v>0</v>
      </c>
      <c r="G19" s="44">
        <v>14839</v>
      </c>
      <c r="H19" s="44">
        <v>486192</v>
      </c>
      <c r="I19" s="44">
        <v>0</v>
      </c>
      <c r="J19" s="44">
        <v>0</v>
      </c>
      <c r="K19" s="44">
        <f t="shared" si="0"/>
        <v>501031</v>
      </c>
      <c r="L19" s="44">
        <v>0</v>
      </c>
      <c r="M19" s="44">
        <v>0</v>
      </c>
      <c r="N19" s="44">
        <v>0</v>
      </c>
      <c r="O19" s="73">
        <v>0</v>
      </c>
      <c r="P19" s="44">
        <v>0</v>
      </c>
      <c r="Q19" s="44">
        <f t="shared" si="1"/>
        <v>0</v>
      </c>
      <c r="R19" s="4">
        <v>12</v>
      </c>
    </row>
    <row r="20" spans="1:18" x14ac:dyDescent="0.2">
      <c r="A20" s="4">
        <v>13</v>
      </c>
      <c r="B20" s="4" t="s">
        <v>297</v>
      </c>
      <c r="C20" s="44">
        <v>0</v>
      </c>
      <c r="D20" s="44">
        <v>0</v>
      </c>
      <c r="E20" s="44">
        <v>0</v>
      </c>
      <c r="F20" s="44">
        <v>0</v>
      </c>
      <c r="G20" s="44">
        <v>0</v>
      </c>
      <c r="H20" s="44">
        <v>0</v>
      </c>
      <c r="I20" s="44">
        <v>0</v>
      </c>
      <c r="J20" s="44">
        <v>0</v>
      </c>
      <c r="K20" s="44">
        <f t="shared" si="0"/>
        <v>0</v>
      </c>
      <c r="L20" s="44">
        <v>0</v>
      </c>
      <c r="M20" s="44">
        <v>0</v>
      </c>
      <c r="N20" s="44">
        <v>2068144</v>
      </c>
      <c r="O20" s="73">
        <v>0</v>
      </c>
      <c r="P20" s="44">
        <v>0</v>
      </c>
      <c r="Q20" s="44">
        <f t="shared" si="1"/>
        <v>2068144</v>
      </c>
      <c r="R20" s="4">
        <v>13</v>
      </c>
    </row>
    <row r="21" spans="1:18" x14ac:dyDescent="0.2">
      <c r="A21" s="4">
        <v>14</v>
      </c>
      <c r="B21" s="4" t="s">
        <v>376</v>
      </c>
      <c r="C21" s="44">
        <v>0</v>
      </c>
      <c r="D21" s="44">
        <v>0</v>
      </c>
      <c r="E21" s="44">
        <v>0</v>
      </c>
      <c r="F21" s="44">
        <v>227683</v>
      </c>
      <c r="G21" s="44">
        <v>0</v>
      </c>
      <c r="H21" s="44">
        <v>0</v>
      </c>
      <c r="I21" s="44">
        <v>0</v>
      </c>
      <c r="J21" s="44">
        <v>0</v>
      </c>
      <c r="K21" s="44">
        <f t="shared" si="0"/>
        <v>227683</v>
      </c>
      <c r="L21" s="44">
        <v>0</v>
      </c>
      <c r="M21" s="44">
        <v>0</v>
      </c>
      <c r="N21" s="44">
        <v>528403</v>
      </c>
      <c r="O21" s="73">
        <v>-293402</v>
      </c>
      <c r="P21" s="44">
        <v>0</v>
      </c>
      <c r="Q21" s="44">
        <f t="shared" si="1"/>
        <v>235001</v>
      </c>
      <c r="R21" s="4">
        <v>14</v>
      </c>
    </row>
    <row r="22" spans="1:18" x14ac:dyDescent="0.2">
      <c r="A22" s="4">
        <v>15</v>
      </c>
      <c r="B22" s="4" t="s">
        <v>377</v>
      </c>
      <c r="C22" s="44">
        <v>0</v>
      </c>
      <c r="D22" s="44">
        <v>0</v>
      </c>
      <c r="E22" s="44">
        <v>0</v>
      </c>
      <c r="F22" s="44">
        <v>0</v>
      </c>
      <c r="G22" s="44">
        <v>0</v>
      </c>
      <c r="H22" s="44">
        <v>0</v>
      </c>
      <c r="I22" s="44">
        <v>0</v>
      </c>
      <c r="J22" s="44">
        <v>0</v>
      </c>
      <c r="K22" s="44">
        <f t="shared" si="0"/>
        <v>0</v>
      </c>
      <c r="L22" s="44">
        <v>0</v>
      </c>
      <c r="M22" s="44">
        <v>0</v>
      </c>
      <c r="N22" s="44">
        <v>0</v>
      </c>
      <c r="O22" s="73">
        <v>0</v>
      </c>
      <c r="P22" s="44">
        <v>0</v>
      </c>
      <c r="Q22" s="44">
        <f t="shared" si="1"/>
        <v>0</v>
      </c>
      <c r="R22" s="4">
        <v>15</v>
      </c>
    </row>
    <row r="23" spans="1:18" x14ac:dyDescent="0.2">
      <c r="A23" s="4">
        <v>16</v>
      </c>
      <c r="B23" s="4" t="s">
        <v>378</v>
      </c>
      <c r="C23" s="44">
        <v>0</v>
      </c>
      <c r="D23" s="44">
        <v>0</v>
      </c>
      <c r="E23" s="44">
        <v>0</v>
      </c>
      <c r="F23" s="44">
        <v>0</v>
      </c>
      <c r="G23" s="44">
        <v>0</v>
      </c>
      <c r="H23" s="44">
        <v>0</v>
      </c>
      <c r="I23" s="44">
        <v>0</v>
      </c>
      <c r="J23" s="44">
        <v>0</v>
      </c>
      <c r="K23" s="44">
        <f t="shared" si="0"/>
        <v>0</v>
      </c>
      <c r="L23" s="44">
        <v>0</v>
      </c>
      <c r="M23" s="44">
        <v>409017</v>
      </c>
      <c r="N23" s="44">
        <v>573939</v>
      </c>
      <c r="O23" s="73">
        <v>0</v>
      </c>
      <c r="P23" s="44">
        <v>0</v>
      </c>
      <c r="Q23" s="44">
        <f t="shared" si="1"/>
        <v>982956</v>
      </c>
      <c r="R23" s="4">
        <v>16</v>
      </c>
    </row>
    <row r="24" spans="1:18" x14ac:dyDescent="0.2">
      <c r="A24" s="4">
        <v>17</v>
      </c>
      <c r="B24" s="4" t="s">
        <v>379</v>
      </c>
      <c r="C24" s="44">
        <v>1038666</v>
      </c>
      <c r="D24" s="44">
        <v>0</v>
      </c>
      <c r="E24" s="44">
        <v>0</v>
      </c>
      <c r="F24" s="44">
        <v>0</v>
      </c>
      <c r="G24" s="44">
        <v>0</v>
      </c>
      <c r="H24" s="44">
        <v>0</v>
      </c>
      <c r="I24" s="44">
        <v>0</v>
      </c>
      <c r="J24" s="44">
        <v>198954</v>
      </c>
      <c r="K24" s="44">
        <f t="shared" si="0"/>
        <v>1237620</v>
      </c>
      <c r="L24" s="44">
        <v>0</v>
      </c>
      <c r="M24" s="44">
        <v>0</v>
      </c>
      <c r="N24" s="44">
        <v>887559</v>
      </c>
      <c r="O24" s="73">
        <v>0</v>
      </c>
      <c r="P24" s="44">
        <v>0</v>
      </c>
      <c r="Q24" s="44">
        <f t="shared" si="1"/>
        <v>887559</v>
      </c>
      <c r="R24" s="4">
        <v>17</v>
      </c>
    </row>
    <row r="25" spans="1:18" x14ac:dyDescent="0.2">
      <c r="A25" s="4">
        <v>18</v>
      </c>
      <c r="B25" s="4" t="s">
        <v>380</v>
      </c>
      <c r="C25" s="44">
        <v>2842923</v>
      </c>
      <c r="D25" s="44">
        <v>4387987</v>
      </c>
      <c r="E25" s="44">
        <v>0</v>
      </c>
      <c r="F25" s="44">
        <v>1774103</v>
      </c>
      <c r="G25" s="44">
        <v>257149</v>
      </c>
      <c r="H25" s="44">
        <v>4235994</v>
      </c>
      <c r="I25" s="44">
        <v>2443625</v>
      </c>
      <c r="J25" s="44">
        <v>1514073</v>
      </c>
      <c r="K25" s="44">
        <f t="shared" si="0"/>
        <v>17455854</v>
      </c>
      <c r="L25" s="44">
        <v>0</v>
      </c>
      <c r="M25" s="44">
        <v>21341018</v>
      </c>
      <c r="N25" s="44">
        <v>1580951</v>
      </c>
      <c r="O25" s="73">
        <v>0</v>
      </c>
      <c r="P25" s="44">
        <v>0</v>
      </c>
      <c r="Q25" s="44">
        <f t="shared" si="1"/>
        <v>22921969</v>
      </c>
      <c r="R25" s="4">
        <v>18</v>
      </c>
    </row>
    <row r="26" spans="1:18" x14ac:dyDescent="0.2">
      <c r="A26" s="4">
        <v>19</v>
      </c>
      <c r="B26" s="4" t="s">
        <v>381</v>
      </c>
      <c r="C26" s="44">
        <v>0</v>
      </c>
      <c r="D26" s="44">
        <v>0</v>
      </c>
      <c r="E26" s="44">
        <v>0</v>
      </c>
      <c r="F26" s="44">
        <v>0</v>
      </c>
      <c r="G26" s="44">
        <v>0</v>
      </c>
      <c r="H26" s="44">
        <v>41801</v>
      </c>
      <c r="I26" s="44">
        <v>0</v>
      </c>
      <c r="J26" s="44">
        <v>0</v>
      </c>
      <c r="K26" s="44">
        <f t="shared" si="0"/>
        <v>41801</v>
      </c>
      <c r="L26" s="44">
        <v>0</v>
      </c>
      <c r="M26" s="44">
        <v>0</v>
      </c>
      <c r="N26" s="44">
        <v>41801</v>
      </c>
      <c r="O26" s="73">
        <v>0</v>
      </c>
      <c r="P26" s="44">
        <v>0</v>
      </c>
      <c r="Q26" s="44">
        <f t="shared" si="1"/>
        <v>41801</v>
      </c>
      <c r="R26" s="4">
        <v>19</v>
      </c>
    </row>
    <row r="27" spans="1:18" x14ac:dyDescent="0.2">
      <c r="A27" s="4">
        <v>20</v>
      </c>
      <c r="B27" s="4" t="s">
        <v>382</v>
      </c>
      <c r="C27" s="44">
        <v>0</v>
      </c>
      <c r="D27" s="44">
        <v>0</v>
      </c>
      <c r="E27" s="44">
        <v>0</v>
      </c>
      <c r="F27" s="44">
        <v>0</v>
      </c>
      <c r="G27" s="44">
        <v>0</v>
      </c>
      <c r="H27" s="44">
        <v>794262</v>
      </c>
      <c r="I27" s="44">
        <v>0</v>
      </c>
      <c r="J27" s="44">
        <v>0</v>
      </c>
      <c r="K27" s="44">
        <f t="shared" si="0"/>
        <v>794262</v>
      </c>
      <c r="L27" s="44">
        <v>0</v>
      </c>
      <c r="M27" s="44">
        <v>0</v>
      </c>
      <c r="N27" s="44">
        <v>794262</v>
      </c>
      <c r="O27" s="73">
        <v>0</v>
      </c>
      <c r="P27" s="44">
        <v>0</v>
      </c>
      <c r="Q27" s="44">
        <f t="shared" si="1"/>
        <v>794262</v>
      </c>
      <c r="R27" s="4">
        <v>20</v>
      </c>
    </row>
    <row r="28" spans="1:18" x14ac:dyDescent="0.2">
      <c r="A28" s="4">
        <v>21</v>
      </c>
      <c r="B28" s="4" t="s">
        <v>337</v>
      </c>
      <c r="C28" s="44">
        <v>0</v>
      </c>
      <c r="D28" s="44">
        <v>0</v>
      </c>
      <c r="E28" s="44">
        <v>0</v>
      </c>
      <c r="F28" s="44">
        <v>0</v>
      </c>
      <c r="G28" s="44">
        <v>0</v>
      </c>
      <c r="H28" s="44">
        <v>0</v>
      </c>
      <c r="I28" s="44">
        <v>0</v>
      </c>
      <c r="J28" s="44">
        <v>0</v>
      </c>
      <c r="K28" s="44">
        <f t="shared" si="0"/>
        <v>0</v>
      </c>
      <c r="L28" s="44">
        <v>0</v>
      </c>
      <c r="M28" s="44">
        <v>118733</v>
      </c>
      <c r="N28" s="44">
        <v>37452</v>
      </c>
      <c r="O28" s="73">
        <v>0</v>
      </c>
      <c r="P28" s="44">
        <v>0</v>
      </c>
      <c r="Q28" s="44">
        <f t="shared" si="1"/>
        <v>156185</v>
      </c>
      <c r="R28" s="4">
        <v>21</v>
      </c>
    </row>
    <row r="29" spans="1:18" x14ac:dyDescent="0.2">
      <c r="A29" s="4">
        <v>22</v>
      </c>
      <c r="B29" s="4" t="s">
        <v>345</v>
      </c>
      <c r="C29" s="44">
        <v>0</v>
      </c>
      <c r="D29" s="44">
        <v>0</v>
      </c>
      <c r="E29" s="44">
        <v>0</v>
      </c>
      <c r="F29" s="44">
        <v>0</v>
      </c>
      <c r="G29" s="44">
        <v>0</v>
      </c>
      <c r="H29" s="44">
        <v>40000</v>
      </c>
      <c r="I29" s="44">
        <v>0</v>
      </c>
      <c r="J29" s="44">
        <v>0</v>
      </c>
      <c r="K29" s="44">
        <f t="shared" si="0"/>
        <v>40000</v>
      </c>
      <c r="L29" s="44">
        <v>0</v>
      </c>
      <c r="M29" s="44">
        <v>0</v>
      </c>
      <c r="N29" s="44">
        <v>40000</v>
      </c>
      <c r="O29" s="73">
        <v>0</v>
      </c>
      <c r="P29" s="44">
        <v>0</v>
      </c>
      <c r="Q29" s="44">
        <f t="shared" si="1"/>
        <v>40000</v>
      </c>
      <c r="R29" s="4">
        <v>22</v>
      </c>
    </row>
    <row r="30" spans="1:18" x14ac:dyDescent="0.2">
      <c r="A30" s="4">
        <v>23</v>
      </c>
      <c r="B30" s="6" t="s">
        <v>383</v>
      </c>
      <c r="C30" s="44">
        <v>0</v>
      </c>
      <c r="D30" s="44">
        <v>0</v>
      </c>
      <c r="E30" s="44">
        <v>0</v>
      </c>
      <c r="F30" s="44">
        <v>0</v>
      </c>
      <c r="G30" s="44">
        <v>0</v>
      </c>
      <c r="H30" s="44">
        <v>0</v>
      </c>
      <c r="I30" s="44">
        <v>0</v>
      </c>
      <c r="J30" s="44">
        <v>0</v>
      </c>
      <c r="K30" s="44">
        <f t="shared" si="0"/>
        <v>0</v>
      </c>
      <c r="L30" s="44">
        <v>0</v>
      </c>
      <c r="M30" s="44">
        <v>0</v>
      </c>
      <c r="N30" s="44">
        <v>0</v>
      </c>
      <c r="O30" s="73">
        <v>0</v>
      </c>
      <c r="P30" s="44">
        <v>0</v>
      </c>
      <c r="Q30" s="44">
        <f t="shared" si="1"/>
        <v>0</v>
      </c>
      <c r="R30" s="4">
        <v>23</v>
      </c>
    </row>
    <row r="31" spans="1:18" x14ac:dyDescent="0.2">
      <c r="A31" s="4">
        <v>24</v>
      </c>
      <c r="B31" s="4" t="s">
        <v>384</v>
      </c>
      <c r="C31" s="44">
        <v>0</v>
      </c>
      <c r="D31" s="44">
        <v>0</v>
      </c>
      <c r="E31" s="44">
        <v>0</v>
      </c>
      <c r="F31" s="44">
        <v>0</v>
      </c>
      <c r="G31" s="44">
        <v>0</v>
      </c>
      <c r="H31" s="44">
        <v>0</v>
      </c>
      <c r="I31" s="44">
        <v>0</v>
      </c>
      <c r="J31" s="44">
        <v>0</v>
      </c>
      <c r="K31" s="44">
        <f t="shared" si="0"/>
        <v>0</v>
      </c>
      <c r="L31" s="44">
        <v>0</v>
      </c>
      <c r="M31" s="44">
        <v>0</v>
      </c>
      <c r="N31" s="44">
        <v>0</v>
      </c>
      <c r="O31" s="73">
        <v>0</v>
      </c>
      <c r="P31" s="44">
        <v>0</v>
      </c>
      <c r="Q31" s="44">
        <f t="shared" si="1"/>
        <v>0</v>
      </c>
      <c r="R31" s="4">
        <v>24</v>
      </c>
    </row>
    <row r="32" spans="1:18" x14ac:dyDescent="0.2">
      <c r="A32" s="4">
        <v>25</v>
      </c>
      <c r="B32" s="4" t="s">
        <v>385</v>
      </c>
      <c r="C32" s="44">
        <v>0</v>
      </c>
      <c r="D32" s="44">
        <v>0</v>
      </c>
      <c r="E32" s="44">
        <v>5200000</v>
      </c>
      <c r="F32" s="44">
        <v>0</v>
      </c>
      <c r="G32" s="44">
        <v>0</v>
      </c>
      <c r="H32" s="44">
        <v>-4501400</v>
      </c>
      <c r="I32" s="44">
        <v>0</v>
      </c>
      <c r="J32" s="44">
        <v>0</v>
      </c>
      <c r="K32" s="44">
        <f t="shared" si="0"/>
        <v>698600</v>
      </c>
      <c r="L32" s="44">
        <v>0</v>
      </c>
      <c r="M32" s="44">
        <v>0</v>
      </c>
      <c r="N32" s="44">
        <v>698600</v>
      </c>
      <c r="O32" s="73">
        <v>0</v>
      </c>
      <c r="P32" s="44">
        <v>0</v>
      </c>
      <c r="Q32" s="44">
        <f t="shared" si="1"/>
        <v>698600</v>
      </c>
      <c r="R32" s="4">
        <v>25</v>
      </c>
    </row>
    <row r="33" spans="1:18" x14ac:dyDescent="0.2">
      <c r="A33" s="4">
        <v>26</v>
      </c>
      <c r="B33" s="4" t="s">
        <v>386</v>
      </c>
      <c r="C33" s="44">
        <v>6415</v>
      </c>
      <c r="D33" s="44">
        <v>1211406</v>
      </c>
      <c r="E33" s="44">
        <v>0</v>
      </c>
      <c r="F33" s="44">
        <v>0</v>
      </c>
      <c r="G33" s="44">
        <v>0</v>
      </c>
      <c r="H33" s="44">
        <v>0</v>
      </c>
      <c r="I33" s="44">
        <v>0</v>
      </c>
      <c r="J33" s="44">
        <v>0</v>
      </c>
      <c r="K33" s="44">
        <f t="shared" si="0"/>
        <v>1217821</v>
      </c>
      <c r="L33" s="44">
        <v>0</v>
      </c>
      <c r="M33" s="44">
        <v>15034</v>
      </c>
      <c r="N33" s="44">
        <v>1769346</v>
      </c>
      <c r="O33" s="73">
        <v>0</v>
      </c>
      <c r="P33" s="44">
        <v>0</v>
      </c>
      <c r="Q33" s="44">
        <f t="shared" si="1"/>
        <v>1784380</v>
      </c>
      <c r="R33" s="4">
        <v>26</v>
      </c>
    </row>
    <row r="34" spans="1:18" x14ac:dyDescent="0.2">
      <c r="A34" s="4">
        <v>27</v>
      </c>
      <c r="B34" s="4" t="s">
        <v>387</v>
      </c>
      <c r="C34" s="44">
        <v>0</v>
      </c>
      <c r="D34" s="44">
        <v>0</v>
      </c>
      <c r="E34" s="44">
        <v>0</v>
      </c>
      <c r="F34" s="44">
        <v>0</v>
      </c>
      <c r="G34" s="44">
        <v>0</v>
      </c>
      <c r="H34" s="44">
        <v>0</v>
      </c>
      <c r="I34" s="44">
        <v>0</v>
      </c>
      <c r="J34" s="44">
        <v>0</v>
      </c>
      <c r="K34" s="44">
        <f t="shared" si="0"/>
        <v>0</v>
      </c>
      <c r="L34" s="44">
        <v>0</v>
      </c>
      <c r="M34" s="44">
        <v>0</v>
      </c>
      <c r="N34" s="44">
        <v>0</v>
      </c>
      <c r="O34" s="73">
        <v>0</v>
      </c>
      <c r="P34" s="44">
        <v>0</v>
      </c>
      <c r="Q34" s="44">
        <f t="shared" si="1"/>
        <v>0</v>
      </c>
      <c r="R34" s="4">
        <v>27</v>
      </c>
    </row>
    <row r="35" spans="1:18" x14ac:dyDescent="0.2">
      <c r="A35" s="4">
        <v>28</v>
      </c>
      <c r="B35" s="4" t="s">
        <v>388</v>
      </c>
      <c r="C35" s="44">
        <v>0</v>
      </c>
      <c r="D35" s="44">
        <v>141630</v>
      </c>
      <c r="E35" s="44">
        <v>0</v>
      </c>
      <c r="F35" s="44">
        <v>0</v>
      </c>
      <c r="G35" s="44">
        <v>0</v>
      </c>
      <c r="H35" s="44">
        <v>0</v>
      </c>
      <c r="I35" s="44">
        <v>0</v>
      </c>
      <c r="J35" s="44">
        <v>0</v>
      </c>
      <c r="K35" s="44">
        <f t="shared" si="0"/>
        <v>141630</v>
      </c>
      <c r="L35" s="44">
        <v>0</v>
      </c>
      <c r="M35" s="44">
        <v>0</v>
      </c>
      <c r="N35" s="44">
        <v>217149</v>
      </c>
      <c r="O35" s="73">
        <v>0</v>
      </c>
      <c r="P35" s="44">
        <v>0</v>
      </c>
      <c r="Q35" s="44">
        <f t="shared" si="1"/>
        <v>217149</v>
      </c>
      <c r="R35" s="4">
        <v>28</v>
      </c>
    </row>
    <row r="36" spans="1:18" x14ac:dyDescent="0.2">
      <c r="A36" s="4">
        <v>29</v>
      </c>
      <c r="B36" s="4" t="s">
        <v>389</v>
      </c>
      <c r="C36" s="44">
        <v>0</v>
      </c>
      <c r="D36" s="44">
        <v>286901</v>
      </c>
      <c r="E36" s="44">
        <v>0</v>
      </c>
      <c r="F36" s="44">
        <v>0</v>
      </c>
      <c r="G36" s="44">
        <v>0</v>
      </c>
      <c r="H36" s="44">
        <v>280360</v>
      </c>
      <c r="I36" s="44">
        <v>0</v>
      </c>
      <c r="J36" s="44">
        <v>0</v>
      </c>
      <c r="K36" s="44">
        <f t="shared" si="0"/>
        <v>567261</v>
      </c>
      <c r="L36" s="44">
        <v>0</v>
      </c>
      <c r="M36" s="44">
        <v>280360</v>
      </c>
      <c r="N36" s="44">
        <v>286901</v>
      </c>
      <c r="O36" s="73">
        <v>0</v>
      </c>
      <c r="P36" s="44">
        <v>0</v>
      </c>
      <c r="Q36" s="44">
        <f t="shared" si="1"/>
        <v>567261</v>
      </c>
      <c r="R36" s="4">
        <v>29</v>
      </c>
    </row>
    <row r="37" spans="1:18" x14ac:dyDescent="0.2">
      <c r="A37" s="4">
        <v>30</v>
      </c>
      <c r="B37" s="4" t="s">
        <v>358</v>
      </c>
      <c r="C37" s="44">
        <v>0</v>
      </c>
      <c r="D37" s="44">
        <v>0</v>
      </c>
      <c r="E37" s="44">
        <v>0</v>
      </c>
      <c r="F37" s="44">
        <v>0</v>
      </c>
      <c r="G37" s="44">
        <v>0</v>
      </c>
      <c r="H37" s="44">
        <v>291480</v>
      </c>
      <c r="I37" s="44">
        <v>0</v>
      </c>
      <c r="J37" s="44">
        <v>0</v>
      </c>
      <c r="K37" s="44">
        <f t="shared" si="0"/>
        <v>291480</v>
      </c>
      <c r="L37" s="44">
        <v>0</v>
      </c>
      <c r="M37" s="44">
        <v>0</v>
      </c>
      <c r="N37" s="44">
        <v>291480</v>
      </c>
      <c r="O37" s="73">
        <v>0</v>
      </c>
      <c r="P37" s="44">
        <v>0</v>
      </c>
      <c r="Q37" s="44">
        <f t="shared" si="1"/>
        <v>291480</v>
      </c>
      <c r="R37" s="4">
        <v>30</v>
      </c>
    </row>
    <row r="38" spans="1:18" x14ac:dyDescent="0.2">
      <c r="A38" s="4">
        <v>31</v>
      </c>
      <c r="B38" s="4" t="s">
        <v>390</v>
      </c>
      <c r="C38" s="44">
        <v>0</v>
      </c>
      <c r="D38" s="44">
        <v>0</v>
      </c>
      <c r="E38" s="44">
        <v>1445575</v>
      </c>
      <c r="F38" s="44">
        <v>575467</v>
      </c>
      <c r="G38" s="44">
        <v>0</v>
      </c>
      <c r="H38" s="44">
        <v>0</v>
      </c>
      <c r="I38" s="44">
        <v>0</v>
      </c>
      <c r="J38" s="44">
        <v>4134873</v>
      </c>
      <c r="K38" s="44">
        <f t="shared" si="0"/>
        <v>6155915</v>
      </c>
      <c r="L38" s="44">
        <v>0</v>
      </c>
      <c r="M38" s="44">
        <v>0</v>
      </c>
      <c r="N38" s="44">
        <v>2058478</v>
      </c>
      <c r="O38" s="73">
        <v>7806827</v>
      </c>
      <c r="P38" s="44">
        <v>0</v>
      </c>
      <c r="Q38" s="44">
        <f t="shared" si="1"/>
        <v>9865305</v>
      </c>
      <c r="R38" s="4">
        <v>31</v>
      </c>
    </row>
    <row r="39" spans="1:18" x14ac:dyDescent="0.2">
      <c r="A39" s="4">
        <v>32</v>
      </c>
      <c r="B39" s="4" t="s">
        <v>391</v>
      </c>
      <c r="C39" s="44">
        <v>0</v>
      </c>
      <c r="D39" s="44">
        <v>0</v>
      </c>
      <c r="E39" s="44">
        <v>0</v>
      </c>
      <c r="F39" s="44">
        <v>0</v>
      </c>
      <c r="G39" s="44">
        <v>0</v>
      </c>
      <c r="H39" s="44">
        <v>0</v>
      </c>
      <c r="I39" s="44">
        <v>0</v>
      </c>
      <c r="J39" s="44">
        <v>0</v>
      </c>
      <c r="K39" s="44">
        <f t="shared" si="0"/>
        <v>0</v>
      </c>
      <c r="L39" s="44">
        <v>0</v>
      </c>
      <c r="M39" s="44">
        <v>0</v>
      </c>
      <c r="N39" s="44">
        <v>0</v>
      </c>
      <c r="O39" s="73">
        <v>0</v>
      </c>
      <c r="P39" s="44">
        <v>0</v>
      </c>
      <c r="Q39" s="44">
        <f t="shared" si="1"/>
        <v>0</v>
      </c>
      <c r="R39" s="4">
        <v>32</v>
      </c>
    </row>
    <row r="40" spans="1:18" x14ac:dyDescent="0.2">
      <c r="A40" s="4">
        <v>33</v>
      </c>
      <c r="B40" s="4" t="s">
        <v>392</v>
      </c>
      <c r="C40" s="44">
        <v>0</v>
      </c>
      <c r="D40" s="44">
        <v>0</v>
      </c>
      <c r="E40" s="44">
        <v>0</v>
      </c>
      <c r="F40" s="44">
        <v>0</v>
      </c>
      <c r="G40" s="44">
        <v>0</v>
      </c>
      <c r="H40" s="44">
        <v>0</v>
      </c>
      <c r="I40" s="44">
        <v>0</v>
      </c>
      <c r="J40" s="44">
        <v>0</v>
      </c>
      <c r="K40" s="44">
        <f t="shared" si="0"/>
        <v>0</v>
      </c>
      <c r="L40" s="44">
        <v>0</v>
      </c>
      <c r="M40" s="44">
        <v>0</v>
      </c>
      <c r="N40" s="44">
        <v>0</v>
      </c>
      <c r="O40" s="73">
        <v>0</v>
      </c>
      <c r="P40" s="44">
        <v>0</v>
      </c>
      <c r="Q40" s="44">
        <f t="shared" si="1"/>
        <v>0</v>
      </c>
      <c r="R40" s="4">
        <v>33</v>
      </c>
    </row>
    <row r="41" spans="1:18" x14ac:dyDescent="0.2">
      <c r="A41" s="4">
        <v>34</v>
      </c>
      <c r="B41" s="4" t="s">
        <v>393</v>
      </c>
      <c r="C41" s="44">
        <v>0</v>
      </c>
      <c r="D41" s="44">
        <v>0</v>
      </c>
      <c r="E41" s="44">
        <v>0</v>
      </c>
      <c r="F41" s="44">
        <v>0</v>
      </c>
      <c r="G41" s="44">
        <v>0</v>
      </c>
      <c r="H41" s="44">
        <v>0</v>
      </c>
      <c r="I41" s="44">
        <v>0</v>
      </c>
      <c r="J41" s="44">
        <v>0</v>
      </c>
      <c r="K41" s="44">
        <f t="shared" si="0"/>
        <v>0</v>
      </c>
      <c r="L41" s="44">
        <v>0</v>
      </c>
      <c r="M41" s="44">
        <v>0</v>
      </c>
      <c r="N41" s="44">
        <v>0</v>
      </c>
      <c r="O41" s="73">
        <v>0</v>
      </c>
      <c r="P41" s="44">
        <v>0</v>
      </c>
      <c r="Q41" s="44">
        <f t="shared" si="1"/>
        <v>0</v>
      </c>
      <c r="R41" s="4">
        <v>34</v>
      </c>
    </row>
    <row r="42" spans="1:18" x14ac:dyDescent="0.2">
      <c r="A42" s="4">
        <v>35</v>
      </c>
      <c r="B42" s="4" t="s">
        <v>362</v>
      </c>
      <c r="C42" s="44">
        <v>0</v>
      </c>
      <c r="D42" s="44">
        <v>0</v>
      </c>
      <c r="E42" s="44">
        <v>0</v>
      </c>
      <c r="F42" s="44">
        <v>0</v>
      </c>
      <c r="G42" s="44">
        <v>0</v>
      </c>
      <c r="H42" s="44">
        <v>1767119</v>
      </c>
      <c r="I42" s="44">
        <v>0</v>
      </c>
      <c r="J42" s="44">
        <v>0</v>
      </c>
      <c r="K42" s="44">
        <f>SUM(C42:J42)</f>
        <v>1767119</v>
      </c>
      <c r="L42" s="44">
        <v>0</v>
      </c>
      <c r="M42" s="44">
        <v>1498483</v>
      </c>
      <c r="N42" s="44">
        <v>268636</v>
      </c>
      <c r="O42" s="73">
        <v>0</v>
      </c>
      <c r="P42" s="44">
        <v>0</v>
      </c>
      <c r="Q42" s="44">
        <f>SUM(L42:P42)</f>
        <v>1767119</v>
      </c>
      <c r="R42" s="4">
        <v>35</v>
      </c>
    </row>
    <row r="43" spans="1:18" x14ac:dyDescent="0.2">
      <c r="A43" s="4">
        <v>36</v>
      </c>
      <c r="B43" s="4" t="s">
        <v>394</v>
      </c>
      <c r="C43" s="44">
        <v>0</v>
      </c>
      <c r="D43" s="44">
        <v>0</v>
      </c>
      <c r="E43" s="44">
        <v>0</v>
      </c>
      <c r="F43" s="44">
        <v>0</v>
      </c>
      <c r="G43" s="44">
        <v>0</v>
      </c>
      <c r="H43" s="44">
        <v>464137</v>
      </c>
      <c r="I43" s="44">
        <v>0</v>
      </c>
      <c r="J43" s="44">
        <v>0</v>
      </c>
      <c r="K43" s="44">
        <f>SUM(C43:J43)</f>
        <v>464137</v>
      </c>
      <c r="L43" s="44">
        <v>0</v>
      </c>
      <c r="M43" s="44">
        <v>0</v>
      </c>
      <c r="N43" s="44">
        <v>401677</v>
      </c>
      <c r="O43" s="73">
        <v>0</v>
      </c>
      <c r="P43" s="44">
        <v>0</v>
      </c>
      <c r="Q43" s="44">
        <f>SUM(L43:P43)</f>
        <v>401677</v>
      </c>
      <c r="R43" s="4">
        <v>36</v>
      </c>
    </row>
    <row r="44" spans="1:18" x14ac:dyDescent="0.2">
      <c r="A44" s="4">
        <v>37</v>
      </c>
      <c r="B44" s="4" t="s">
        <v>395</v>
      </c>
      <c r="C44" s="71">
        <v>0</v>
      </c>
      <c r="D44" s="71">
        <v>0</v>
      </c>
      <c r="E44" s="71">
        <v>0</v>
      </c>
      <c r="F44" s="71">
        <v>0</v>
      </c>
      <c r="G44" s="71">
        <v>0</v>
      </c>
      <c r="H44" s="71">
        <v>0</v>
      </c>
      <c r="I44" s="71">
        <v>0</v>
      </c>
      <c r="J44" s="71">
        <v>0</v>
      </c>
      <c r="K44" s="71">
        <f t="shared" si="0"/>
        <v>0</v>
      </c>
      <c r="L44" s="71">
        <v>0</v>
      </c>
      <c r="M44" s="71">
        <v>0</v>
      </c>
      <c r="N44" s="71">
        <v>0</v>
      </c>
      <c r="O44" s="71">
        <v>0</v>
      </c>
      <c r="P44" s="71">
        <v>0</v>
      </c>
      <c r="Q44" s="71">
        <f t="shared" si="1"/>
        <v>0</v>
      </c>
      <c r="R44" s="4">
        <v>37</v>
      </c>
    </row>
    <row r="45" spans="1:18" x14ac:dyDescent="0.2">
      <c r="A45" s="17">
        <f>A44</f>
        <v>37</v>
      </c>
      <c r="B45" s="9" t="s">
        <v>21</v>
      </c>
      <c r="C45" s="72">
        <f t="shared" ref="C45:Q45" si="2">SUM(C8:C44)</f>
        <v>3888004</v>
      </c>
      <c r="D45" s="72">
        <f t="shared" si="2"/>
        <v>6027924</v>
      </c>
      <c r="E45" s="72">
        <f t="shared" si="2"/>
        <v>9189581</v>
      </c>
      <c r="F45" s="72">
        <f t="shared" si="2"/>
        <v>2785294</v>
      </c>
      <c r="G45" s="72">
        <f t="shared" si="2"/>
        <v>271988</v>
      </c>
      <c r="H45" s="72">
        <f t="shared" si="2"/>
        <v>3942660</v>
      </c>
      <c r="I45" s="72">
        <f t="shared" si="2"/>
        <v>2443625</v>
      </c>
      <c r="J45" s="72">
        <f t="shared" si="2"/>
        <v>6514288</v>
      </c>
      <c r="K45" s="72">
        <f t="shared" si="2"/>
        <v>35063364</v>
      </c>
      <c r="L45" s="72">
        <f t="shared" si="2"/>
        <v>0</v>
      </c>
      <c r="M45" s="72">
        <f t="shared" si="2"/>
        <v>24276124</v>
      </c>
      <c r="N45" s="72">
        <f t="shared" si="2"/>
        <v>16447714</v>
      </c>
      <c r="O45" s="72">
        <f t="shared" si="2"/>
        <v>8294992</v>
      </c>
      <c r="P45" s="72">
        <f t="shared" si="2"/>
        <v>0</v>
      </c>
      <c r="Q45" s="72">
        <f t="shared" si="2"/>
        <v>49018830</v>
      </c>
      <c r="R45" s="4">
        <f>R44</f>
        <v>37</v>
      </c>
    </row>
  </sheetData>
  <hyperlinks>
    <hyperlink ref="A5" location="'Table of Contents'!A1" display="Back to TOC" xr:uid="{C3382582-2ABC-4694-A92D-CE7CE8EED740}"/>
  </hyperlinks>
  <printOptions horizontalCentered="1" gridLines="1"/>
  <pageMargins left="0.75" right="0.75" top="0.25" bottom="0.25" header="0.3" footer="0.3"/>
  <pageSetup paperSize="5" scale="83"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19C3F-41E8-4041-B187-D4A1CAB09874}">
  <sheetPr transitionEvaluation="1">
    <pageSetUpPr fitToPage="1"/>
  </sheetPr>
  <dimension ref="A1:U63"/>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3.28515625" style="4" bestFit="1" customWidth="1"/>
    <col min="4" max="4" width="13.140625" style="4" bestFit="1" customWidth="1"/>
    <col min="5" max="5" width="14.140625" style="4" customWidth="1"/>
    <col min="6" max="6" width="14.5703125" style="4" bestFit="1" customWidth="1"/>
    <col min="7" max="7" width="13.140625" style="4" bestFit="1" customWidth="1"/>
    <col min="8" max="8" width="12.42578125" style="4" bestFit="1" customWidth="1"/>
    <col min="9" max="9" width="13.140625" style="4" bestFit="1" customWidth="1"/>
    <col min="10" max="10" width="14.5703125" style="4" bestFit="1" customWidth="1"/>
    <col min="11" max="11" width="12.140625" style="4" bestFit="1" customWidth="1"/>
    <col min="12" max="12" width="12.42578125" style="4" bestFit="1" customWidth="1"/>
    <col min="13" max="14" width="13.140625" style="4" bestFit="1" customWidth="1"/>
    <col min="15" max="15" width="12" style="4" customWidth="1"/>
    <col min="16" max="16" width="12.140625" style="4" bestFit="1" customWidth="1"/>
    <col min="17" max="17" width="13.140625" style="4" bestFit="1" customWidth="1"/>
    <col min="18" max="18" width="14.5703125" style="4" bestFit="1" customWidth="1"/>
    <col min="19" max="19" width="3.5703125" style="4" bestFit="1" customWidth="1"/>
    <col min="20" max="20" width="1.5703125" style="4" customWidth="1"/>
    <col min="21" max="21" width="8.42578125" style="4" customWidth="1"/>
    <col min="22" max="256" width="12.7109375" style="4"/>
    <col min="257" max="257" width="3.7109375" style="4" customWidth="1"/>
    <col min="258" max="258" width="13.5703125" style="4" customWidth="1"/>
    <col min="259" max="259" width="13.28515625" style="4" bestFit="1" customWidth="1"/>
    <col min="260" max="260" width="13.140625" style="4" bestFit="1" customWidth="1"/>
    <col min="261" max="261" width="14.140625" style="4" customWidth="1"/>
    <col min="262" max="262" width="14.5703125" style="4" bestFit="1" customWidth="1"/>
    <col min="263" max="263" width="13.140625" style="4" bestFit="1" customWidth="1"/>
    <col min="264" max="264" width="12.42578125" style="4" bestFit="1" customWidth="1"/>
    <col min="265" max="265" width="13.140625" style="4" bestFit="1" customWidth="1"/>
    <col min="266" max="266" width="14.5703125" style="4" bestFit="1" customWidth="1"/>
    <col min="267" max="267" width="12.140625" style="4" bestFit="1" customWidth="1"/>
    <col min="268" max="268" width="12.42578125" style="4" bestFit="1" customWidth="1"/>
    <col min="269" max="270" width="13.140625" style="4" bestFit="1" customWidth="1"/>
    <col min="271" max="271" width="12" style="4" customWidth="1"/>
    <col min="272" max="272" width="12.140625" style="4" bestFit="1" customWidth="1"/>
    <col min="273" max="273" width="13.140625" style="4" bestFit="1" customWidth="1"/>
    <col min="274" max="274" width="14.5703125" style="4" bestFit="1" customWidth="1"/>
    <col min="275" max="275" width="3.5703125" style="4" bestFit="1" customWidth="1"/>
    <col min="276" max="276" width="1.5703125" style="4" customWidth="1"/>
    <col min="277" max="277" width="8.42578125" style="4" customWidth="1"/>
    <col min="278" max="512" width="12.7109375" style="4"/>
    <col min="513" max="513" width="3.7109375" style="4" customWidth="1"/>
    <col min="514" max="514" width="13.5703125" style="4" customWidth="1"/>
    <col min="515" max="515" width="13.28515625" style="4" bestFit="1" customWidth="1"/>
    <col min="516" max="516" width="13.140625" style="4" bestFit="1" customWidth="1"/>
    <col min="517" max="517" width="14.140625" style="4" customWidth="1"/>
    <col min="518" max="518" width="14.5703125" style="4" bestFit="1" customWidth="1"/>
    <col min="519" max="519" width="13.140625" style="4" bestFit="1" customWidth="1"/>
    <col min="520" max="520" width="12.42578125" style="4" bestFit="1" customWidth="1"/>
    <col min="521" max="521" width="13.140625" style="4" bestFit="1" customWidth="1"/>
    <col min="522" max="522" width="14.5703125" style="4" bestFit="1" customWidth="1"/>
    <col min="523" max="523" width="12.140625" style="4" bestFit="1" customWidth="1"/>
    <col min="524" max="524" width="12.42578125" style="4" bestFit="1" customWidth="1"/>
    <col min="525" max="526" width="13.140625" style="4" bestFit="1" customWidth="1"/>
    <col min="527" max="527" width="12" style="4" customWidth="1"/>
    <col min="528" max="528" width="12.140625" style="4" bestFit="1" customWidth="1"/>
    <col min="529" max="529" width="13.140625" style="4" bestFit="1" customWidth="1"/>
    <col min="530" max="530" width="14.5703125" style="4" bestFit="1" customWidth="1"/>
    <col min="531" max="531" width="3.5703125" style="4" bestFit="1" customWidth="1"/>
    <col min="532" max="532" width="1.5703125" style="4" customWidth="1"/>
    <col min="533" max="533" width="8.42578125" style="4" customWidth="1"/>
    <col min="534" max="768" width="12.7109375" style="4"/>
    <col min="769" max="769" width="3.7109375" style="4" customWidth="1"/>
    <col min="770" max="770" width="13.5703125" style="4" customWidth="1"/>
    <col min="771" max="771" width="13.28515625" style="4" bestFit="1" customWidth="1"/>
    <col min="772" max="772" width="13.140625" style="4" bestFit="1" customWidth="1"/>
    <col min="773" max="773" width="14.140625" style="4" customWidth="1"/>
    <col min="774" max="774" width="14.5703125" style="4" bestFit="1" customWidth="1"/>
    <col min="775" max="775" width="13.140625" style="4" bestFit="1" customWidth="1"/>
    <col min="776" max="776" width="12.42578125" style="4" bestFit="1" customWidth="1"/>
    <col min="777" max="777" width="13.140625" style="4" bestFit="1" customWidth="1"/>
    <col min="778" max="778" width="14.5703125" style="4" bestFit="1" customWidth="1"/>
    <col min="779" max="779" width="12.140625" style="4" bestFit="1" customWidth="1"/>
    <col min="780" max="780" width="12.42578125" style="4" bestFit="1" customWidth="1"/>
    <col min="781" max="782" width="13.140625" style="4" bestFit="1" customWidth="1"/>
    <col min="783" max="783" width="12" style="4" customWidth="1"/>
    <col min="784" max="784" width="12.140625" style="4" bestFit="1" customWidth="1"/>
    <col min="785" max="785" width="13.140625" style="4" bestFit="1" customWidth="1"/>
    <col min="786" max="786" width="14.5703125" style="4" bestFit="1" customWidth="1"/>
    <col min="787" max="787" width="3.5703125" style="4" bestFit="1" customWidth="1"/>
    <col min="788" max="788" width="1.5703125" style="4" customWidth="1"/>
    <col min="789" max="789" width="8.42578125" style="4" customWidth="1"/>
    <col min="790" max="1024" width="12.7109375" style="4"/>
    <col min="1025" max="1025" width="3.7109375" style="4" customWidth="1"/>
    <col min="1026" max="1026" width="13.5703125" style="4" customWidth="1"/>
    <col min="1027" max="1027" width="13.28515625" style="4" bestFit="1" customWidth="1"/>
    <col min="1028" max="1028" width="13.140625" style="4" bestFit="1" customWidth="1"/>
    <col min="1029" max="1029" width="14.140625" style="4" customWidth="1"/>
    <col min="1030" max="1030" width="14.5703125" style="4" bestFit="1" customWidth="1"/>
    <col min="1031" max="1031" width="13.140625" style="4" bestFit="1" customWidth="1"/>
    <col min="1032" max="1032" width="12.42578125" style="4" bestFit="1" customWidth="1"/>
    <col min="1033" max="1033" width="13.140625" style="4" bestFit="1" customWidth="1"/>
    <col min="1034" max="1034" width="14.5703125" style="4" bestFit="1" customWidth="1"/>
    <col min="1035" max="1035" width="12.140625" style="4" bestFit="1" customWidth="1"/>
    <col min="1036" max="1036" width="12.42578125" style="4" bestFit="1" customWidth="1"/>
    <col min="1037" max="1038" width="13.140625" style="4" bestFit="1" customWidth="1"/>
    <col min="1039" max="1039" width="12" style="4" customWidth="1"/>
    <col min="1040" max="1040" width="12.140625" style="4" bestFit="1" customWidth="1"/>
    <col min="1041" max="1041" width="13.140625" style="4" bestFit="1" customWidth="1"/>
    <col min="1042" max="1042" width="14.5703125" style="4" bestFit="1" customWidth="1"/>
    <col min="1043" max="1043" width="3.5703125" style="4" bestFit="1" customWidth="1"/>
    <col min="1044" max="1044" width="1.5703125" style="4" customWidth="1"/>
    <col min="1045" max="1045" width="8.42578125" style="4" customWidth="1"/>
    <col min="1046" max="1280" width="12.7109375" style="4"/>
    <col min="1281" max="1281" width="3.7109375" style="4" customWidth="1"/>
    <col min="1282" max="1282" width="13.5703125" style="4" customWidth="1"/>
    <col min="1283" max="1283" width="13.28515625" style="4" bestFit="1" customWidth="1"/>
    <col min="1284" max="1284" width="13.140625" style="4" bestFit="1" customWidth="1"/>
    <col min="1285" max="1285" width="14.140625" style="4" customWidth="1"/>
    <col min="1286" max="1286" width="14.5703125" style="4" bestFit="1" customWidth="1"/>
    <col min="1287" max="1287" width="13.140625" style="4" bestFit="1" customWidth="1"/>
    <col min="1288" max="1288" width="12.42578125" style="4" bestFit="1" customWidth="1"/>
    <col min="1289" max="1289" width="13.140625" style="4" bestFit="1" customWidth="1"/>
    <col min="1290" max="1290" width="14.5703125" style="4" bestFit="1" customWidth="1"/>
    <col min="1291" max="1291" width="12.140625" style="4" bestFit="1" customWidth="1"/>
    <col min="1292" max="1292" width="12.42578125" style="4" bestFit="1" customWidth="1"/>
    <col min="1293" max="1294" width="13.140625" style="4" bestFit="1" customWidth="1"/>
    <col min="1295" max="1295" width="12" style="4" customWidth="1"/>
    <col min="1296" max="1296" width="12.140625" style="4" bestFit="1" customWidth="1"/>
    <col min="1297" max="1297" width="13.140625" style="4" bestFit="1" customWidth="1"/>
    <col min="1298" max="1298" width="14.5703125" style="4" bestFit="1" customWidth="1"/>
    <col min="1299" max="1299" width="3.5703125" style="4" bestFit="1" customWidth="1"/>
    <col min="1300" max="1300" width="1.5703125" style="4" customWidth="1"/>
    <col min="1301" max="1301" width="8.42578125" style="4" customWidth="1"/>
    <col min="1302" max="1536" width="12.7109375" style="4"/>
    <col min="1537" max="1537" width="3.7109375" style="4" customWidth="1"/>
    <col min="1538" max="1538" width="13.5703125" style="4" customWidth="1"/>
    <col min="1539" max="1539" width="13.28515625" style="4" bestFit="1" customWidth="1"/>
    <col min="1540" max="1540" width="13.140625" style="4" bestFit="1" customWidth="1"/>
    <col min="1541" max="1541" width="14.140625" style="4" customWidth="1"/>
    <col min="1542" max="1542" width="14.5703125" style="4" bestFit="1" customWidth="1"/>
    <col min="1543" max="1543" width="13.140625" style="4" bestFit="1" customWidth="1"/>
    <col min="1544" max="1544" width="12.42578125" style="4" bestFit="1" customWidth="1"/>
    <col min="1545" max="1545" width="13.140625" style="4" bestFit="1" customWidth="1"/>
    <col min="1546" max="1546" width="14.5703125" style="4" bestFit="1" customWidth="1"/>
    <col min="1547" max="1547" width="12.140625" style="4" bestFit="1" customWidth="1"/>
    <col min="1548" max="1548" width="12.42578125" style="4" bestFit="1" customWidth="1"/>
    <col min="1549" max="1550" width="13.140625" style="4" bestFit="1" customWidth="1"/>
    <col min="1551" max="1551" width="12" style="4" customWidth="1"/>
    <col min="1552" max="1552" width="12.140625" style="4" bestFit="1" customWidth="1"/>
    <col min="1553" max="1553" width="13.140625" style="4" bestFit="1" customWidth="1"/>
    <col min="1554" max="1554" width="14.5703125" style="4" bestFit="1" customWidth="1"/>
    <col min="1555" max="1555" width="3.5703125" style="4" bestFit="1" customWidth="1"/>
    <col min="1556" max="1556" width="1.5703125" style="4" customWidth="1"/>
    <col min="1557" max="1557" width="8.42578125" style="4" customWidth="1"/>
    <col min="1558" max="1792" width="12.7109375" style="4"/>
    <col min="1793" max="1793" width="3.7109375" style="4" customWidth="1"/>
    <col min="1794" max="1794" width="13.5703125" style="4" customWidth="1"/>
    <col min="1795" max="1795" width="13.28515625" style="4" bestFit="1" customWidth="1"/>
    <col min="1796" max="1796" width="13.140625" style="4" bestFit="1" customWidth="1"/>
    <col min="1797" max="1797" width="14.140625" style="4" customWidth="1"/>
    <col min="1798" max="1798" width="14.5703125" style="4" bestFit="1" customWidth="1"/>
    <col min="1799" max="1799" width="13.140625" style="4" bestFit="1" customWidth="1"/>
    <col min="1800" max="1800" width="12.42578125" style="4" bestFit="1" customWidth="1"/>
    <col min="1801" max="1801" width="13.140625" style="4" bestFit="1" customWidth="1"/>
    <col min="1802" max="1802" width="14.5703125" style="4" bestFit="1" customWidth="1"/>
    <col min="1803" max="1803" width="12.140625" style="4" bestFit="1" customWidth="1"/>
    <col min="1804" max="1804" width="12.42578125" style="4" bestFit="1" customWidth="1"/>
    <col min="1805" max="1806" width="13.140625" style="4" bestFit="1" customWidth="1"/>
    <col min="1807" max="1807" width="12" style="4" customWidth="1"/>
    <col min="1808" max="1808" width="12.140625" style="4" bestFit="1" customWidth="1"/>
    <col min="1809" max="1809" width="13.140625" style="4" bestFit="1" customWidth="1"/>
    <col min="1810" max="1810" width="14.5703125" style="4" bestFit="1" customWidth="1"/>
    <col min="1811" max="1811" width="3.5703125" style="4" bestFit="1" customWidth="1"/>
    <col min="1812" max="1812" width="1.5703125" style="4" customWidth="1"/>
    <col min="1813" max="1813" width="8.42578125" style="4" customWidth="1"/>
    <col min="1814" max="2048" width="12.7109375" style="4"/>
    <col min="2049" max="2049" width="3.7109375" style="4" customWidth="1"/>
    <col min="2050" max="2050" width="13.5703125" style="4" customWidth="1"/>
    <col min="2051" max="2051" width="13.28515625" style="4" bestFit="1" customWidth="1"/>
    <col min="2052" max="2052" width="13.140625" style="4" bestFit="1" customWidth="1"/>
    <col min="2053" max="2053" width="14.140625" style="4" customWidth="1"/>
    <col min="2054" max="2054" width="14.5703125" style="4" bestFit="1" customWidth="1"/>
    <col min="2055" max="2055" width="13.140625" style="4" bestFit="1" customWidth="1"/>
    <col min="2056" max="2056" width="12.42578125" style="4" bestFit="1" customWidth="1"/>
    <col min="2057" max="2057" width="13.140625" style="4" bestFit="1" customWidth="1"/>
    <col min="2058" max="2058" width="14.5703125" style="4" bestFit="1" customWidth="1"/>
    <col min="2059" max="2059" width="12.140625" style="4" bestFit="1" customWidth="1"/>
    <col min="2060" max="2060" width="12.42578125" style="4" bestFit="1" customWidth="1"/>
    <col min="2061" max="2062" width="13.140625" style="4" bestFit="1" customWidth="1"/>
    <col min="2063" max="2063" width="12" style="4" customWidth="1"/>
    <col min="2064" max="2064" width="12.140625" style="4" bestFit="1" customWidth="1"/>
    <col min="2065" max="2065" width="13.140625" style="4" bestFit="1" customWidth="1"/>
    <col min="2066" max="2066" width="14.5703125" style="4" bestFit="1" customWidth="1"/>
    <col min="2067" max="2067" width="3.5703125" style="4" bestFit="1" customWidth="1"/>
    <col min="2068" max="2068" width="1.5703125" style="4" customWidth="1"/>
    <col min="2069" max="2069" width="8.42578125" style="4" customWidth="1"/>
    <col min="2070" max="2304" width="12.7109375" style="4"/>
    <col min="2305" max="2305" width="3.7109375" style="4" customWidth="1"/>
    <col min="2306" max="2306" width="13.5703125" style="4" customWidth="1"/>
    <col min="2307" max="2307" width="13.28515625" style="4" bestFit="1" customWidth="1"/>
    <col min="2308" max="2308" width="13.140625" style="4" bestFit="1" customWidth="1"/>
    <col min="2309" max="2309" width="14.140625" style="4" customWidth="1"/>
    <col min="2310" max="2310" width="14.5703125" style="4" bestFit="1" customWidth="1"/>
    <col min="2311" max="2311" width="13.140625" style="4" bestFit="1" customWidth="1"/>
    <col min="2312" max="2312" width="12.42578125" style="4" bestFit="1" customWidth="1"/>
    <col min="2313" max="2313" width="13.140625" style="4" bestFit="1" customWidth="1"/>
    <col min="2314" max="2314" width="14.5703125" style="4" bestFit="1" customWidth="1"/>
    <col min="2315" max="2315" width="12.140625" style="4" bestFit="1" customWidth="1"/>
    <col min="2316" max="2316" width="12.42578125" style="4" bestFit="1" customWidth="1"/>
    <col min="2317" max="2318" width="13.140625" style="4" bestFit="1" customWidth="1"/>
    <col min="2319" max="2319" width="12" style="4" customWidth="1"/>
    <col min="2320" max="2320" width="12.140625" style="4" bestFit="1" customWidth="1"/>
    <col min="2321" max="2321" width="13.140625" style="4" bestFit="1" customWidth="1"/>
    <col min="2322" max="2322" width="14.5703125" style="4" bestFit="1" customWidth="1"/>
    <col min="2323" max="2323" width="3.5703125" style="4" bestFit="1" customWidth="1"/>
    <col min="2324" max="2324" width="1.5703125" style="4" customWidth="1"/>
    <col min="2325" max="2325" width="8.42578125" style="4" customWidth="1"/>
    <col min="2326" max="2560" width="12.7109375" style="4"/>
    <col min="2561" max="2561" width="3.7109375" style="4" customWidth="1"/>
    <col min="2562" max="2562" width="13.5703125" style="4" customWidth="1"/>
    <col min="2563" max="2563" width="13.28515625" style="4" bestFit="1" customWidth="1"/>
    <col min="2564" max="2564" width="13.140625" style="4" bestFit="1" customWidth="1"/>
    <col min="2565" max="2565" width="14.140625" style="4" customWidth="1"/>
    <col min="2566" max="2566" width="14.5703125" style="4" bestFit="1" customWidth="1"/>
    <col min="2567" max="2567" width="13.140625" style="4" bestFit="1" customWidth="1"/>
    <col min="2568" max="2568" width="12.42578125" style="4" bestFit="1" customWidth="1"/>
    <col min="2569" max="2569" width="13.140625" style="4" bestFit="1" customWidth="1"/>
    <col min="2570" max="2570" width="14.5703125" style="4" bestFit="1" customWidth="1"/>
    <col min="2571" max="2571" width="12.140625" style="4" bestFit="1" customWidth="1"/>
    <col min="2572" max="2572" width="12.42578125" style="4" bestFit="1" customWidth="1"/>
    <col min="2573" max="2574" width="13.140625" style="4" bestFit="1" customWidth="1"/>
    <col min="2575" max="2575" width="12" style="4" customWidth="1"/>
    <col min="2576" max="2576" width="12.140625" style="4" bestFit="1" customWidth="1"/>
    <col min="2577" max="2577" width="13.140625" style="4" bestFit="1" customWidth="1"/>
    <col min="2578" max="2578" width="14.5703125" style="4" bestFit="1" customWidth="1"/>
    <col min="2579" max="2579" width="3.5703125" style="4" bestFit="1" customWidth="1"/>
    <col min="2580" max="2580" width="1.5703125" style="4" customWidth="1"/>
    <col min="2581" max="2581" width="8.42578125" style="4" customWidth="1"/>
    <col min="2582" max="2816" width="12.7109375" style="4"/>
    <col min="2817" max="2817" width="3.7109375" style="4" customWidth="1"/>
    <col min="2818" max="2818" width="13.5703125" style="4" customWidth="1"/>
    <col min="2819" max="2819" width="13.28515625" style="4" bestFit="1" customWidth="1"/>
    <col min="2820" max="2820" width="13.140625" style="4" bestFit="1" customWidth="1"/>
    <col min="2821" max="2821" width="14.140625" style="4" customWidth="1"/>
    <col min="2822" max="2822" width="14.5703125" style="4" bestFit="1" customWidth="1"/>
    <col min="2823" max="2823" width="13.140625" style="4" bestFit="1" customWidth="1"/>
    <col min="2824" max="2824" width="12.42578125" style="4" bestFit="1" customWidth="1"/>
    <col min="2825" max="2825" width="13.140625" style="4" bestFit="1" customWidth="1"/>
    <col min="2826" max="2826" width="14.5703125" style="4" bestFit="1" customWidth="1"/>
    <col min="2827" max="2827" width="12.140625" style="4" bestFit="1" customWidth="1"/>
    <col min="2828" max="2828" width="12.42578125" style="4" bestFit="1" customWidth="1"/>
    <col min="2829" max="2830" width="13.140625" style="4" bestFit="1" customWidth="1"/>
    <col min="2831" max="2831" width="12" style="4" customWidth="1"/>
    <col min="2832" max="2832" width="12.140625" style="4" bestFit="1" customWidth="1"/>
    <col min="2833" max="2833" width="13.140625" style="4" bestFit="1" customWidth="1"/>
    <col min="2834" max="2834" width="14.5703125" style="4" bestFit="1" customWidth="1"/>
    <col min="2835" max="2835" width="3.5703125" style="4" bestFit="1" customWidth="1"/>
    <col min="2836" max="2836" width="1.5703125" style="4" customWidth="1"/>
    <col min="2837" max="2837" width="8.42578125" style="4" customWidth="1"/>
    <col min="2838" max="3072" width="12.7109375" style="4"/>
    <col min="3073" max="3073" width="3.7109375" style="4" customWidth="1"/>
    <col min="3074" max="3074" width="13.5703125" style="4" customWidth="1"/>
    <col min="3075" max="3075" width="13.28515625" style="4" bestFit="1" customWidth="1"/>
    <col min="3076" max="3076" width="13.140625" style="4" bestFit="1" customWidth="1"/>
    <col min="3077" max="3077" width="14.140625" style="4" customWidth="1"/>
    <col min="3078" max="3078" width="14.5703125" style="4" bestFit="1" customWidth="1"/>
    <col min="3079" max="3079" width="13.140625" style="4" bestFit="1" customWidth="1"/>
    <col min="3080" max="3080" width="12.42578125" style="4" bestFit="1" customWidth="1"/>
    <col min="3081" max="3081" width="13.140625" style="4" bestFit="1" customWidth="1"/>
    <col min="3082" max="3082" width="14.5703125" style="4" bestFit="1" customWidth="1"/>
    <col min="3083" max="3083" width="12.140625" style="4" bestFit="1" customWidth="1"/>
    <col min="3084" max="3084" width="12.42578125" style="4" bestFit="1" customWidth="1"/>
    <col min="3085" max="3086" width="13.140625" style="4" bestFit="1" customWidth="1"/>
    <col min="3087" max="3087" width="12" style="4" customWidth="1"/>
    <col min="3088" max="3088" width="12.140625" style="4" bestFit="1" customWidth="1"/>
    <col min="3089" max="3089" width="13.140625" style="4" bestFit="1" customWidth="1"/>
    <col min="3090" max="3090" width="14.5703125" style="4" bestFit="1" customWidth="1"/>
    <col min="3091" max="3091" width="3.5703125" style="4" bestFit="1" customWidth="1"/>
    <col min="3092" max="3092" width="1.5703125" style="4" customWidth="1"/>
    <col min="3093" max="3093" width="8.42578125" style="4" customWidth="1"/>
    <col min="3094" max="3328" width="12.7109375" style="4"/>
    <col min="3329" max="3329" width="3.7109375" style="4" customWidth="1"/>
    <col min="3330" max="3330" width="13.5703125" style="4" customWidth="1"/>
    <col min="3331" max="3331" width="13.28515625" style="4" bestFit="1" customWidth="1"/>
    <col min="3332" max="3332" width="13.140625" style="4" bestFit="1" customWidth="1"/>
    <col min="3333" max="3333" width="14.140625" style="4" customWidth="1"/>
    <col min="3334" max="3334" width="14.5703125" style="4" bestFit="1" customWidth="1"/>
    <col min="3335" max="3335" width="13.140625" style="4" bestFit="1" customWidth="1"/>
    <col min="3336" max="3336" width="12.42578125" style="4" bestFit="1" customWidth="1"/>
    <col min="3337" max="3337" width="13.140625" style="4" bestFit="1" customWidth="1"/>
    <col min="3338" max="3338" width="14.5703125" style="4" bestFit="1" customWidth="1"/>
    <col min="3339" max="3339" width="12.140625" style="4" bestFit="1" customWidth="1"/>
    <col min="3340" max="3340" width="12.42578125" style="4" bestFit="1" customWidth="1"/>
    <col min="3341" max="3342" width="13.140625" style="4" bestFit="1" customWidth="1"/>
    <col min="3343" max="3343" width="12" style="4" customWidth="1"/>
    <col min="3344" max="3344" width="12.140625" style="4" bestFit="1" customWidth="1"/>
    <col min="3345" max="3345" width="13.140625" style="4" bestFit="1" customWidth="1"/>
    <col min="3346" max="3346" width="14.5703125" style="4" bestFit="1" customWidth="1"/>
    <col min="3347" max="3347" width="3.5703125" style="4" bestFit="1" customWidth="1"/>
    <col min="3348" max="3348" width="1.5703125" style="4" customWidth="1"/>
    <col min="3349" max="3349" width="8.42578125" style="4" customWidth="1"/>
    <col min="3350" max="3584" width="12.7109375" style="4"/>
    <col min="3585" max="3585" width="3.7109375" style="4" customWidth="1"/>
    <col min="3586" max="3586" width="13.5703125" style="4" customWidth="1"/>
    <col min="3587" max="3587" width="13.28515625" style="4" bestFit="1" customWidth="1"/>
    <col min="3588" max="3588" width="13.140625" style="4" bestFit="1" customWidth="1"/>
    <col min="3589" max="3589" width="14.140625" style="4" customWidth="1"/>
    <col min="3590" max="3590" width="14.5703125" style="4" bestFit="1" customWidth="1"/>
    <col min="3591" max="3591" width="13.140625" style="4" bestFit="1" customWidth="1"/>
    <col min="3592" max="3592" width="12.42578125" style="4" bestFit="1" customWidth="1"/>
    <col min="3593" max="3593" width="13.140625" style="4" bestFit="1" customWidth="1"/>
    <col min="3594" max="3594" width="14.5703125" style="4" bestFit="1" customWidth="1"/>
    <col min="3595" max="3595" width="12.140625" style="4" bestFit="1" customWidth="1"/>
    <col min="3596" max="3596" width="12.42578125" style="4" bestFit="1" customWidth="1"/>
    <col min="3597" max="3598" width="13.140625" style="4" bestFit="1" customWidth="1"/>
    <col min="3599" max="3599" width="12" style="4" customWidth="1"/>
    <col min="3600" max="3600" width="12.140625" style="4" bestFit="1" customWidth="1"/>
    <col min="3601" max="3601" width="13.140625" style="4" bestFit="1" customWidth="1"/>
    <col min="3602" max="3602" width="14.5703125" style="4" bestFit="1" customWidth="1"/>
    <col min="3603" max="3603" width="3.5703125" style="4" bestFit="1" customWidth="1"/>
    <col min="3604" max="3604" width="1.5703125" style="4" customWidth="1"/>
    <col min="3605" max="3605" width="8.42578125" style="4" customWidth="1"/>
    <col min="3606" max="3840" width="12.7109375" style="4"/>
    <col min="3841" max="3841" width="3.7109375" style="4" customWidth="1"/>
    <col min="3842" max="3842" width="13.5703125" style="4" customWidth="1"/>
    <col min="3843" max="3843" width="13.28515625" style="4" bestFit="1" customWidth="1"/>
    <col min="3844" max="3844" width="13.140625" style="4" bestFit="1" customWidth="1"/>
    <col min="3845" max="3845" width="14.140625" style="4" customWidth="1"/>
    <col min="3846" max="3846" width="14.5703125" style="4" bestFit="1" customWidth="1"/>
    <col min="3847" max="3847" width="13.140625" style="4" bestFit="1" customWidth="1"/>
    <col min="3848" max="3848" width="12.42578125" style="4" bestFit="1" customWidth="1"/>
    <col min="3849" max="3849" width="13.140625" style="4" bestFit="1" customWidth="1"/>
    <col min="3850" max="3850" width="14.5703125" style="4" bestFit="1" customWidth="1"/>
    <col min="3851" max="3851" width="12.140625" style="4" bestFit="1" customWidth="1"/>
    <col min="3852" max="3852" width="12.42578125" style="4" bestFit="1" customWidth="1"/>
    <col min="3853" max="3854" width="13.140625" style="4" bestFit="1" customWidth="1"/>
    <col min="3855" max="3855" width="12" style="4" customWidth="1"/>
    <col min="3856" max="3856" width="12.140625" style="4" bestFit="1" customWidth="1"/>
    <col min="3857" max="3857" width="13.140625" style="4" bestFit="1" customWidth="1"/>
    <col min="3858" max="3858" width="14.5703125" style="4" bestFit="1" customWidth="1"/>
    <col min="3859" max="3859" width="3.5703125" style="4" bestFit="1" customWidth="1"/>
    <col min="3860" max="3860" width="1.5703125" style="4" customWidth="1"/>
    <col min="3861" max="3861" width="8.42578125" style="4" customWidth="1"/>
    <col min="3862" max="4096" width="12.7109375" style="4"/>
    <col min="4097" max="4097" width="3.7109375" style="4" customWidth="1"/>
    <col min="4098" max="4098" width="13.5703125" style="4" customWidth="1"/>
    <col min="4099" max="4099" width="13.28515625" style="4" bestFit="1" customWidth="1"/>
    <col min="4100" max="4100" width="13.140625" style="4" bestFit="1" customWidth="1"/>
    <col min="4101" max="4101" width="14.140625" style="4" customWidth="1"/>
    <col min="4102" max="4102" width="14.5703125" style="4" bestFit="1" customWidth="1"/>
    <col min="4103" max="4103" width="13.140625" style="4" bestFit="1" customWidth="1"/>
    <col min="4104" max="4104" width="12.42578125" style="4" bestFit="1" customWidth="1"/>
    <col min="4105" max="4105" width="13.140625" style="4" bestFit="1" customWidth="1"/>
    <col min="4106" max="4106" width="14.5703125" style="4" bestFit="1" customWidth="1"/>
    <col min="4107" max="4107" width="12.140625" style="4" bestFit="1" customWidth="1"/>
    <col min="4108" max="4108" width="12.42578125" style="4" bestFit="1" customWidth="1"/>
    <col min="4109" max="4110" width="13.140625" style="4" bestFit="1" customWidth="1"/>
    <col min="4111" max="4111" width="12" style="4" customWidth="1"/>
    <col min="4112" max="4112" width="12.140625" style="4" bestFit="1" customWidth="1"/>
    <col min="4113" max="4113" width="13.140625" style="4" bestFit="1" customWidth="1"/>
    <col min="4114" max="4114" width="14.5703125" style="4" bestFit="1" customWidth="1"/>
    <col min="4115" max="4115" width="3.5703125" style="4" bestFit="1" customWidth="1"/>
    <col min="4116" max="4116" width="1.5703125" style="4" customWidth="1"/>
    <col min="4117" max="4117" width="8.42578125" style="4" customWidth="1"/>
    <col min="4118" max="4352" width="12.7109375" style="4"/>
    <col min="4353" max="4353" width="3.7109375" style="4" customWidth="1"/>
    <col min="4354" max="4354" width="13.5703125" style="4" customWidth="1"/>
    <col min="4355" max="4355" width="13.28515625" style="4" bestFit="1" customWidth="1"/>
    <col min="4356" max="4356" width="13.140625" style="4" bestFit="1" customWidth="1"/>
    <col min="4357" max="4357" width="14.140625" style="4" customWidth="1"/>
    <col min="4358" max="4358" width="14.5703125" style="4" bestFit="1" customWidth="1"/>
    <col min="4359" max="4359" width="13.140625" style="4" bestFit="1" customWidth="1"/>
    <col min="4360" max="4360" width="12.42578125" style="4" bestFit="1" customWidth="1"/>
    <col min="4361" max="4361" width="13.140625" style="4" bestFit="1" customWidth="1"/>
    <col min="4362" max="4362" width="14.5703125" style="4" bestFit="1" customWidth="1"/>
    <col min="4363" max="4363" width="12.140625" style="4" bestFit="1" customWidth="1"/>
    <col min="4364" max="4364" width="12.42578125" style="4" bestFit="1" customWidth="1"/>
    <col min="4365" max="4366" width="13.140625" style="4" bestFit="1" customWidth="1"/>
    <col min="4367" max="4367" width="12" style="4" customWidth="1"/>
    <col min="4368" max="4368" width="12.140625" style="4" bestFit="1" customWidth="1"/>
    <col min="4369" max="4369" width="13.140625" style="4" bestFit="1" customWidth="1"/>
    <col min="4370" max="4370" width="14.5703125" style="4" bestFit="1" customWidth="1"/>
    <col min="4371" max="4371" width="3.5703125" style="4" bestFit="1" customWidth="1"/>
    <col min="4372" max="4372" width="1.5703125" style="4" customWidth="1"/>
    <col min="4373" max="4373" width="8.42578125" style="4" customWidth="1"/>
    <col min="4374" max="4608" width="12.7109375" style="4"/>
    <col min="4609" max="4609" width="3.7109375" style="4" customWidth="1"/>
    <col min="4610" max="4610" width="13.5703125" style="4" customWidth="1"/>
    <col min="4611" max="4611" width="13.28515625" style="4" bestFit="1" customWidth="1"/>
    <col min="4612" max="4612" width="13.140625" style="4" bestFit="1" customWidth="1"/>
    <col min="4613" max="4613" width="14.140625" style="4" customWidth="1"/>
    <col min="4614" max="4614" width="14.5703125" style="4" bestFit="1" customWidth="1"/>
    <col min="4615" max="4615" width="13.140625" style="4" bestFit="1" customWidth="1"/>
    <col min="4616" max="4616" width="12.42578125" style="4" bestFit="1" customWidth="1"/>
    <col min="4617" max="4617" width="13.140625" style="4" bestFit="1" customWidth="1"/>
    <col min="4618" max="4618" width="14.5703125" style="4" bestFit="1" customWidth="1"/>
    <col min="4619" max="4619" width="12.140625" style="4" bestFit="1" customWidth="1"/>
    <col min="4620" max="4620" width="12.42578125" style="4" bestFit="1" customWidth="1"/>
    <col min="4621" max="4622" width="13.140625" style="4" bestFit="1" customWidth="1"/>
    <col min="4623" max="4623" width="12" style="4" customWidth="1"/>
    <col min="4624" max="4624" width="12.140625" style="4" bestFit="1" customWidth="1"/>
    <col min="4625" max="4625" width="13.140625" style="4" bestFit="1" customWidth="1"/>
    <col min="4626" max="4626" width="14.5703125" style="4" bestFit="1" customWidth="1"/>
    <col min="4627" max="4627" width="3.5703125" style="4" bestFit="1" customWidth="1"/>
    <col min="4628" max="4628" width="1.5703125" style="4" customWidth="1"/>
    <col min="4629" max="4629" width="8.42578125" style="4" customWidth="1"/>
    <col min="4630" max="4864" width="12.7109375" style="4"/>
    <col min="4865" max="4865" width="3.7109375" style="4" customWidth="1"/>
    <col min="4866" max="4866" width="13.5703125" style="4" customWidth="1"/>
    <col min="4867" max="4867" width="13.28515625" style="4" bestFit="1" customWidth="1"/>
    <col min="4868" max="4868" width="13.140625" style="4" bestFit="1" customWidth="1"/>
    <col min="4869" max="4869" width="14.140625" style="4" customWidth="1"/>
    <col min="4870" max="4870" width="14.5703125" style="4" bestFit="1" customWidth="1"/>
    <col min="4871" max="4871" width="13.140625" style="4" bestFit="1" customWidth="1"/>
    <col min="4872" max="4872" width="12.42578125" style="4" bestFit="1" customWidth="1"/>
    <col min="4873" max="4873" width="13.140625" style="4" bestFit="1" customWidth="1"/>
    <col min="4874" max="4874" width="14.5703125" style="4" bestFit="1" customWidth="1"/>
    <col min="4875" max="4875" width="12.140625" style="4" bestFit="1" customWidth="1"/>
    <col min="4876" max="4876" width="12.42578125" style="4" bestFit="1" customWidth="1"/>
    <col min="4877" max="4878" width="13.140625" style="4" bestFit="1" customWidth="1"/>
    <col min="4879" max="4879" width="12" style="4" customWidth="1"/>
    <col min="4880" max="4880" width="12.140625" style="4" bestFit="1" customWidth="1"/>
    <col min="4881" max="4881" width="13.140625" style="4" bestFit="1" customWidth="1"/>
    <col min="4882" max="4882" width="14.5703125" style="4" bestFit="1" customWidth="1"/>
    <col min="4883" max="4883" width="3.5703125" style="4" bestFit="1" customWidth="1"/>
    <col min="4884" max="4884" width="1.5703125" style="4" customWidth="1"/>
    <col min="4885" max="4885" width="8.42578125" style="4" customWidth="1"/>
    <col min="4886" max="5120" width="12.7109375" style="4"/>
    <col min="5121" max="5121" width="3.7109375" style="4" customWidth="1"/>
    <col min="5122" max="5122" width="13.5703125" style="4" customWidth="1"/>
    <col min="5123" max="5123" width="13.28515625" style="4" bestFit="1" customWidth="1"/>
    <col min="5124" max="5124" width="13.140625" style="4" bestFit="1" customWidth="1"/>
    <col min="5125" max="5125" width="14.140625" style="4" customWidth="1"/>
    <col min="5126" max="5126" width="14.5703125" style="4" bestFit="1" customWidth="1"/>
    <col min="5127" max="5127" width="13.140625" style="4" bestFit="1" customWidth="1"/>
    <col min="5128" max="5128" width="12.42578125" style="4" bestFit="1" customWidth="1"/>
    <col min="5129" max="5129" width="13.140625" style="4" bestFit="1" customWidth="1"/>
    <col min="5130" max="5130" width="14.5703125" style="4" bestFit="1" customWidth="1"/>
    <col min="5131" max="5131" width="12.140625" style="4" bestFit="1" customWidth="1"/>
    <col min="5132" max="5132" width="12.42578125" style="4" bestFit="1" customWidth="1"/>
    <col min="5133" max="5134" width="13.140625" style="4" bestFit="1" customWidth="1"/>
    <col min="5135" max="5135" width="12" style="4" customWidth="1"/>
    <col min="5136" max="5136" width="12.140625" style="4" bestFit="1" customWidth="1"/>
    <col min="5137" max="5137" width="13.140625" style="4" bestFit="1" customWidth="1"/>
    <col min="5138" max="5138" width="14.5703125" style="4" bestFit="1" customWidth="1"/>
    <col min="5139" max="5139" width="3.5703125" style="4" bestFit="1" customWidth="1"/>
    <col min="5140" max="5140" width="1.5703125" style="4" customWidth="1"/>
    <col min="5141" max="5141" width="8.42578125" style="4" customWidth="1"/>
    <col min="5142" max="5376" width="12.7109375" style="4"/>
    <col min="5377" max="5377" width="3.7109375" style="4" customWidth="1"/>
    <col min="5378" max="5378" width="13.5703125" style="4" customWidth="1"/>
    <col min="5379" max="5379" width="13.28515625" style="4" bestFit="1" customWidth="1"/>
    <col min="5380" max="5380" width="13.140625" style="4" bestFit="1" customWidth="1"/>
    <col min="5381" max="5381" width="14.140625" style="4" customWidth="1"/>
    <col min="5382" max="5382" width="14.5703125" style="4" bestFit="1" customWidth="1"/>
    <col min="5383" max="5383" width="13.140625" style="4" bestFit="1" customWidth="1"/>
    <col min="5384" max="5384" width="12.42578125" style="4" bestFit="1" customWidth="1"/>
    <col min="5385" max="5385" width="13.140625" style="4" bestFit="1" customWidth="1"/>
    <col min="5386" max="5386" width="14.5703125" style="4" bestFit="1" customWidth="1"/>
    <col min="5387" max="5387" width="12.140625" style="4" bestFit="1" customWidth="1"/>
    <col min="5388" max="5388" width="12.42578125" style="4" bestFit="1" customWidth="1"/>
    <col min="5389" max="5390" width="13.140625" style="4" bestFit="1" customWidth="1"/>
    <col min="5391" max="5391" width="12" style="4" customWidth="1"/>
    <col min="5392" max="5392" width="12.140625" style="4" bestFit="1" customWidth="1"/>
    <col min="5393" max="5393" width="13.140625" style="4" bestFit="1" customWidth="1"/>
    <col min="5394" max="5394" width="14.5703125" style="4" bestFit="1" customWidth="1"/>
    <col min="5395" max="5395" width="3.5703125" style="4" bestFit="1" customWidth="1"/>
    <col min="5396" max="5396" width="1.5703125" style="4" customWidth="1"/>
    <col min="5397" max="5397" width="8.42578125" style="4" customWidth="1"/>
    <col min="5398" max="5632" width="12.7109375" style="4"/>
    <col min="5633" max="5633" width="3.7109375" style="4" customWidth="1"/>
    <col min="5634" max="5634" width="13.5703125" style="4" customWidth="1"/>
    <col min="5635" max="5635" width="13.28515625" style="4" bestFit="1" customWidth="1"/>
    <col min="5636" max="5636" width="13.140625" style="4" bestFit="1" customWidth="1"/>
    <col min="5637" max="5637" width="14.140625" style="4" customWidth="1"/>
    <col min="5638" max="5638" width="14.5703125" style="4" bestFit="1" customWidth="1"/>
    <col min="5639" max="5639" width="13.140625" style="4" bestFit="1" customWidth="1"/>
    <col min="5640" max="5640" width="12.42578125" style="4" bestFit="1" customWidth="1"/>
    <col min="5641" max="5641" width="13.140625" style="4" bestFit="1" customWidth="1"/>
    <col min="5642" max="5642" width="14.5703125" style="4" bestFit="1" customWidth="1"/>
    <col min="5643" max="5643" width="12.140625" style="4" bestFit="1" customWidth="1"/>
    <col min="5644" max="5644" width="12.42578125" style="4" bestFit="1" customWidth="1"/>
    <col min="5645" max="5646" width="13.140625" style="4" bestFit="1" customWidth="1"/>
    <col min="5647" max="5647" width="12" style="4" customWidth="1"/>
    <col min="5648" max="5648" width="12.140625" style="4" bestFit="1" customWidth="1"/>
    <col min="5649" max="5649" width="13.140625" style="4" bestFit="1" customWidth="1"/>
    <col min="5650" max="5650" width="14.5703125" style="4" bestFit="1" customWidth="1"/>
    <col min="5651" max="5651" width="3.5703125" style="4" bestFit="1" customWidth="1"/>
    <col min="5652" max="5652" width="1.5703125" style="4" customWidth="1"/>
    <col min="5653" max="5653" width="8.42578125" style="4" customWidth="1"/>
    <col min="5654" max="5888" width="12.7109375" style="4"/>
    <col min="5889" max="5889" width="3.7109375" style="4" customWidth="1"/>
    <col min="5890" max="5890" width="13.5703125" style="4" customWidth="1"/>
    <col min="5891" max="5891" width="13.28515625" style="4" bestFit="1" customWidth="1"/>
    <col min="5892" max="5892" width="13.140625" style="4" bestFit="1" customWidth="1"/>
    <col min="5893" max="5893" width="14.140625" style="4" customWidth="1"/>
    <col min="5894" max="5894" width="14.5703125" style="4" bestFit="1" customWidth="1"/>
    <col min="5895" max="5895" width="13.140625" style="4" bestFit="1" customWidth="1"/>
    <col min="5896" max="5896" width="12.42578125" style="4" bestFit="1" customWidth="1"/>
    <col min="5897" max="5897" width="13.140625" style="4" bestFit="1" customWidth="1"/>
    <col min="5898" max="5898" width="14.5703125" style="4" bestFit="1" customWidth="1"/>
    <col min="5899" max="5899" width="12.140625" style="4" bestFit="1" customWidth="1"/>
    <col min="5900" max="5900" width="12.42578125" style="4" bestFit="1" customWidth="1"/>
    <col min="5901" max="5902" width="13.140625" style="4" bestFit="1" customWidth="1"/>
    <col min="5903" max="5903" width="12" style="4" customWidth="1"/>
    <col min="5904" max="5904" width="12.140625" style="4" bestFit="1" customWidth="1"/>
    <col min="5905" max="5905" width="13.140625" style="4" bestFit="1" customWidth="1"/>
    <col min="5906" max="5906" width="14.5703125" style="4" bestFit="1" customWidth="1"/>
    <col min="5907" max="5907" width="3.5703125" style="4" bestFit="1" customWidth="1"/>
    <col min="5908" max="5908" width="1.5703125" style="4" customWidth="1"/>
    <col min="5909" max="5909" width="8.42578125" style="4" customWidth="1"/>
    <col min="5910" max="6144" width="12.7109375" style="4"/>
    <col min="6145" max="6145" width="3.7109375" style="4" customWidth="1"/>
    <col min="6146" max="6146" width="13.5703125" style="4" customWidth="1"/>
    <col min="6147" max="6147" width="13.28515625" style="4" bestFit="1" customWidth="1"/>
    <col min="6148" max="6148" width="13.140625" style="4" bestFit="1" customWidth="1"/>
    <col min="6149" max="6149" width="14.140625" style="4" customWidth="1"/>
    <col min="6150" max="6150" width="14.5703125" style="4" bestFit="1" customWidth="1"/>
    <col min="6151" max="6151" width="13.140625" style="4" bestFit="1" customWidth="1"/>
    <col min="6152" max="6152" width="12.42578125" style="4" bestFit="1" customWidth="1"/>
    <col min="6153" max="6153" width="13.140625" style="4" bestFit="1" customWidth="1"/>
    <col min="6154" max="6154" width="14.5703125" style="4" bestFit="1" customWidth="1"/>
    <col min="6155" max="6155" width="12.140625" style="4" bestFit="1" customWidth="1"/>
    <col min="6156" max="6156" width="12.42578125" style="4" bestFit="1" customWidth="1"/>
    <col min="6157" max="6158" width="13.140625" style="4" bestFit="1" customWidth="1"/>
    <col min="6159" max="6159" width="12" style="4" customWidth="1"/>
    <col min="6160" max="6160" width="12.140625" style="4" bestFit="1" customWidth="1"/>
    <col min="6161" max="6161" width="13.140625" style="4" bestFit="1" customWidth="1"/>
    <col min="6162" max="6162" width="14.5703125" style="4" bestFit="1" customWidth="1"/>
    <col min="6163" max="6163" width="3.5703125" style="4" bestFit="1" customWidth="1"/>
    <col min="6164" max="6164" width="1.5703125" style="4" customWidth="1"/>
    <col min="6165" max="6165" width="8.42578125" style="4" customWidth="1"/>
    <col min="6166" max="6400" width="12.7109375" style="4"/>
    <col min="6401" max="6401" width="3.7109375" style="4" customWidth="1"/>
    <col min="6402" max="6402" width="13.5703125" style="4" customWidth="1"/>
    <col min="6403" max="6403" width="13.28515625" style="4" bestFit="1" customWidth="1"/>
    <col min="6404" max="6404" width="13.140625" style="4" bestFit="1" customWidth="1"/>
    <col min="6405" max="6405" width="14.140625" style="4" customWidth="1"/>
    <col min="6406" max="6406" width="14.5703125" style="4" bestFit="1" customWidth="1"/>
    <col min="6407" max="6407" width="13.140625" style="4" bestFit="1" customWidth="1"/>
    <col min="6408" max="6408" width="12.42578125" style="4" bestFit="1" customWidth="1"/>
    <col min="6409" max="6409" width="13.140625" style="4" bestFit="1" customWidth="1"/>
    <col min="6410" max="6410" width="14.5703125" style="4" bestFit="1" customWidth="1"/>
    <col min="6411" max="6411" width="12.140625" style="4" bestFit="1" customWidth="1"/>
    <col min="6412" max="6412" width="12.42578125" style="4" bestFit="1" customWidth="1"/>
    <col min="6413" max="6414" width="13.140625" style="4" bestFit="1" customWidth="1"/>
    <col min="6415" max="6415" width="12" style="4" customWidth="1"/>
    <col min="6416" max="6416" width="12.140625" style="4" bestFit="1" customWidth="1"/>
    <col min="6417" max="6417" width="13.140625" style="4" bestFit="1" customWidth="1"/>
    <col min="6418" max="6418" width="14.5703125" style="4" bestFit="1" customWidth="1"/>
    <col min="6419" max="6419" width="3.5703125" style="4" bestFit="1" customWidth="1"/>
    <col min="6420" max="6420" width="1.5703125" style="4" customWidth="1"/>
    <col min="6421" max="6421" width="8.42578125" style="4" customWidth="1"/>
    <col min="6422" max="6656" width="12.7109375" style="4"/>
    <col min="6657" max="6657" width="3.7109375" style="4" customWidth="1"/>
    <col min="6658" max="6658" width="13.5703125" style="4" customWidth="1"/>
    <col min="6659" max="6659" width="13.28515625" style="4" bestFit="1" customWidth="1"/>
    <col min="6660" max="6660" width="13.140625" style="4" bestFit="1" customWidth="1"/>
    <col min="6661" max="6661" width="14.140625" style="4" customWidth="1"/>
    <col min="6662" max="6662" width="14.5703125" style="4" bestFit="1" customWidth="1"/>
    <col min="6663" max="6663" width="13.140625" style="4" bestFit="1" customWidth="1"/>
    <col min="6664" max="6664" width="12.42578125" style="4" bestFit="1" customWidth="1"/>
    <col min="6665" max="6665" width="13.140625" style="4" bestFit="1" customWidth="1"/>
    <col min="6666" max="6666" width="14.5703125" style="4" bestFit="1" customWidth="1"/>
    <col min="6667" max="6667" width="12.140625" style="4" bestFit="1" customWidth="1"/>
    <col min="6668" max="6668" width="12.42578125" style="4" bestFit="1" customWidth="1"/>
    <col min="6669" max="6670" width="13.140625" style="4" bestFit="1" customWidth="1"/>
    <col min="6671" max="6671" width="12" style="4" customWidth="1"/>
    <col min="6672" max="6672" width="12.140625" style="4" bestFit="1" customWidth="1"/>
    <col min="6673" max="6673" width="13.140625" style="4" bestFit="1" customWidth="1"/>
    <col min="6674" max="6674" width="14.5703125" style="4" bestFit="1" customWidth="1"/>
    <col min="6675" max="6675" width="3.5703125" style="4" bestFit="1" customWidth="1"/>
    <col min="6676" max="6676" width="1.5703125" style="4" customWidth="1"/>
    <col min="6677" max="6677" width="8.42578125" style="4" customWidth="1"/>
    <col min="6678" max="6912" width="12.7109375" style="4"/>
    <col min="6913" max="6913" width="3.7109375" style="4" customWidth="1"/>
    <col min="6914" max="6914" width="13.5703125" style="4" customWidth="1"/>
    <col min="6915" max="6915" width="13.28515625" style="4" bestFit="1" customWidth="1"/>
    <col min="6916" max="6916" width="13.140625" style="4" bestFit="1" customWidth="1"/>
    <col min="6917" max="6917" width="14.140625" style="4" customWidth="1"/>
    <col min="6918" max="6918" width="14.5703125" style="4" bestFit="1" customWidth="1"/>
    <col min="6919" max="6919" width="13.140625" style="4" bestFit="1" customWidth="1"/>
    <col min="6920" max="6920" width="12.42578125" style="4" bestFit="1" customWidth="1"/>
    <col min="6921" max="6921" width="13.140625" style="4" bestFit="1" customWidth="1"/>
    <col min="6922" max="6922" width="14.5703125" style="4" bestFit="1" customWidth="1"/>
    <col min="6923" max="6923" width="12.140625" style="4" bestFit="1" customWidth="1"/>
    <col min="6924" max="6924" width="12.42578125" style="4" bestFit="1" customWidth="1"/>
    <col min="6925" max="6926" width="13.140625" style="4" bestFit="1" customWidth="1"/>
    <col min="6927" max="6927" width="12" style="4" customWidth="1"/>
    <col min="6928" max="6928" width="12.140625" style="4" bestFit="1" customWidth="1"/>
    <col min="6929" max="6929" width="13.140625" style="4" bestFit="1" customWidth="1"/>
    <col min="6930" max="6930" width="14.5703125" style="4" bestFit="1" customWidth="1"/>
    <col min="6931" max="6931" width="3.5703125" style="4" bestFit="1" customWidth="1"/>
    <col min="6932" max="6932" width="1.5703125" style="4" customWidth="1"/>
    <col min="6933" max="6933" width="8.42578125" style="4" customWidth="1"/>
    <col min="6934" max="7168" width="12.7109375" style="4"/>
    <col min="7169" max="7169" width="3.7109375" style="4" customWidth="1"/>
    <col min="7170" max="7170" width="13.5703125" style="4" customWidth="1"/>
    <col min="7171" max="7171" width="13.28515625" style="4" bestFit="1" customWidth="1"/>
    <col min="7172" max="7172" width="13.140625" style="4" bestFit="1" customWidth="1"/>
    <col min="7173" max="7173" width="14.140625" style="4" customWidth="1"/>
    <col min="7174" max="7174" width="14.5703125" style="4" bestFit="1" customWidth="1"/>
    <col min="7175" max="7175" width="13.140625" style="4" bestFit="1" customWidth="1"/>
    <col min="7176" max="7176" width="12.42578125" style="4" bestFit="1" customWidth="1"/>
    <col min="7177" max="7177" width="13.140625" style="4" bestFit="1" customWidth="1"/>
    <col min="7178" max="7178" width="14.5703125" style="4" bestFit="1" customWidth="1"/>
    <col min="7179" max="7179" width="12.140625" style="4" bestFit="1" customWidth="1"/>
    <col min="7180" max="7180" width="12.42578125" style="4" bestFit="1" customWidth="1"/>
    <col min="7181" max="7182" width="13.140625" style="4" bestFit="1" customWidth="1"/>
    <col min="7183" max="7183" width="12" style="4" customWidth="1"/>
    <col min="7184" max="7184" width="12.140625" style="4" bestFit="1" customWidth="1"/>
    <col min="7185" max="7185" width="13.140625" style="4" bestFit="1" customWidth="1"/>
    <col min="7186" max="7186" width="14.5703125" style="4" bestFit="1" customWidth="1"/>
    <col min="7187" max="7187" width="3.5703125" style="4" bestFit="1" customWidth="1"/>
    <col min="7188" max="7188" width="1.5703125" style="4" customWidth="1"/>
    <col min="7189" max="7189" width="8.42578125" style="4" customWidth="1"/>
    <col min="7190" max="7424" width="12.7109375" style="4"/>
    <col min="7425" max="7425" width="3.7109375" style="4" customWidth="1"/>
    <col min="7426" max="7426" width="13.5703125" style="4" customWidth="1"/>
    <col min="7427" max="7427" width="13.28515625" style="4" bestFit="1" customWidth="1"/>
    <col min="7428" max="7428" width="13.140625" style="4" bestFit="1" customWidth="1"/>
    <col min="7429" max="7429" width="14.140625" style="4" customWidth="1"/>
    <col min="7430" max="7430" width="14.5703125" style="4" bestFit="1" customWidth="1"/>
    <col min="7431" max="7431" width="13.140625" style="4" bestFit="1" customWidth="1"/>
    <col min="7432" max="7432" width="12.42578125" style="4" bestFit="1" customWidth="1"/>
    <col min="7433" max="7433" width="13.140625" style="4" bestFit="1" customWidth="1"/>
    <col min="7434" max="7434" width="14.5703125" style="4" bestFit="1" customWidth="1"/>
    <col min="7435" max="7435" width="12.140625" style="4" bestFit="1" customWidth="1"/>
    <col min="7436" max="7436" width="12.42578125" style="4" bestFit="1" customWidth="1"/>
    <col min="7437" max="7438" width="13.140625" style="4" bestFit="1" customWidth="1"/>
    <col min="7439" max="7439" width="12" style="4" customWidth="1"/>
    <col min="7440" max="7440" width="12.140625" style="4" bestFit="1" customWidth="1"/>
    <col min="7441" max="7441" width="13.140625" style="4" bestFit="1" customWidth="1"/>
    <col min="7442" max="7442" width="14.5703125" style="4" bestFit="1" customWidth="1"/>
    <col min="7443" max="7443" width="3.5703125" style="4" bestFit="1" customWidth="1"/>
    <col min="7444" max="7444" width="1.5703125" style="4" customWidth="1"/>
    <col min="7445" max="7445" width="8.42578125" style="4" customWidth="1"/>
    <col min="7446" max="7680" width="12.7109375" style="4"/>
    <col min="7681" max="7681" width="3.7109375" style="4" customWidth="1"/>
    <col min="7682" max="7682" width="13.5703125" style="4" customWidth="1"/>
    <col min="7683" max="7683" width="13.28515625" style="4" bestFit="1" customWidth="1"/>
    <col min="7684" max="7684" width="13.140625" style="4" bestFit="1" customWidth="1"/>
    <col min="7685" max="7685" width="14.140625" style="4" customWidth="1"/>
    <col min="7686" max="7686" width="14.5703125" style="4" bestFit="1" customWidth="1"/>
    <col min="7687" max="7687" width="13.140625" style="4" bestFit="1" customWidth="1"/>
    <col min="7688" max="7688" width="12.42578125" style="4" bestFit="1" customWidth="1"/>
    <col min="7689" max="7689" width="13.140625" style="4" bestFit="1" customWidth="1"/>
    <col min="7690" max="7690" width="14.5703125" style="4" bestFit="1" customWidth="1"/>
    <col min="7691" max="7691" width="12.140625" style="4" bestFit="1" customWidth="1"/>
    <col min="7692" max="7692" width="12.42578125" style="4" bestFit="1" customWidth="1"/>
    <col min="7693" max="7694" width="13.140625" style="4" bestFit="1" customWidth="1"/>
    <col min="7695" max="7695" width="12" style="4" customWidth="1"/>
    <col min="7696" max="7696" width="12.140625" style="4" bestFit="1" customWidth="1"/>
    <col min="7697" max="7697" width="13.140625" style="4" bestFit="1" customWidth="1"/>
    <col min="7698" max="7698" width="14.5703125" style="4" bestFit="1" customWidth="1"/>
    <col min="7699" max="7699" width="3.5703125" style="4" bestFit="1" customWidth="1"/>
    <col min="7700" max="7700" width="1.5703125" style="4" customWidth="1"/>
    <col min="7701" max="7701" width="8.42578125" style="4" customWidth="1"/>
    <col min="7702" max="7936" width="12.7109375" style="4"/>
    <col min="7937" max="7937" width="3.7109375" style="4" customWidth="1"/>
    <col min="7938" max="7938" width="13.5703125" style="4" customWidth="1"/>
    <col min="7939" max="7939" width="13.28515625" style="4" bestFit="1" customWidth="1"/>
    <col min="7940" max="7940" width="13.140625" style="4" bestFit="1" customWidth="1"/>
    <col min="7941" max="7941" width="14.140625" style="4" customWidth="1"/>
    <col min="7942" max="7942" width="14.5703125" style="4" bestFit="1" customWidth="1"/>
    <col min="7943" max="7943" width="13.140625" style="4" bestFit="1" customWidth="1"/>
    <col min="7944" max="7944" width="12.42578125" style="4" bestFit="1" customWidth="1"/>
    <col min="7945" max="7945" width="13.140625" style="4" bestFit="1" customWidth="1"/>
    <col min="7946" max="7946" width="14.5703125" style="4" bestFit="1" customWidth="1"/>
    <col min="7947" max="7947" width="12.140625" style="4" bestFit="1" customWidth="1"/>
    <col min="7948" max="7948" width="12.42578125" style="4" bestFit="1" customWidth="1"/>
    <col min="7949" max="7950" width="13.140625" style="4" bestFit="1" customWidth="1"/>
    <col min="7951" max="7951" width="12" style="4" customWidth="1"/>
    <col min="7952" max="7952" width="12.140625" style="4" bestFit="1" customWidth="1"/>
    <col min="7953" max="7953" width="13.140625" style="4" bestFit="1" customWidth="1"/>
    <col min="7954" max="7954" width="14.5703125" style="4" bestFit="1" customWidth="1"/>
    <col min="7955" max="7955" width="3.5703125" style="4" bestFit="1" customWidth="1"/>
    <col min="7956" max="7956" width="1.5703125" style="4" customWidth="1"/>
    <col min="7957" max="7957" width="8.42578125" style="4" customWidth="1"/>
    <col min="7958" max="8192" width="12.7109375" style="4"/>
    <col min="8193" max="8193" width="3.7109375" style="4" customWidth="1"/>
    <col min="8194" max="8194" width="13.5703125" style="4" customWidth="1"/>
    <col min="8195" max="8195" width="13.28515625" style="4" bestFit="1" customWidth="1"/>
    <col min="8196" max="8196" width="13.140625" style="4" bestFit="1" customWidth="1"/>
    <col min="8197" max="8197" width="14.140625" style="4" customWidth="1"/>
    <col min="8198" max="8198" width="14.5703125" style="4" bestFit="1" customWidth="1"/>
    <col min="8199" max="8199" width="13.140625" style="4" bestFit="1" customWidth="1"/>
    <col min="8200" max="8200" width="12.42578125" style="4" bestFit="1" customWidth="1"/>
    <col min="8201" max="8201" width="13.140625" style="4" bestFit="1" customWidth="1"/>
    <col min="8202" max="8202" width="14.5703125" style="4" bestFit="1" customWidth="1"/>
    <col min="8203" max="8203" width="12.140625" style="4" bestFit="1" customWidth="1"/>
    <col min="8204" max="8204" width="12.42578125" style="4" bestFit="1" customWidth="1"/>
    <col min="8205" max="8206" width="13.140625" style="4" bestFit="1" customWidth="1"/>
    <col min="8207" max="8207" width="12" style="4" customWidth="1"/>
    <col min="8208" max="8208" width="12.140625" style="4" bestFit="1" customWidth="1"/>
    <col min="8209" max="8209" width="13.140625" style="4" bestFit="1" customWidth="1"/>
    <col min="8210" max="8210" width="14.5703125" style="4" bestFit="1" customWidth="1"/>
    <col min="8211" max="8211" width="3.5703125" style="4" bestFit="1" customWidth="1"/>
    <col min="8212" max="8212" width="1.5703125" style="4" customWidth="1"/>
    <col min="8213" max="8213" width="8.42578125" style="4" customWidth="1"/>
    <col min="8214" max="8448" width="12.7109375" style="4"/>
    <col min="8449" max="8449" width="3.7109375" style="4" customWidth="1"/>
    <col min="8450" max="8450" width="13.5703125" style="4" customWidth="1"/>
    <col min="8451" max="8451" width="13.28515625" style="4" bestFit="1" customWidth="1"/>
    <col min="8452" max="8452" width="13.140625" style="4" bestFit="1" customWidth="1"/>
    <col min="8453" max="8453" width="14.140625" style="4" customWidth="1"/>
    <col min="8454" max="8454" width="14.5703125" style="4" bestFit="1" customWidth="1"/>
    <col min="8455" max="8455" width="13.140625" style="4" bestFit="1" customWidth="1"/>
    <col min="8456" max="8456" width="12.42578125" style="4" bestFit="1" customWidth="1"/>
    <col min="8457" max="8457" width="13.140625" style="4" bestFit="1" customWidth="1"/>
    <col min="8458" max="8458" width="14.5703125" style="4" bestFit="1" customWidth="1"/>
    <col min="8459" max="8459" width="12.140625" style="4" bestFit="1" customWidth="1"/>
    <col min="8460" max="8460" width="12.42578125" style="4" bestFit="1" customWidth="1"/>
    <col min="8461" max="8462" width="13.140625" style="4" bestFit="1" customWidth="1"/>
    <col min="8463" max="8463" width="12" style="4" customWidth="1"/>
    <col min="8464" max="8464" width="12.140625" style="4" bestFit="1" customWidth="1"/>
    <col min="8465" max="8465" width="13.140625" style="4" bestFit="1" customWidth="1"/>
    <col min="8466" max="8466" width="14.5703125" style="4" bestFit="1" customWidth="1"/>
    <col min="8467" max="8467" width="3.5703125" style="4" bestFit="1" customWidth="1"/>
    <col min="8468" max="8468" width="1.5703125" style="4" customWidth="1"/>
    <col min="8469" max="8469" width="8.42578125" style="4" customWidth="1"/>
    <col min="8470" max="8704" width="12.7109375" style="4"/>
    <col min="8705" max="8705" width="3.7109375" style="4" customWidth="1"/>
    <col min="8706" max="8706" width="13.5703125" style="4" customWidth="1"/>
    <col min="8707" max="8707" width="13.28515625" style="4" bestFit="1" customWidth="1"/>
    <col min="8708" max="8708" width="13.140625" style="4" bestFit="1" customWidth="1"/>
    <col min="8709" max="8709" width="14.140625" style="4" customWidth="1"/>
    <col min="8710" max="8710" width="14.5703125" style="4" bestFit="1" customWidth="1"/>
    <col min="8711" max="8711" width="13.140625" style="4" bestFit="1" customWidth="1"/>
    <col min="8712" max="8712" width="12.42578125" style="4" bestFit="1" customWidth="1"/>
    <col min="8713" max="8713" width="13.140625" style="4" bestFit="1" customWidth="1"/>
    <col min="8714" max="8714" width="14.5703125" style="4" bestFit="1" customWidth="1"/>
    <col min="8715" max="8715" width="12.140625" style="4" bestFit="1" customWidth="1"/>
    <col min="8716" max="8716" width="12.42578125" style="4" bestFit="1" customWidth="1"/>
    <col min="8717" max="8718" width="13.140625" style="4" bestFit="1" customWidth="1"/>
    <col min="8719" max="8719" width="12" style="4" customWidth="1"/>
    <col min="8720" max="8720" width="12.140625" style="4" bestFit="1" customWidth="1"/>
    <col min="8721" max="8721" width="13.140625" style="4" bestFit="1" customWidth="1"/>
    <col min="8722" max="8722" width="14.5703125" style="4" bestFit="1" customWidth="1"/>
    <col min="8723" max="8723" width="3.5703125" style="4" bestFit="1" customWidth="1"/>
    <col min="8724" max="8724" width="1.5703125" style="4" customWidth="1"/>
    <col min="8725" max="8725" width="8.42578125" style="4" customWidth="1"/>
    <col min="8726" max="8960" width="12.7109375" style="4"/>
    <col min="8961" max="8961" width="3.7109375" style="4" customWidth="1"/>
    <col min="8962" max="8962" width="13.5703125" style="4" customWidth="1"/>
    <col min="8963" max="8963" width="13.28515625" style="4" bestFit="1" customWidth="1"/>
    <col min="8964" max="8964" width="13.140625" style="4" bestFit="1" customWidth="1"/>
    <col min="8965" max="8965" width="14.140625" style="4" customWidth="1"/>
    <col min="8966" max="8966" width="14.5703125" style="4" bestFit="1" customWidth="1"/>
    <col min="8967" max="8967" width="13.140625" style="4" bestFit="1" customWidth="1"/>
    <col min="8968" max="8968" width="12.42578125" style="4" bestFit="1" customWidth="1"/>
    <col min="8969" max="8969" width="13.140625" style="4" bestFit="1" customWidth="1"/>
    <col min="8970" max="8970" width="14.5703125" style="4" bestFit="1" customWidth="1"/>
    <col min="8971" max="8971" width="12.140625" style="4" bestFit="1" customWidth="1"/>
    <col min="8972" max="8972" width="12.42578125" style="4" bestFit="1" customWidth="1"/>
    <col min="8973" max="8974" width="13.140625" style="4" bestFit="1" customWidth="1"/>
    <col min="8975" max="8975" width="12" style="4" customWidth="1"/>
    <col min="8976" max="8976" width="12.140625" style="4" bestFit="1" customWidth="1"/>
    <col min="8977" max="8977" width="13.140625" style="4" bestFit="1" customWidth="1"/>
    <col min="8978" max="8978" width="14.5703125" style="4" bestFit="1" customWidth="1"/>
    <col min="8979" max="8979" width="3.5703125" style="4" bestFit="1" customWidth="1"/>
    <col min="8980" max="8980" width="1.5703125" style="4" customWidth="1"/>
    <col min="8981" max="8981" width="8.42578125" style="4" customWidth="1"/>
    <col min="8982" max="9216" width="12.7109375" style="4"/>
    <col min="9217" max="9217" width="3.7109375" style="4" customWidth="1"/>
    <col min="9218" max="9218" width="13.5703125" style="4" customWidth="1"/>
    <col min="9219" max="9219" width="13.28515625" style="4" bestFit="1" customWidth="1"/>
    <col min="9220" max="9220" width="13.140625" style="4" bestFit="1" customWidth="1"/>
    <col min="9221" max="9221" width="14.140625" style="4" customWidth="1"/>
    <col min="9222" max="9222" width="14.5703125" style="4" bestFit="1" customWidth="1"/>
    <col min="9223" max="9223" width="13.140625" style="4" bestFit="1" customWidth="1"/>
    <col min="9224" max="9224" width="12.42578125" style="4" bestFit="1" customWidth="1"/>
    <col min="9225" max="9225" width="13.140625" style="4" bestFit="1" customWidth="1"/>
    <col min="9226" max="9226" width="14.5703125" style="4" bestFit="1" customWidth="1"/>
    <col min="9227" max="9227" width="12.140625" style="4" bestFit="1" customWidth="1"/>
    <col min="9228" max="9228" width="12.42578125" style="4" bestFit="1" customWidth="1"/>
    <col min="9229" max="9230" width="13.140625" style="4" bestFit="1" customWidth="1"/>
    <col min="9231" max="9231" width="12" style="4" customWidth="1"/>
    <col min="9232" max="9232" width="12.140625" style="4" bestFit="1" customWidth="1"/>
    <col min="9233" max="9233" width="13.140625" style="4" bestFit="1" customWidth="1"/>
    <col min="9234" max="9234" width="14.5703125" style="4" bestFit="1" customWidth="1"/>
    <col min="9235" max="9235" width="3.5703125" style="4" bestFit="1" customWidth="1"/>
    <col min="9236" max="9236" width="1.5703125" style="4" customWidth="1"/>
    <col min="9237" max="9237" width="8.42578125" style="4" customWidth="1"/>
    <col min="9238" max="9472" width="12.7109375" style="4"/>
    <col min="9473" max="9473" width="3.7109375" style="4" customWidth="1"/>
    <col min="9474" max="9474" width="13.5703125" style="4" customWidth="1"/>
    <col min="9475" max="9475" width="13.28515625" style="4" bestFit="1" customWidth="1"/>
    <col min="9476" max="9476" width="13.140625" style="4" bestFit="1" customWidth="1"/>
    <col min="9477" max="9477" width="14.140625" style="4" customWidth="1"/>
    <col min="9478" max="9478" width="14.5703125" style="4" bestFit="1" customWidth="1"/>
    <col min="9479" max="9479" width="13.140625" style="4" bestFit="1" customWidth="1"/>
    <col min="9480" max="9480" width="12.42578125" style="4" bestFit="1" customWidth="1"/>
    <col min="9481" max="9481" width="13.140625" style="4" bestFit="1" customWidth="1"/>
    <col min="9482" max="9482" width="14.5703125" style="4" bestFit="1" customWidth="1"/>
    <col min="9483" max="9483" width="12.140625" style="4" bestFit="1" customWidth="1"/>
    <col min="9484" max="9484" width="12.42578125" style="4" bestFit="1" customWidth="1"/>
    <col min="9485" max="9486" width="13.140625" style="4" bestFit="1" customWidth="1"/>
    <col min="9487" max="9487" width="12" style="4" customWidth="1"/>
    <col min="9488" max="9488" width="12.140625" style="4" bestFit="1" customWidth="1"/>
    <col min="9489" max="9489" width="13.140625" style="4" bestFit="1" customWidth="1"/>
    <col min="9490" max="9490" width="14.5703125" style="4" bestFit="1" customWidth="1"/>
    <col min="9491" max="9491" width="3.5703125" style="4" bestFit="1" customWidth="1"/>
    <col min="9492" max="9492" width="1.5703125" style="4" customWidth="1"/>
    <col min="9493" max="9493" width="8.42578125" style="4" customWidth="1"/>
    <col min="9494" max="9728" width="12.7109375" style="4"/>
    <col min="9729" max="9729" width="3.7109375" style="4" customWidth="1"/>
    <col min="9730" max="9730" width="13.5703125" style="4" customWidth="1"/>
    <col min="9731" max="9731" width="13.28515625" style="4" bestFit="1" customWidth="1"/>
    <col min="9732" max="9732" width="13.140625" style="4" bestFit="1" customWidth="1"/>
    <col min="9733" max="9733" width="14.140625" style="4" customWidth="1"/>
    <col min="9734" max="9734" width="14.5703125" style="4" bestFit="1" customWidth="1"/>
    <col min="9735" max="9735" width="13.140625" style="4" bestFit="1" customWidth="1"/>
    <col min="9736" max="9736" width="12.42578125" style="4" bestFit="1" customWidth="1"/>
    <col min="9737" max="9737" width="13.140625" style="4" bestFit="1" customWidth="1"/>
    <col min="9738" max="9738" width="14.5703125" style="4" bestFit="1" customWidth="1"/>
    <col min="9739" max="9739" width="12.140625" style="4" bestFit="1" customWidth="1"/>
    <col min="9740" max="9740" width="12.42578125" style="4" bestFit="1" customWidth="1"/>
    <col min="9741" max="9742" width="13.140625" style="4" bestFit="1" customWidth="1"/>
    <col min="9743" max="9743" width="12" style="4" customWidth="1"/>
    <col min="9744" max="9744" width="12.140625" style="4" bestFit="1" customWidth="1"/>
    <col min="9745" max="9745" width="13.140625" style="4" bestFit="1" customWidth="1"/>
    <col min="9746" max="9746" width="14.5703125" style="4" bestFit="1" customWidth="1"/>
    <col min="9747" max="9747" width="3.5703125" style="4" bestFit="1" customWidth="1"/>
    <col min="9748" max="9748" width="1.5703125" style="4" customWidth="1"/>
    <col min="9749" max="9749" width="8.42578125" style="4" customWidth="1"/>
    <col min="9750" max="9984" width="12.7109375" style="4"/>
    <col min="9985" max="9985" width="3.7109375" style="4" customWidth="1"/>
    <col min="9986" max="9986" width="13.5703125" style="4" customWidth="1"/>
    <col min="9987" max="9987" width="13.28515625" style="4" bestFit="1" customWidth="1"/>
    <col min="9988" max="9988" width="13.140625" style="4" bestFit="1" customWidth="1"/>
    <col min="9989" max="9989" width="14.140625" style="4" customWidth="1"/>
    <col min="9990" max="9990" width="14.5703125" style="4" bestFit="1" customWidth="1"/>
    <col min="9991" max="9991" width="13.140625" style="4" bestFit="1" customWidth="1"/>
    <col min="9992" max="9992" width="12.42578125" style="4" bestFit="1" customWidth="1"/>
    <col min="9993" max="9993" width="13.140625" style="4" bestFit="1" customWidth="1"/>
    <col min="9994" max="9994" width="14.5703125" style="4" bestFit="1" customWidth="1"/>
    <col min="9995" max="9995" width="12.140625" style="4" bestFit="1" customWidth="1"/>
    <col min="9996" max="9996" width="12.42578125" style="4" bestFit="1" customWidth="1"/>
    <col min="9997" max="9998" width="13.140625" style="4" bestFit="1" customWidth="1"/>
    <col min="9999" max="9999" width="12" style="4" customWidth="1"/>
    <col min="10000" max="10000" width="12.140625" style="4" bestFit="1" customWidth="1"/>
    <col min="10001" max="10001" width="13.140625" style="4" bestFit="1" customWidth="1"/>
    <col min="10002" max="10002" width="14.5703125" style="4" bestFit="1" customWidth="1"/>
    <col min="10003" max="10003" width="3.5703125" style="4" bestFit="1" customWidth="1"/>
    <col min="10004" max="10004" width="1.5703125" style="4" customWidth="1"/>
    <col min="10005" max="10005" width="8.42578125" style="4" customWidth="1"/>
    <col min="10006" max="10240" width="12.7109375" style="4"/>
    <col min="10241" max="10241" width="3.7109375" style="4" customWidth="1"/>
    <col min="10242" max="10242" width="13.5703125" style="4" customWidth="1"/>
    <col min="10243" max="10243" width="13.28515625" style="4" bestFit="1" customWidth="1"/>
    <col min="10244" max="10244" width="13.140625" style="4" bestFit="1" customWidth="1"/>
    <col min="10245" max="10245" width="14.140625" style="4" customWidth="1"/>
    <col min="10246" max="10246" width="14.5703125" style="4" bestFit="1" customWidth="1"/>
    <col min="10247" max="10247" width="13.140625" style="4" bestFit="1" customWidth="1"/>
    <col min="10248" max="10248" width="12.42578125" style="4" bestFit="1" customWidth="1"/>
    <col min="10249" max="10249" width="13.140625" style="4" bestFit="1" customWidth="1"/>
    <col min="10250" max="10250" width="14.5703125" style="4" bestFit="1" customWidth="1"/>
    <col min="10251" max="10251" width="12.140625" style="4" bestFit="1" customWidth="1"/>
    <col min="10252" max="10252" width="12.42578125" style="4" bestFit="1" customWidth="1"/>
    <col min="10253" max="10254" width="13.140625" style="4" bestFit="1" customWidth="1"/>
    <col min="10255" max="10255" width="12" style="4" customWidth="1"/>
    <col min="10256" max="10256" width="12.140625" style="4" bestFit="1" customWidth="1"/>
    <col min="10257" max="10257" width="13.140625" style="4" bestFit="1" customWidth="1"/>
    <col min="10258" max="10258" width="14.5703125" style="4" bestFit="1" customWidth="1"/>
    <col min="10259" max="10259" width="3.5703125" style="4" bestFit="1" customWidth="1"/>
    <col min="10260" max="10260" width="1.5703125" style="4" customWidth="1"/>
    <col min="10261" max="10261" width="8.42578125" style="4" customWidth="1"/>
    <col min="10262" max="10496" width="12.7109375" style="4"/>
    <col min="10497" max="10497" width="3.7109375" style="4" customWidth="1"/>
    <col min="10498" max="10498" width="13.5703125" style="4" customWidth="1"/>
    <col min="10499" max="10499" width="13.28515625" style="4" bestFit="1" customWidth="1"/>
    <col min="10500" max="10500" width="13.140625" style="4" bestFit="1" customWidth="1"/>
    <col min="10501" max="10501" width="14.140625" style="4" customWidth="1"/>
    <col min="10502" max="10502" width="14.5703125" style="4" bestFit="1" customWidth="1"/>
    <col min="10503" max="10503" width="13.140625" style="4" bestFit="1" customWidth="1"/>
    <col min="10504" max="10504" width="12.42578125" style="4" bestFit="1" customWidth="1"/>
    <col min="10505" max="10505" width="13.140625" style="4" bestFit="1" customWidth="1"/>
    <col min="10506" max="10506" width="14.5703125" style="4" bestFit="1" customWidth="1"/>
    <col min="10507" max="10507" width="12.140625" style="4" bestFit="1" customWidth="1"/>
    <col min="10508" max="10508" width="12.42578125" style="4" bestFit="1" customWidth="1"/>
    <col min="10509" max="10510" width="13.140625" style="4" bestFit="1" customWidth="1"/>
    <col min="10511" max="10511" width="12" style="4" customWidth="1"/>
    <col min="10512" max="10512" width="12.140625" style="4" bestFit="1" customWidth="1"/>
    <col min="10513" max="10513" width="13.140625" style="4" bestFit="1" customWidth="1"/>
    <col min="10514" max="10514" width="14.5703125" style="4" bestFit="1" customWidth="1"/>
    <col min="10515" max="10515" width="3.5703125" style="4" bestFit="1" customWidth="1"/>
    <col min="10516" max="10516" width="1.5703125" style="4" customWidth="1"/>
    <col min="10517" max="10517" width="8.42578125" style="4" customWidth="1"/>
    <col min="10518" max="10752" width="12.7109375" style="4"/>
    <col min="10753" max="10753" width="3.7109375" style="4" customWidth="1"/>
    <col min="10754" max="10754" width="13.5703125" style="4" customWidth="1"/>
    <col min="10755" max="10755" width="13.28515625" style="4" bestFit="1" customWidth="1"/>
    <col min="10756" max="10756" width="13.140625" style="4" bestFit="1" customWidth="1"/>
    <col min="10757" max="10757" width="14.140625" style="4" customWidth="1"/>
    <col min="10758" max="10758" width="14.5703125" style="4" bestFit="1" customWidth="1"/>
    <col min="10759" max="10759" width="13.140625" style="4" bestFit="1" customWidth="1"/>
    <col min="10760" max="10760" width="12.42578125" style="4" bestFit="1" customWidth="1"/>
    <col min="10761" max="10761" width="13.140625" style="4" bestFit="1" customWidth="1"/>
    <col min="10762" max="10762" width="14.5703125" style="4" bestFit="1" customWidth="1"/>
    <col min="10763" max="10763" width="12.140625" style="4" bestFit="1" customWidth="1"/>
    <col min="10764" max="10764" width="12.42578125" style="4" bestFit="1" customWidth="1"/>
    <col min="10765" max="10766" width="13.140625" style="4" bestFit="1" customWidth="1"/>
    <col min="10767" max="10767" width="12" style="4" customWidth="1"/>
    <col min="10768" max="10768" width="12.140625" style="4" bestFit="1" customWidth="1"/>
    <col min="10769" max="10769" width="13.140625" style="4" bestFit="1" customWidth="1"/>
    <col min="10770" max="10770" width="14.5703125" style="4" bestFit="1" customWidth="1"/>
    <col min="10771" max="10771" width="3.5703125" style="4" bestFit="1" customWidth="1"/>
    <col min="10772" max="10772" width="1.5703125" style="4" customWidth="1"/>
    <col min="10773" max="10773" width="8.42578125" style="4" customWidth="1"/>
    <col min="10774" max="11008" width="12.7109375" style="4"/>
    <col min="11009" max="11009" width="3.7109375" style="4" customWidth="1"/>
    <col min="11010" max="11010" width="13.5703125" style="4" customWidth="1"/>
    <col min="11011" max="11011" width="13.28515625" style="4" bestFit="1" customWidth="1"/>
    <col min="11012" max="11012" width="13.140625" style="4" bestFit="1" customWidth="1"/>
    <col min="11013" max="11013" width="14.140625" style="4" customWidth="1"/>
    <col min="11014" max="11014" width="14.5703125" style="4" bestFit="1" customWidth="1"/>
    <col min="11015" max="11015" width="13.140625" style="4" bestFit="1" customWidth="1"/>
    <col min="11016" max="11016" width="12.42578125" style="4" bestFit="1" customWidth="1"/>
    <col min="11017" max="11017" width="13.140625" style="4" bestFit="1" customWidth="1"/>
    <col min="11018" max="11018" width="14.5703125" style="4" bestFit="1" customWidth="1"/>
    <col min="11019" max="11019" width="12.140625" style="4" bestFit="1" customWidth="1"/>
    <col min="11020" max="11020" width="12.42578125" style="4" bestFit="1" customWidth="1"/>
    <col min="11021" max="11022" width="13.140625" style="4" bestFit="1" customWidth="1"/>
    <col min="11023" max="11023" width="12" style="4" customWidth="1"/>
    <col min="11024" max="11024" width="12.140625" style="4" bestFit="1" customWidth="1"/>
    <col min="11025" max="11025" width="13.140625" style="4" bestFit="1" customWidth="1"/>
    <col min="11026" max="11026" width="14.5703125" style="4" bestFit="1" customWidth="1"/>
    <col min="11027" max="11027" width="3.5703125" style="4" bestFit="1" customWidth="1"/>
    <col min="11028" max="11028" width="1.5703125" style="4" customWidth="1"/>
    <col min="11029" max="11029" width="8.42578125" style="4" customWidth="1"/>
    <col min="11030" max="11264" width="12.7109375" style="4"/>
    <col min="11265" max="11265" width="3.7109375" style="4" customWidth="1"/>
    <col min="11266" max="11266" width="13.5703125" style="4" customWidth="1"/>
    <col min="11267" max="11267" width="13.28515625" style="4" bestFit="1" customWidth="1"/>
    <col min="11268" max="11268" width="13.140625" style="4" bestFit="1" customWidth="1"/>
    <col min="11269" max="11269" width="14.140625" style="4" customWidth="1"/>
    <col min="11270" max="11270" width="14.5703125" style="4" bestFit="1" customWidth="1"/>
    <col min="11271" max="11271" width="13.140625" style="4" bestFit="1" customWidth="1"/>
    <col min="11272" max="11272" width="12.42578125" style="4" bestFit="1" customWidth="1"/>
    <col min="11273" max="11273" width="13.140625" style="4" bestFit="1" customWidth="1"/>
    <col min="11274" max="11274" width="14.5703125" style="4" bestFit="1" customWidth="1"/>
    <col min="11275" max="11275" width="12.140625" style="4" bestFit="1" customWidth="1"/>
    <col min="11276" max="11276" width="12.42578125" style="4" bestFit="1" customWidth="1"/>
    <col min="11277" max="11278" width="13.140625" style="4" bestFit="1" customWidth="1"/>
    <col min="11279" max="11279" width="12" style="4" customWidth="1"/>
    <col min="11280" max="11280" width="12.140625" style="4" bestFit="1" customWidth="1"/>
    <col min="11281" max="11281" width="13.140625" style="4" bestFit="1" customWidth="1"/>
    <col min="11282" max="11282" width="14.5703125" style="4" bestFit="1" customWidth="1"/>
    <col min="11283" max="11283" width="3.5703125" style="4" bestFit="1" customWidth="1"/>
    <col min="11284" max="11284" width="1.5703125" style="4" customWidth="1"/>
    <col min="11285" max="11285" width="8.42578125" style="4" customWidth="1"/>
    <col min="11286" max="11520" width="12.7109375" style="4"/>
    <col min="11521" max="11521" width="3.7109375" style="4" customWidth="1"/>
    <col min="11522" max="11522" width="13.5703125" style="4" customWidth="1"/>
    <col min="11523" max="11523" width="13.28515625" style="4" bestFit="1" customWidth="1"/>
    <col min="11524" max="11524" width="13.140625" style="4" bestFit="1" customWidth="1"/>
    <col min="11525" max="11525" width="14.140625" style="4" customWidth="1"/>
    <col min="11526" max="11526" width="14.5703125" style="4" bestFit="1" customWidth="1"/>
    <col min="11527" max="11527" width="13.140625" style="4" bestFit="1" customWidth="1"/>
    <col min="11528" max="11528" width="12.42578125" style="4" bestFit="1" customWidth="1"/>
    <col min="11529" max="11529" width="13.140625" style="4" bestFit="1" customWidth="1"/>
    <col min="11530" max="11530" width="14.5703125" style="4" bestFit="1" customWidth="1"/>
    <col min="11531" max="11531" width="12.140625" style="4" bestFit="1" customWidth="1"/>
    <col min="11532" max="11532" width="12.42578125" style="4" bestFit="1" customWidth="1"/>
    <col min="11533" max="11534" width="13.140625" style="4" bestFit="1" customWidth="1"/>
    <col min="11535" max="11535" width="12" style="4" customWidth="1"/>
    <col min="11536" max="11536" width="12.140625" style="4" bestFit="1" customWidth="1"/>
    <col min="11537" max="11537" width="13.140625" style="4" bestFit="1" customWidth="1"/>
    <col min="11538" max="11538" width="14.5703125" style="4" bestFit="1" customWidth="1"/>
    <col min="11539" max="11539" width="3.5703125" style="4" bestFit="1" customWidth="1"/>
    <col min="11540" max="11540" width="1.5703125" style="4" customWidth="1"/>
    <col min="11541" max="11541" width="8.42578125" style="4" customWidth="1"/>
    <col min="11542" max="11776" width="12.7109375" style="4"/>
    <col min="11777" max="11777" width="3.7109375" style="4" customWidth="1"/>
    <col min="11778" max="11778" width="13.5703125" style="4" customWidth="1"/>
    <col min="11779" max="11779" width="13.28515625" style="4" bestFit="1" customWidth="1"/>
    <col min="11780" max="11780" width="13.140625" style="4" bestFit="1" customWidth="1"/>
    <col min="11781" max="11781" width="14.140625" style="4" customWidth="1"/>
    <col min="11782" max="11782" width="14.5703125" style="4" bestFit="1" customWidth="1"/>
    <col min="11783" max="11783" width="13.140625" style="4" bestFit="1" customWidth="1"/>
    <col min="11784" max="11784" width="12.42578125" style="4" bestFit="1" customWidth="1"/>
    <col min="11785" max="11785" width="13.140625" style="4" bestFit="1" customWidth="1"/>
    <col min="11786" max="11786" width="14.5703125" style="4" bestFit="1" customWidth="1"/>
    <col min="11787" max="11787" width="12.140625" style="4" bestFit="1" customWidth="1"/>
    <col min="11788" max="11788" width="12.42578125" style="4" bestFit="1" customWidth="1"/>
    <col min="11789" max="11790" width="13.140625" style="4" bestFit="1" customWidth="1"/>
    <col min="11791" max="11791" width="12" style="4" customWidth="1"/>
    <col min="11792" max="11792" width="12.140625" style="4" bestFit="1" customWidth="1"/>
    <col min="11793" max="11793" width="13.140625" style="4" bestFit="1" customWidth="1"/>
    <col min="11794" max="11794" width="14.5703125" style="4" bestFit="1" customWidth="1"/>
    <col min="11795" max="11795" width="3.5703125" style="4" bestFit="1" customWidth="1"/>
    <col min="11796" max="11796" width="1.5703125" style="4" customWidth="1"/>
    <col min="11797" max="11797" width="8.42578125" style="4" customWidth="1"/>
    <col min="11798" max="12032" width="12.7109375" style="4"/>
    <col min="12033" max="12033" width="3.7109375" style="4" customWidth="1"/>
    <col min="12034" max="12034" width="13.5703125" style="4" customWidth="1"/>
    <col min="12035" max="12035" width="13.28515625" style="4" bestFit="1" customWidth="1"/>
    <col min="12036" max="12036" width="13.140625" style="4" bestFit="1" customWidth="1"/>
    <col min="12037" max="12037" width="14.140625" style="4" customWidth="1"/>
    <col min="12038" max="12038" width="14.5703125" style="4" bestFit="1" customWidth="1"/>
    <col min="12039" max="12039" width="13.140625" style="4" bestFit="1" customWidth="1"/>
    <col min="12040" max="12040" width="12.42578125" style="4" bestFit="1" customWidth="1"/>
    <col min="12041" max="12041" width="13.140625" style="4" bestFit="1" customWidth="1"/>
    <col min="12042" max="12042" width="14.5703125" style="4" bestFit="1" customWidth="1"/>
    <col min="12043" max="12043" width="12.140625" style="4" bestFit="1" customWidth="1"/>
    <col min="12044" max="12044" width="12.42578125" style="4" bestFit="1" customWidth="1"/>
    <col min="12045" max="12046" width="13.140625" style="4" bestFit="1" customWidth="1"/>
    <col min="12047" max="12047" width="12" style="4" customWidth="1"/>
    <col min="12048" max="12048" width="12.140625" style="4" bestFit="1" customWidth="1"/>
    <col min="12049" max="12049" width="13.140625" style="4" bestFit="1" customWidth="1"/>
    <col min="12050" max="12050" width="14.5703125" style="4" bestFit="1" customWidth="1"/>
    <col min="12051" max="12051" width="3.5703125" style="4" bestFit="1" customWidth="1"/>
    <col min="12052" max="12052" width="1.5703125" style="4" customWidth="1"/>
    <col min="12053" max="12053" width="8.42578125" style="4" customWidth="1"/>
    <col min="12054" max="12288" width="12.7109375" style="4"/>
    <col min="12289" max="12289" width="3.7109375" style="4" customWidth="1"/>
    <col min="12290" max="12290" width="13.5703125" style="4" customWidth="1"/>
    <col min="12291" max="12291" width="13.28515625" style="4" bestFit="1" customWidth="1"/>
    <col min="12292" max="12292" width="13.140625" style="4" bestFit="1" customWidth="1"/>
    <col min="12293" max="12293" width="14.140625" style="4" customWidth="1"/>
    <col min="12294" max="12294" width="14.5703125" style="4" bestFit="1" customWidth="1"/>
    <col min="12295" max="12295" width="13.140625" style="4" bestFit="1" customWidth="1"/>
    <col min="12296" max="12296" width="12.42578125" style="4" bestFit="1" customWidth="1"/>
    <col min="12297" max="12297" width="13.140625" style="4" bestFit="1" customWidth="1"/>
    <col min="12298" max="12298" width="14.5703125" style="4" bestFit="1" customWidth="1"/>
    <col min="12299" max="12299" width="12.140625" style="4" bestFit="1" customWidth="1"/>
    <col min="12300" max="12300" width="12.42578125" style="4" bestFit="1" customWidth="1"/>
    <col min="12301" max="12302" width="13.140625" style="4" bestFit="1" customWidth="1"/>
    <col min="12303" max="12303" width="12" style="4" customWidth="1"/>
    <col min="12304" max="12304" width="12.140625" style="4" bestFit="1" customWidth="1"/>
    <col min="12305" max="12305" width="13.140625" style="4" bestFit="1" customWidth="1"/>
    <col min="12306" max="12306" width="14.5703125" style="4" bestFit="1" customWidth="1"/>
    <col min="12307" max="12307" width="3.5703125" style="4" bestFit="1" customWidth="1"/>
    <col min="12308" max="12308" width="1.5703125" style="4" customWidth="1"/>
    <col min="12309" max="12309" width="8.42578125" style="4" customWidth="1"/>
    <col min="12310" max="12544" width="12.7109375" style="4"/>
    <col min="12545" max="12545" width="3.7109375" style="4" customWidth="1"/>
    <col min="12546" max="12546" width="13.5703125" style="4" customWidth="1"/>
    <col min="12547" max="12547" width="13.28515625" style="4" bestFit="1" customWidth="1"/>
    <col min="12548" max="12548" width="13.140625" style="4" bestFit="1" customWidth="1"/>
    <col min="12549" max="12549" width="14.140625" style="4" customWidth="1"/>
    <col min="12550" max="12550" width="14.5703125" style="4" bestFit="1" customWidth="1"/>
    <col min="12551" max="12551" width="13.140625" style="4" bestFit="1" customWidth="1"/>
    <col min="12552" max="12552" width="12.42578125" style="4" bestFit="1" customWidth="1"/>
    <col min="12553" max="12553" width="13.140625" style="4" bestFit="1" customWidth="1"/>
    <col min="12554" max="12554" width="14.5703125" style="4" bestFit="1" customWidth="1"/>
    <col min="12555" max="12555" width="12.140625" style="4" bestFit="1" customWidth="1"/>
    <col min="12556" max="12556" width="12.42578125" style="4" bestFit="1" customWidth="1"/>
    <col min="12557" max="12558" width="13.140625" style="4" bestFit="1" customWidth="1"/>
    <col min="12559" max="12559" width="12" style="4" customWidth="1"/>
    <col min="12560" max="12560" width="12.140625" style="4" bestFit="1" customWidth="1"/>
    <col min="12561" max="12561" width="13.140625" style="4" bestFit="1" customWidth="1"/>
    <col min="12562" max="12562" width="14.5703125" style="4" bestFit="1" customWidth="1"/>
    <col min="12563" max="12563" width="3.5703125" style="4" bestFit="1" customWidth="1"/>
    <col min="12564" max="12564" width="1.5703125" style="4" customWidth="1"/>
    <col min="12565" max="12565" width="8.42578125" style="4" customWidth="1"/>
    <col min="12566" max="12800" width="12.7109375" style="4"/>
    <col min="12801" max="12801" width="3.7109375" style="4" customWidth="1"/>
    <col min="12802" max="12802" width="13.5703125" style="4" customWidth="1"/>
    <col min="12803" max="12803" width="13.28515625" style="4" bestFit="1" customWidth="1"/>
    <col min="12804" max="12804" width="13.140625" style="4" bestFit="1" customWidth="1"/>
    <col min="12805" max="12805" width="14.140625" style="4" customWidth="1"/>
    <col min="12806" max="12806" width="14.5703125" style="4" bestFit="1" customWidth="1"/>
    <col min="12807" max="12807" width="13.140625" style="4" bestFit="1" customWidth="1"/>
    <col min="12808" max="12808" width="12.42578125" style="4" bestFit="1" customWidth="1"/>
    <col min="12809" max="12809" width="13.140625" style="4" bestFit="1" customWidth="1"/>
    <col min="12810" max="12810" width="14.5703125" style="4" bestFit="1" customWidth="1"/>
    <col min="12811" max="12811" width="12.140625" style="4" bestFit="1" customWidth="1"/>
    <col min="12812" max="12812" width="12.42578125" style="4" bestFit="1" customWidth="1"/>
    <col min="12813" max="12814" width="13.140625" style="4" bestFit="1" customWidth="1"/>
    <col min="12815" max="12815" width="12" style="4" customWidth="1"/>
    <col min="12816" max="12816" width="12.140625" style="4" bestFit="1" customWidth="1"/>
    <col min="12817" max="12817" width="13.140625" style="4" bestFit="1" customWidth="1"/>
    <col min="12818" max="12818" width="14.5703125" style="4" bestFit="1" customWidth="1"/>
    <col min="12819" max="12819" width="3.5703125" style="4" bestFit="1" customWidth="1"/>
    <col min="12820" max="12820" width="1.5703125" style="4" customWidth="1"/>
    <col min="12821" max="12821" width="8.42578125" style="4" customWidth="1"/>
    <col min="12822" max="13056" width="12.7109375" style="4"/>
    <col min="13057" max="13057" width="3.7109375" style="4" customWidth="1"/>
    <col min="13058" max="13058" width="13.5703125" style="4" customWidth="1"/>
    <col min="13059" max="13059" width="13.28515625" style="4" bestFit="1" customWidth="1"/>
    <col min="13060" max="13060" width="13.140625" style="4" bestFit="1" customWidth="1"/>
    <col min="13061" max="13061" width="14.140625" style="4" customWidth="1"/>
    <col min="13062" max="13062" width="14.5703125" style="4" bestFit="1" customWidth="1"/>
    <col min="13063" max="13063" width="13.140625" style="4" bestFit="1" customWidth="1"/>
    <col min="13064" max="13064" width="12.42578125" style="4" bestFit="1" customWidth="1"/>
    <col min="13065" max="13065" width="13.140625" style="4" bestFit="1" customWidth="1"/>
    <col min="13066" max="13066" width="14.5703125" style="4" bestFit="1" customWidth="1"/>
    <col min="13067" max="13067" width="12.140625" style="4" bestFit="1" customWidth="1"/>
    <col min="13068" max="13068" width="12.42578125" style="4" bestFit="1" customWidth="1"/>
    <col min="13069" max="13070" width="13.140625" style="4" bestFit="1" customWidth="1"/>
    <col min="13071" max="13071" width="12" style="4" customWidth="1"/>
    <col min="13072" max="13072" width="12.140625" style="4" bestFit="1" customWidth="1"/>
    <col min="13073" max="13073" width="13.140625" style="4" bestFit="1" customWidth="1"/>
    <col min="13074" max="13074" width="14.5703125" style="4" bestFit="1" customWidth="1"/>
    <col min="13075" max="13075" width="3.5703125" style="4" bestFit="1" customWidth="1"/>
    <col min="13076" max="13076" width="1.5703125" style="4" customWidth="1"/>
    <col min="13077" max="13077" width="8.42578125" style="4" customWidth="1"/>
    <col min="13078" max="13312" width="12.7109375" style="4"/>
    <col min="13313" max="13313" width="3.7109375" style="4" customWidth="1"/>
    <col min="13314" max="13314" width="13.5703125" style="4" customWidth="1"/>
    <col min="13315" max="13315" width="13.28515625" style="4" bestFit="1" customWidth="1"/>
    <col min="13316" max="13316" width="13.140625" style="4" bestFit="1" customWidth="1"/>
    <col min="13317" max="13317" width="14.140625" style="4" customWidth="1"/>
    <col min="13318" max="13318" width="14.5703125" style="4" bestFit="1" customWidth="1"/>
    <col min="13319" max="13319" width="13.140625" style="4" bestFit="1" customWidth="1"/>
    <col min="13320" max="13320" width="12.42578125" style="4" bestFit="1" customWidth="1"/>
    <col min="13321" max="13321" width="13.140625" style="4" bestFit="1" customWidth="1"/>
    <col min="13322" max="13322" width="14.5703125" style="4" bestFit="1" customWidth="1"/>
    <col min="13323" max="13323" width="12.140625" style="4" bestFit="1" customWidth="1"/>
    <col min="13324" max="13324" width="12.42578125" style="4" bestFit="1" customWidth="1"/>
    <col min="13325" max="13326" width="13.140625" style="4" bestFit="1" customWidth="1"/>
    <col min="13327" max="13327" width="12" style="4" customWidth="1"/>
    <col min="13328" max="13328" width="12.140625" style="4" bestFit="1" customWidth="1"/>
    <col min="13329" max="13329" width="13.140625" style="4" bestFit="1" customWidth="1"/>
    <col min="13330" max="13330" width="14.5703125" style="4" bestFit="1" customWidth="1"/>
    <col min="13331" max="13331" width="3.5703125" style="4" bestFit="1" customWidth="1"/>
    <col min="13332" max="13332" width="1.5703125" style="4" customWidth="1"/>
    <col min="13333" max="13333" width="8.42578125" style="4" customWidth="1"/>
    <col min="13334" max="13568" width="12.7109375" style="4"/>
    <col min="13569" max="13569" width="3.7109375" style="4" customWidth="1"/>
    <col min="13570" max="13570" width="13.5703125" style="4" customWidth="1"/>
    <col min="13571" max="13571" width="13.28515625" style="4" bestFit="1" customWidth="1"/>
    <col min="13572" max="13572" width="13.140625" style="4" bestFit="1" customWidth="1"/>
    <col min="13573" max="13573" width="14.140625" style="4" customWidth="1"/>
    <col min="13574" max="13574" width="14.5703125" style="4" bestFit="1" customWidth="1"/>
    <col min="13575" max="13575" width="13.140625" style="4" bestFit="1" customWidth="1"/>
    <col min="13576" max="13576" width="12.42578125" style="4" bestFit="1" customWidth="1"/>
    <col min="13577" max="13577" width="13.140625" style="4" bestFit="1" customWidth="1"/>
    <col min="13578" max="13578" width="14.5703125" style="4" bestFit="1" customWidth="1"/>
    <col min="13579" max="13579" width="12.140625" style="4" bestFit="1" customWidth="1"/>
    <col min="13580" max="13580" width="12.42578125" style="4" bestFit="1" customWidth="1"/>
    <col min="13581" max="13582" width="13.140625" style="4" bestFit="1" customWidth="1"/>
    <col min="13583" max="13583" width="12" style="4" customWidth="1"/>
    <col min="13584" max="13584" width="12.140625" style="4" bestFit="1" customWidth="1"/>
    <col min="13585" max="13585" width="13.140625" style="4" bestFit="1" customWidth="1"/>
    <col min="13586" max="13586" width="14.5703125" style="4" bestFit="1" customWidth="1"/>
    <col min="13587" max="13587" width="3.5703125" style="4" bestFit="1" customWidth="1"/>
    <col min="13588" max="13588" width="1.5703125" style="4" customWidth="1"/>
    <col min="13589" max="13589" width="8.42578125" style="4" customWidth="1"/>
    <col min="13590" max="13824" width="12.7109375" style="4"/>
    <col min="13825" max="13825" width="3.7109375" style="4" customWidth="1"/>
    <col min="13826" max="13826" width="13.5703125" style="4" customWidth="1"/>
    <col min="13827" max="13827" width="13.28515625" style="4" bestFit="1" customWidth="1"/>
    <col min="13828" max="13828" width="13.140625" style="4" bestFit="1" customWidth="1"/>
    <col min="13829" max="13829" width="14.140625" style="4" customWidth="1"/>
    <col min="13830" max="13830" width="14.5703125" style="4" bestFit="1" customWidth="1"/>
    <col min="13831" max="13831" width="13.140625" style="4" bestFit="1" customWidth="1"/>
    <col min="13832" max="13832" width="12.42578125" style="4" bestFit="1" customWidth="1"/>
    <col min="13833" max="13833" width="13.140625" style="4" bestFit="1" customWidth="1"/>
    <col min="13834" max="13834" width="14.5703125" style="4" bestFit="1" customWidth="1"/>
    <col min="13835" max="13835" width="12.140625" style="4" bestFit="1" customWidth="1"/>
    <col min="13836" max="13836" width="12.42578125" style="4" bestFit="1" customWidth="1"/>
    <col min="13837" max="13838" width="13.140625" style="4" bestFit="1" customWidth="1"/>
    <col min="13839" max="13839" width="12" style="4" customWidth="1"/>
    <col min="13840" max="13840" width="12.140625" style="4" bestFit="1" customWidth="1"/>
    <col min="13841" max="13841" width="13.140625" style="4" bestFit="1" customWidth="1"/>
    <col min="13842" max="13842" width="14.5703125" style="4" bestFit="1" customWidth="1"/>
    <col min="13843" max="13843" width="3.5703125" style="4" bestFit="1" customWidth="1"/>
    <col min="13844" max="13844" width="1.5703125" style="4" customWidth="1"/>
    <col min="13845" max="13845" width="8.42578125" style="4" customWidth="1"/>
    <col min="13846" max="14080" width="12.7109375" style="4"/>
    <col min="14081" max="14081" width="3.7109375" style="4" customWidth="1"/>
    <col min="14082" max="14082" width="13.5703125" style="4" customWidth="1"/>
    <col min="14083" max="14083" width="13.28515625" style="4" bestFit="1" customWidth="1"/>
    <col min="14084" max="14084" width="13.140625" style="4" bestFit="1" customWidth="1"/>
    <col min="14085" max="14085" width="14.140625" style="4" customWidth="1"/>
    <col min="14086" max="14086" width="14.5703125" style="4" bestFit="1" customWidth="1"/>
    <col min="14087" max="14087" width="13.140625" style="4" bestFit="1" customWidth="1"/>
    <col min="14088" max="14088" width="12.42578125" style="4" bestFit="1" customWidth="1"/>
    <col min="14089" max="14089" width="13.140625" style="4" bestFit="1" customWidth="1"/>
    <col min="14090" max="14090" width="14.5703125" style="4" bestFit="1" customWidth="1"/>
    <col min="14091" max="14091" width="12.140625" style="4" bestFit="1" customWidth="1"/>
    <col min="14092" max="14092" width="12.42578125" style="4" bestFit="1" customWidth="1"/>
    <col min="14093" max="14094" width="13.140625" style="4" bestFit="1" customWidth="1"/>
    <col min="14095" max="14095" width="12" style="4" customWidth="1"/>
    <col min="14096" max="14096" width="12.140625" style="4" bestFit="1" customWidth="1"/>
    <col min="14097" max="14097" width="13.140625" style="4" bestFit="1" customWidth="1"/>
    <col min="14098" max="14098" width="14.5703125" style="4" bestFit="1" customWidth="1"/>
    <col min="14099" max="14099" width="3.5703125" style="4" bestFit="1" customWidth="1"/>
    <col min="14100" max="14100" width="1.5703125" style="4" customWidth="1"/>
    <col min="14101" max="14101" width="8.42578125" style="4" customWidth="1"/>
    <col min="14102" max="14336" width="12.7109375" style="4"/>
    <col min="14337" max="14337" width="3.7109375" style="4" customWidth="1"/>
    <col min="14338" max="14338" width="13.5703125" style="4" customWidth="1"/>
    <col min="14339" max="14339" width="13.28515625" style="4" bestFit="1" customWidth="1"/>
    <col min="14340" max="14340" width="13.140625" style="4" bestFit="1" customWidth="1"/>
    <col min="14341" max="14341" width="14.140625" style="4" customWidth="1"/>
    <col min="14342" max="14342" width="14.5703125" style="4" bestFit="1" customWidth="1"/>
    <col min="14343" max="14343" width="13.140625" style="4" bestFit="1" customWidth="1"/>
    <col min="14344" max="14344" width="12.42578125" style="4" bestFit="1" customWidth="1"/>
    <col min="14345" max="14345" width="13.140625" style="4" bestFit="1" customWidth="1"/>
    <col min="14346" max="14346" width="14.5703125" style="4" bestFit="1" customWidth="1"/>
    <col min="14347" max="14347" width="12.140625" style="4" bestFit="1" customWidth="1"/>
    <col min="14348" max="14348" width="12.42578125" style="4" bestFit="1" customWidth="1"/>
    <col min="14349" max="14350" width="13.140625" style="4" bestFit="1" customWidth="1"/>
    <col min="14351" max="14351" width="12" style="4" customWidth="1"/>
    <col min="14352" max="14352" width="12.140625" style="4" bestFit="1" customWidth="1"/>
    <col min="14353" max="14353" width="13.140625" style="4" bestFit="1" customWidth="1"/>
    <col min="14354" max="14354" width="14.5703125" style="4" bestFit="1" customWidth="1"/>
    <col min="14355" max="14355" width="3.5703125" style="4" bestFit="1" customWidth="1"/>
    <col min="14356" max="14356" width="1.5703125" style="4" customWidth="1"/>
    <col min="14357" max="14357" width="8.42578125" style="4" customWidth="1"/>
    <col min="14358" max="14592" width="12.7109375" style="4"/>
    <col min="14593" max="14593" width="3.7109375" style="4" customWidth="1"/>
    <col min="14594" max="14594" width="13.5703125" style="4" customWidth="1"/>
    <col min="14595" max="14595" width="13.28515625" style="4" bestFit="1" customWidth="1"/>
    <col min="14596" max="14596" width="13.140625" style="4" bestFit="1" customWidth="1"/>
    <col min="14597" max="14597" width="14.140625" style="4" customWidth="1"/>
    <col min="14598" max="14598" width="14.5703125" style="4" bestFit="1" customWidth="1"/>
    <col min="14599" max="14599" width="13.140625" style="4" bestFit="1" customWidth="1"/>
    <col min="14600" max="14600" width="12.42578125" style="4" bestFit="1" customWidth="1"/>
    <col min="14601" max="14601" width="13.140625" style="4" bestFit="1" customWidth="1"/>
    <col min="14602" max="14602" width="14.5703125" style="4" bestFit="1" customWidth="1"/>
    <col min="14603" max="14603" width="12.140625" style="4" bestFit="1" customWidth="1"/>
    <col min="14604" max="14604" width="12.42578125" style="4" bestFit="1" customWidth="1"/>
    <col min="14605" max="14606" width="13.140625" style="4" bestFit="1" customWidth="1"/>
    <col min="14607" max="14607" width="12" style="4" customWidth="1"/>
    <col min="14608" max="14608" width="12.140625" style="4" bestFit="1" customWidth="1"/>
    <col min="14609" max="14609" width="13.140625" style="4" bestFit="1" customWidth="1"/>
    <col min="14610" max="14610" width="14.5703125" style="4" bestFit="1" customWidth="1"/>
    <col min="14611" max="14611" width="3.5703125" style="4" bestFit="1" customWidth="1"/>
    <col min="14612" max="14612" width="1.5703125" style="4" customWidth="1"/>
    <col min="14613" max="14613" width="8.42578125" style="4" customWidth="1"/>
    <col min="14614" max="14848" width="12.7109375" style="4"/>
    <col min="14849" max="14849" width="3.7109375" style="4" customWidth="1"/>
    <col min="14850" max="14850" width="13.5703125" style="4" customWidth="1"/>
    <col min="14851" max="14851" width="13.28515625" style="4" bestFit="1" customWidth="1"/>
    <col min="14852" max="14852" width="13.140625" style="4" bestFit="1" customWidth="1"/>
    <col min="14853" max="14853" width="14.140625" style="4" customWidth="1"/>
    <col min="14854" max="14854" width="14.5703125" style="4" bestFit="1" customWidth="1"/>
    <col min="14855" max="14855" width="13.140625" style="4" bestFit="1" customWidth="1"/>
    <col min="14856" max="14856" width="12.42578125" style="4" bestFit="1" customWidth="1"/>
    <col min="14857" max="14857" width="13.140625" style="4" bestFit="1" customWidth="1"/>
    <col min="14858" max="14858" width="14.5703125" style="4" bestFit="1" customWidth="1"/>
    <col min="14859" max="14859" width="12.140625" style="4" bestFit="1" customWidth="1"/>
    <col min="14860" max="14860" width="12.42578125" style="4" bestFit="1" customWidth="1"/>
    <col min="14861" max="14862" width="13.140625" style="4" bestFit="1" customWidth="1"/>
    <col min="14863" max="14863" width="12" style="4" customWidth="1"/>
    <col min="14864" max="14864" width="12.140625" style="4" bestFit="1" customWidth="1"/>
    <col min="14865" max="14865" width="13.140625" style="4" bestFit="1" customWidth="1"/>
    <col min="14866" max="14866" width="14.5703125" style="4" bestFit="1" customWidth="1"/>
    <col min="14867" max="14867" width="3.5703125" style="4" bestFit="1" customWidth="1"/>
    <col min="14868" max="14868" width="1.5703125" style="4" customWidth="1"/>
    <col min="14869" max="14869" width="8.42578125" style="4" customWidth="1"/>
    <col min="14870" max="15104" width="12.7109375" style="4"/>
    <col min="15105" max="15105" width="3.7109375" style="4" customWidth="1"/>
    <col min="15106" max="15106" width="13.5703125" style="4" customWidth="1"/>
    <col min="15107" max="15107" width="13.28515625" style="4" bestFit="1" customWidth="1"/>
    <col min="15108" max="15108" width="13.140625" style="4" bestFit="1" customWidth="1"/>
    <col min="15109" max="15109" width="14.140625" style="4" customWidth="1"/>
    <col min="15110" max="15110" width="14.5703125" style="4" bestFit="1" customWidth="1"/>
    <col min="15111" max="15111" width="13.140625" style="4" bestFit="1" customWidth="1"/>
    <col min="15112" max="15112" width="12.42578125" style="4" bestFit="1" customWidth="1"/>
    <col min="15113" max="15113" width="13.140625" style="4" bestFit="1" customWidth="1"/>
    <col min="15114" max="15114" width="14.5703125" style="4" bestFit="1" customWidth="1"/>
    <col min="15115" max="15115" width="12.140625" style="4" bestFit="1" customWidth="1"/>
    <col min="15116" max="15116" width="12.42578125" style="4" bestFit="1" customWidth="1"/>
    <col min="15117" max="15118" width="13.140625" style="4" bestFit="1" customWidth="1"/>
    <col min="15119" max="15119" width="12" style="4" customWidth="1"/>
    <col min="15120" max="15120" width="12.140625" style="4" bestFit="1" customWidth="1"/>
    <col min="15121" max="15121" width="13.140625" style="4" bestFit="1" customWidth="1"/>
    <col min="15122" max="15122" width="14.5703125" style="4" bestFit="1" customWidth="1"/>
    <col min="15123" max="15123" width="3.5703125" style="4" bestFit="1" customWidth="1"/>
    <col min="15124" max="15124" width="1.5703125" style="4" customWidth="1"/>
    <col min="15125" max="15125" width="8.42578125" style="4" customWidth="1"/>
    <col min="15126" max="15360" width="12.7109375" style="4"/>
    <col min="15361" max="15361" width="3.7109375" style="4" customWidth="1"/>
    <col min="15362" max="15362" width="13.5703125" style="4" customWidth="1"/>
    <col min="15363" max="15363" width="13.28515625" style="4" bestFit="1" customWidth="1"/>
    <col min="15364" max="15364" width="13.140625" style="4" bestFit="1" customWidth="1"/>
    <col min="15365" max="15365" width="14.140625" style="4" customWidth="1"/>
    <col min="15366" max="15366" width="14.5703125" style="4" bestFit="1" customWidth="1"/>
    <col min="15367" max="15367" width="13.140625" style="4" bestFit="1" customWidth="1"/>
    <col min="15368" max="15368" width="12.42578125" style="4" bestFit="1" customWidth="1"/>
    <col min="15369" max="15369" width="13.140625" style="4" bestFit="1" customWidth="1"/>
    <col min="15370" max="15370" width="14.5703125" style="4" bestFit="1" customWidth="1"/>
    <col min="15371" max="15371" width="12.140625" style="4" bestFit="1" customWidth="1"/>
    <col min="15372" max="15372" width="12.42578125" style="4" bestFit="1" customWidth="1"/>
    <col min="15373" max="15374" width="13.140625" style="4" bestFit="1" customWidth="1"/>
    <col min="15375" max="15375" width="12" style="4" customWidth="1"/>
    <col min="15376" max="15376" width="12.140625" style="4" bestFit="1" customWidth="1"/>
    <col min="15377" max="15377" width="13.140625" style="4" bestFit="1" customWidth="1"/>
    <col min="15378" max="15378" width="14.5703125" style="4" bestFit="1" customWidth="1"/>
    <col min="15379" max="15379" width="3.5703125" style="4" bestFit="1" customWidth="1"/>
    <col min="15380" max="15380" width="1.5703125" style="4" customWidth="1"/>
    <col min="15381" max="15381" width="8.42578125" style="4" customWidth="1"/>
    <col min="15382" max="15616" width="12.7109375" style="4"/>
    <col min="15617" max="15617" width="3.7109375" style="4" customWidth="1"/>
    <col min="15618" max="15618" width="13.5703125" style="4" customWidth="1"/>
    <col min="15619" max="15619" width="13.28515625" style="4" bestFit="1" customWidth="1"/>
    <col min="15620" max="15620" width="13.140625" style="4" bestFit="1" customWidth="1"/>
    <col min="15621" max="15621" width="14.140625" style="4" customWidth="1"/>
    <col min="15622" max="15622" width="14.5703125" style="4" bestFit="1" customWidth="1"/>
    <col min="15623" max="15623" width="13.140625" style="4" bestFit="1" customWidth="1"/>
    <col min="15624" max="15624" width="12.42578125" style="4" bestFit="1" customWidth="1"/>
    <col min="15625" max="15625" width="13.140625" style="4" bestFit="1" customWidth="1"/>
    <col min="15626" max="15626" width="14.5703125" style="4" bestFit="1" customWidth="1"/>
    <col min="15627" max="15627" width="12.140625" style="4" bestFit="1" customWidth="1"/>
    <col min="15628" max="15628" width="12.42578125" style="4" bestFit="1" customWidth="1"/>
    <col min="15629" max="15630" width="13.140625" style="4" bestFit="1" customWidth="1"/>
    <col min="15631" max="15631" width="12" style="4" customWidth="1"/>
    <col min="15632" max="15632" width="12.140625" style="4" bestFit="1" customWidth="1"/>
    <col min="15633" max="15633" width="13.140625" style="4" bestFit="1" customWidth="1"/>
    <col min="15634" max="15634" width="14.5703125" style="4" bestFit="1" customWidth="1"/>
    <col min="15635" max="15635" width="3.5703125" style="4" bestFit="1" customWidth="1"/>
    <col min="15636" max="15636" width="1.5703125" style="4" customWidth="1"/>
    <col min="15637" max="15637" width="8.42578125" style="4" customWidth="1"/>
    <col min="15638" max="15872" width="12.7109375" style="4"/>
    <col min="15873" max="15873" width="3.7109375" style="4" customWidth="1"/>
    <col min="15874" max="15874" width="13.5703125" style="4" customWidth="1"/>
    <col min="15875" max="15875" width="13.28515625" style="4" bestFit="1" customWidth="1"/>
    <col min="15876" max="15876" width="13.140625" style="4" bestFit="1" customWidth="1"/>
    <col min="15877" max="15877" width="14.140625" style="4" customWidth="1"/>
    <col min="15878" max="15878" width="14.5703125" style="4" bestFit="1" customWidth="1"/>
    <col min="15879" max="15879" width="13.140625" style="4" bestFit="1" customWidth="1"/>
    <col min="15880" max="15880" width="12.42578125" style="4" bestFit="1" customWidth="1"/>
    <col min="15881" max="15881" width="13.140625" style="4" bestFit="1" customWidth="1"/>
    <col min="15882" max="15882" width="14.5703125" style="4" bestFit="1" customWidth="1"/>
    <col min="15883" max="15883" width="12.140625" style="4" bestFit="1" customWidth="1"/>
    <col min="15884" max="15884" width="12.42578125" style="4" bestFit="1" customWidth="1"/>
    <col min="15885" max="15886" width="13.140625" style="4" bestFit="1" customWidth="1"/>
    <col min="15887" max="15887" width="12" style="4" customWidth="1"/>
    <col min="15888" max="15888" width="12.140625" style="4" bestFit="1" customWidth="1"/>
    <col min="15889" max="15889" width="13.140625" style="4" bestFit="1" customWidth="1"/>
    <col min="15890" max="15890" width="14.5703125" style="4" bestFit="1" customWidth="1"/>
    <col min="15891" max="15891" width="3.5703125" style="4" bestFit="1" customWidth="1"/>
    <col min="15892" max="15892" width="1.5703125" style="4" customWidth="1"/>
    <col min="15893" max="15893" width="8.42578125" style="4" customWidth="1"/>
    <col min="15894" max="16128" width="12.7109375" style="4"/>
    <col min="16129" max="16129" width="3.7109375" style="4" customWidth="1"/>
    <col min="16130" max="16130" width="13.5703125" style="4" customWidth="1"/>
    <col min="16131" max="16131" width="13.28515625" style="4" bestFit="1" customWidth="1"/>
    <col min="16132" max="16132" width="13.140625" style="4" bestFit="1" customWidth="1"/>
    <col min="16133" max="16133" width="14.140625" style="4" customWidth="1"/>
    <col min="16134" max="16134" width="14.5703125" style="4" bestFit="1" customWidth="1"/>
    <col min="16135" max="16135" width="13.140625" style="4" bestFit="1" customWidth="1"/>
    <col min="16136" max="16136" width="12.42578125" style="4" bestFit="1" customWidth="1"/>
    <col min="16137" max="16137" width="13.140625" style="4" bestFit="1" customWidth="1"/>
    <col min="16138" max="16138" width="14.5703125" style="4" bestFit="1" customWidth="1"/>
    <col min="16139" max="16139" width="12.140625" style="4" bestFit="1" customWidth="1"/>
    <col min="16140" max="16140" width="12.42578125" style="4" bestFit="1" customWidth="1"/>
    <col min="16141" max="16142" width="13.140625" style="4" bestFit="1" customWidth="1"/>
    <col min="16143" max="16143" width="12" style="4" customWidth="1"/>
    <col min="16144" max="16144" width="12.140625" style="4" bestFit="1" customWidth="1"/>
    <col min="16145" max="16145" width="13.140625" style="4" bestFit="1" customWidth="1"/>
    <col min="16146" max="16146" width="14.5703125" style="4" bestFit="1" customWidth="1"/>
    <col min="16147" max="16147" width="3.5703125" style="4" bestFit="1" customWidth="1"/>
    <col min="16148" max="16148" width="1.5703125" style="4" customWidth="1"/>
    <col min="16149" max="16149" width="8.42578125" style="4" customWidth="1"/>
    <col min="16150" max="16384" width="12.7109375" style="4"/>
  </cols>
  <sheetData>
    <row r="1" spans="1:19" ht="12.75" x14ac:dyDescent="0.2">
      <c r="A1" s="4" t="s">
        <v>1</v>
      </c>
      <c r="K1" s="5"/>
      <c r="S1" s="5"/>
    </row>
    <row r="2" spans="1:19" ht="12.75" customHeight="1" x14ac:dyDescent="0.2">
      <c r="A2" s="4" t="s">
        <v>195</v>
      </c>
      <c r="C2" s="56" t="s">
        <v>147</v>
      </c>
      <c r="J2" s="5"/>
      <c r="K2" s="50"/>
      <c r="S2" s="5"/>
    </row>
    <row r="3" spans="1:19" ht="12.75" customHeight="1" x14ac:dyDescent="0.2">
      <c r="A3" s="57" t="str">
        <f>'Exhibit A - City'!A3</f>
        <v>FOR THE YEAR ENDED JUNE 30, 2025</v>
      </c>
      <c r="J3" s="5"/>
      <c r="K3" s="6"/>
    </row>
    <row r="4" spans="1:19" ht="15.75" x14ac:dyDescent="0.25">
      <c r="A4" s="82" t="s">
        <v>273</v>
      </c>
      <c r="G4" s="7"/>
      <c r="H4" s="7"/>
      <c r="I4" s="7"/>
      <c r="J4" s="7"/>
      <c r="K4" s="7"/>
      <c r="L4" s="7"/>
      <c r="M4" s="7"/>
      <c r="N4" s="7"/>
      <c r="O4" s="7"/>
      <c r="P4" s="7"/>
      <c r="Q4" s="7"/>
      <c r="R4" s="7"/>
    </row>
    <row r="5" spans="1:19" ht="12.75" x14ac:dyDescent="0.2">
      <c r="A5" s="100" t="s">
        <v>452</v>
      </c>
      <c r="G5" s="8" t="s">
        <v>106</v>
      </c>
      <c r="H5" s="8"/>
      <c r="I5" s="8"/>
      <c r="J5" s="8"/>
      <c r="K5" s="8"/>
      <c r="L5" s="8"/>
      <c r="M5" s="8"/>
      <c r="N5" s="8"/>
      <c r="O5" s="8"/>
      <c r="P5" s="8"/>
      <c r="Q5" s="8"/>
      <c r="R5" s="8"/>
    </row>
    <row r="6" spans="1:19" ht="12.75" x14ac:dyDescent="0.2">
      <c r="C6" s="87" t="s">
        <v>107</v>
      </c>
      <c r="D6" s="87"/>
      <c r="E6" s="87"/>
      <c r="F6" s="7"/>
      <c r="G6" s="88" t="s">
        <v>108</v>
      </c>
      <c r="H6" s="88"/>
      <c r="I6" s="88"/>
      <c r="J6" s="7"/>
      <c r="K6" s="88" t="s">
        <v>109</v>
      </c>
      <c r="L6" s="88"/>
      <c r="M6" s="88"/>
      <c r="N6" s="7"/>
    </row>
    <row r="7" spans="1:19" s="55" customFormat="1" ht="39.6" customHeight="1" x14ac:dyDescent="0.2">
      <c r="A7" s="53" t="s">
        <v>8</v>
      </c>
      <c r="B7" s="53" t="s">
        <v>9</v>
      </c>
      <c r="C7" s="53" t="s">
        <v>110</v>
      </c>
      <c r="D7" s="53" t="s">
        <v>111</v>
      </c>
      <c r="E7" s="53" t="s">
        <v>97</v>
      </c>
      <c r="F7" s="53" t="s">
        <v>99</v>
      </c>
      <c r="G7" s="53" t="s">
        <v>100</v>
      </c>
      <c r="H7" s="53" t="s">
        <v>101</v>
      </c>
      <c r="I7" s="53" t="s">
        <v>102</v>
      </c>
      <c r="J7" s="53" t="s">
        <v>112</v>
      </c>
      <c r="K7" s="53" t="s">
        <v>100</v>
      </c>
      <c r="L7" s="53" t="s">
        <v>101</v>
      </c>
      <c r="M7" s="53" t="s">
        <v>102</v>
      </c>
      <c r="N7" s="53" t="s">
        <v>112</v>
      </c>
      <c r="O7" s="53" t="s">
        <v>104</v>
      </c>
      <c r="P7" s="53" t="s">
        <v>113</v>
      </c>
      <c r="Q7" s="53" t="s">
        <v>114</v>
      </c>
      <c r="R7" s="53" t="s">
        <v>105</v>
      </c>
      <c r="S7" s="53" t="s">
        <v>8</v>
      </c>
    </row>
    <row r="8" spans="1:19" ht="12.75" x14ac:dyDescent="0.2">
      <c r="A8" s="4">
        <v>1</v>
      </c>
      <c r="B8" s="4" t="s">
        <v>234</v>
      </c>
      <c r="C8" s="70">
        <v>0</v>
      </c>
      <c r="D8" s="70">
        <v>116616222</v>
      </c>
      <c r="E8" s="70">
        <v>0</v>
      </c>
      <c r="F8" s="70">
        <f t="shared" ref="F8:F45" si="0">SUM(C8:E8)</f>
        <v>116616222</v>
      </c>
      <c r="G8" s="70">
        <v>14535753</v>
      </c>
      <c r="H8" s="70">
        <v>1816886</v>
      </c>
      <c r="I8" s="70">
        <v>62049747</v>
      </c>
      <c r="J8" s="70">
        <f t="shared" ref="J8:J45" si="1">SUM(G8:I8)</f>
        <v>78402386</v>
      </c>
      <c r="K8" s="70">
        <v>3817877</v>
      </c>
      <c r="L8" s="70">
        <v>855667</v>
      </c>
      <c r="M8" s="70">
        <v>36038174</v>
      </c>
      <c r="N8" s="70">
        <f t="shared" ref="N8:N45" si="2">SUM(K8:M8)</f>
        <v>40711718</v>
      </c>
      <c r="O8" s="70">
        <v>0</v>
      </c>
      <c r="P8" s="70">
        <v>0</v>
      </c>
      <c r="Q8" s="70">
        <v>0</v>
      </c>
      <c r="R8" s="70">
        <f>(J8+N8+O8+P8+Q8)</f>
        <v>119114104</v>
      </c>
      <c r="S8" s="4">
        <v>1</v>
      </c>
    </row>
    <row r="9" spans="1:19" ht="12.75" x14ac:dyDescent="0.2">
      <c r="A9" s="4">
        <v>2</v>
      </c>
      <c r="B9" s="4" t="s">
        <v>235</v>
      </c>
      <c r="C9" s="44">
        <v>162305</v>
      </c>
      <c r="D9" s="44">
        <v>0</v>
      </c>
      <c r="E9" s="44">
        <v>0</v>
      </c>
      <c r="F9" s="44">
        <f t="shared" si="0"/>
        <v>162305</v>
      </c>
      <c r="G9" s="44">
        <v>1251922</v>
      </c>
      <c r="H9" s="44">
        <v>0</v>
      </c>
      <c r="I9" s="44">
        <v>4586601</v>
      </c>
      <c r="J9" s="44">
        <f t="shared" si="1"/>
        <v>5838523</v>
      </c>
      <c r="K9" s="44">
        <v>1364160</v>
      </c>
      <c r="L9" s="44">
        <v>0</v>
      </c>
      <c r="M9" s="44">
        <v>5026449</v>
      </c>
      <c r="N9" s="44">
        <f t="shared" si="2"/>
        <v>6390609</v>
      </c>
      <c r="O9" s="44">
        <v>0</v>
      </c>
      <c r="P9" s="44">
        <v>0</v>
      </c>
      <c r="Q9" s="44">
        <v>1885357</v>
      </c>
      <c r="R9" s="44">
        <f t="shared" ref="R9:R45" si="3">(J9+N9+O9+P9+Q9)</f>
        <v>14114489</v>
      </c>
      <c r="S9" s="4">
        <v>2</v>
      </c>
    </row>
    <row r="10" spans="1:19" ht="12.75" x14ac:dyDescent="0.2">
      <c r="A10" s="4">
        <v>3</v>
      </c>
      <c r="B10" s="4" t="s">
        <v>237</v>
      </c>
      <c r="C10" s="44">
        <v>0</v>
      </c>
      <c r="D10" s="44">
        <v>0</v>
      </c>
      <c r="E10" s="44">
        <v>0</v>
      </c>
      <c r="F10" s="44">
        <f t="shared" si="0"/>
        <v>0</v>
      </c>
      <c r="G10" s="44">
        <v>108345</v>
      </c>
      <c r="H10" s="44">
        <v>0</v>
      </c>
      <c r="I10" s="44">
        <v>687769</v>
      </c>
      <c r="J10" s="44">
        <f t="shared" si="1"/>
        <v>796114</v>
      </c>
      <c r="K10" s="44">
        <v>29208</v>
      </c>
      <c r="L10" s="44">
        <v>0</v>
      </c>
      <c r="M10" s="44">
        <v>159238</v>
      </c>
      <c r="N10" s="44">
        <f t="shared" si="2"/>
        <v>188446</v>
      </c>
      <c r="O10" s="44">
        <v>0</v>
      </c>
      <c r="P10" s="44">
        <v>0</v>
      </c>
      <c r="Q10" s="44">
        <v>0</v>
      </c>
      <c r="R10" s="44">
        <f t="shared" si="3"/>
        <v>984560</v>
      </c>
      <c r="S10" s="4">
        <v>3</v>
      </c>
    </row>
    <row r="11" spans="1:19" ht="12.75" x14ac:dyDescent="0.2">
      <c r="A11" s="4">
        <v>4</v>
      </c>
      <c r="B11" s="4" t="s">
        <v>238</v>
      </c>
      <c r="C11" s="44">
        <v>0</v>
      </c>
      <c r="D11" s="44">
        <v>0</v>
      </c>
      <c r="E11" s="44">
        <v>0</v>
      </c>
      <c r="F11" s="44">
        <f t="shared" si="0"/>
        <v>0</v>
      </c>
      <c r="G11" s="44">
        <v>0</v>
      </c>
      <c r="H11" s="44">
        <v>0</v>
      </c>
      <c r="I11" s="44">
        <v>0</v>
      </c>
      <c r="J11" s="44">
        <f t="shared" si="1"/>
        <v>0</v>
      </c>
      <c r="K11" s="44">
        <v>0</v>
      </c>
      <c r="L11" s="44">
        <v>0</v>
      </c>
      <c r="M11" s="44">
        <v>0</v>
      </c>
      <c r="N11" s="44">
        <f t="shared" si="2"/>
        <v>0</v>
      </c>
      <c r="O11" s="44">
        <v>0</v>
      </c>
      <c r="P11" s="44">
        <v>0</v>
      </c>
      <c r="Q11" s="44">
        <v>0</v>
      </c>
      <c r="R11" s="44">
        <f t="shared" si="3"/>
        <v>0</v>
      </c>
      <c r="S11" s="4">
        <v>4</v>
      </c>
    </row>
    <row r="12" spans="1:19" ht="12.75" x14ac:dyDescent="0.2">
      <c r="A12" s="4">
        <v>5</v>
      </c>
      <c r="B12" s="4" t="s">
        <v>239</v>
      </c>
      <c r="C12" s="44">
        <v>3613238</v>
      </c>
      <c r="D12" s="44">
        <v>39892695</v>
      </c>
      <c r="E12" s="44">
        <v>0</v>
      </c>
      <c r="F12" s="44">
        <f t="shared" si="0"/>
        <v>43505933</v>
      </c>
      <c r="G12" s="44">
        <v>25122299</v>
      </c>
      <c r="H12" s="44">
        <v>1694707</v>
      </c>
      <c r="I12" s="44">
        <v>11026067</v>
      </c>
      <c r="J12" s="44">
        <f t="shared" si="1"/>
        <v>37843073</v>
      </c>
      <c r="K12" s="44">
        <v>6185363</v>
      </c>
      <c r="L12" s="44">
        <v>769191</v>
      </c>
      <c r="M12" s="44">
        <v>4266621</v>
      </c>
      <c r="N12" s="44">
        <f t="shared" si="2"/>
        <v>11221175</v>
      </c>
      <c r="O12" s="44">
        <v>0</v>
      </c>
      <c r="P12" s="44">
        <v>4952615</v>
      </c>
      <c r="Q12" s="44">
        <v>2750762</v>
      </c>
      <c r="R12" s="44">
        <f t="shared" si="3"/>
        <v>56767625</v>
      </c>
      <c r="S12" s="4">
        <v>5</v>
      </c>
    </row>
    <row r="13" spans="1:19" ht="12.75" x14ac:dyDescent="0.2">
      <c r="A13" s="4">
        <v>6</v>
      </c>
      <c r="B13" s="4" t="s">
        <v>240</v>
      </c>
      <c r="C13" s="44">
        <v>0</v>
      </c>
      <c r="D13" s="44">
        <v>0</v>
      </c>
      <c r="E13" s="44">
        <v>0</v>
      </c>
      <c r="F13" s="44">
        <f t="shared" si="0"/>
        <v>0</v>
      </c>
      <c r="G13" s="44">
        <v>0</v>
      </c>
      <c r="H13" s="44">
        <v>0</v>
      </c>
      <c r="I13" s="44">
        <v>0</v>
      </c>
      <c r="J13" s="44">
        <f t="shared" si="1"/>
        <v>0</v>
      </c>
      <c r="K13" s="44">
        <v>0</v>
      </c>
      <c r="L13" s="44">
        <v>0</v>
      </c>
      <c r="M13" s="44">
        <v>0</v>
      </c>
      <c r="N13" s="44">
        <f t="shared" si="2"/>
        <v>0</v>
      </c>
      <c r="O13" s="44">
        <v>0</v>
      </c>
      <c r="P13" s="44">
        <v>0</v>
      </c>
      <c r="Q13" s="44">
        <v>0</v>
      </c>
      <c r="R13" s="44">
        <f t="shared" si="3"/>
        <v>0</v>
      </c>
      <c r="S13" s="4">
        <v>6</v>
      </c>
    </row>
    <row r="14" spans="1:19" ht="12.75" x14ac:dyDescent="0.2">
      <c r="A14" s="4">
        <v>7</v>
      </c>
      <c r="B14" s="4" t="s">
        <v>241</v>
      </c>
      <c r="C14" s="44">
        <v>3038694</v>
      </c>
      <c r="D14" s="44">
        <v>2307309</v>
      </c>
      <c r="E14" s="44">
        <v>0</v>
      </c>
      <c r="F14" s="44">
        <f t="shared" si="0"/>
        <v>5346003</v>
      </c>
      <c r="G14" s="44">
        <v>1030000</v>
      </c>
      <c r="H14" s="44">
        <v>0</v>
      </c>
      <c r="I14" s="44">
        <v>3576612</v>
      </c>
      <c r="J14" s="44">
        <f t="shared" si="1"/>
        <v>4606612</v>
      </c>
      <c r="K14" s="44">
        <v>492354</v>
      </c>
      <c r="L14" s="44">
        <v>0</v>
      </c>
      <c r="M14" s="44">
        <v>234031</v>
      </c>
      <c r="N14" s="44">
        <f t="shared" si="2"/>
        <v>726385</v>
      </c>
      <c r="O14" s="44">
        <v>0</v>
      </c>
      <c r="P14" s="44">
        <v>0</v>
      </c>
      <c r="Q14" s="44">
        <v>13006</v>
      </c>
      <c r="R14" s="44">
        <f t="shared" si="3"/>
        <v>5346003</v>
      </c>
      <c r="S14" s="4">
        <v>7</v>
      </c>
    </row>
    <row r="15" spans="1:19" ht="12.75" x14ac:dyDescent="0.2">
      <c r="A15" s="4">
        <v>8</v>
      </c>
      <c r="B15" s="4" t="s">
        <v>242</v>
      </c>
      <c r="C15" s="44">
        <v>0</v>
      </c>
      <c r="D15" s="44">
        <v>0</v>
      </c>
      <c r="E15" s="44">
        <v>0</v>
      </c>
      <c r="F15" s="44">
        <f t="shared" si="0"/>
        <v>0</v>
      </c>
      <c r="G15" s="44">
        <v>0</v>
      </c>
      <c r="H15" s="44">
        <v>0</v>
      </c>
      <c r="I15" s="44">
        <v>0</v>
      </c>
      <c r="J15" s="44">
        <f t="shared" si="1"/>
        <v>0</v>
      </c>
      <c r="K15" s="44">
        <v>0</v>
      </c>
      <c r="L15" s="44">
        <v>0</v>
      </c>
      <c r="M15" s="44">
        <v>0</v>
      </c>
      <c r="N15" s="44">
        <f t="shared" si="2"/>
        <v>0</v>
      </c>
      <c r="O15" s="44">
        <v>0</v>
      </c>
      <c r="P15" s="44">
        <v>0</v>
      </c>
      <c r="Q15" s="44">
        <v>0</v>
      </c>
      <c r="R15" s="44">
        <f t="shared" si="3"/>
        <v>0</v>
      </c>
      <c r="S15" s="4">
        <v>8</v>
      </c>
    </row>
    <row r="16" spans="1:19" ht="12.75" x14ac:dyDescent="0.2">
      <c r="A16" s="4">
        <v>9</v>
      </c>
      <c r="B16" s="4" t="s">
        <v>243</v>
      </c>
      <c r="C16" s="44">
        <v>0</v>
      </c>
      <c r="D16" s="44">
        <v>0</v>
      </c>
      <c r="E16" s="44">
        <v>0</v>
      </c>
      <c r="F16" s="44">
        <f t="shared" si="0"/>
        <v>0</v>
      </c>
      <c r="G16" s="44">
        <v>0</v>
      </c>
      <c r="H16" s="44">
        <v>0</v>
      </c>
      <c r="I16" s="44">
        <v>0</v>
      </c>
      <c r="J16" s="44">
        <f t="shared" si="1"/>
        <v>0</v>
      </c>
      <c r="K16" s="44">
        <v>0</v>
      </c>
      <c r="L16" s="44">
        <v>0</v>
      </c>
      <c r="M16" s="44">
        <v>0</v>
      </c>
      <c r="N16" s="44">
        <f t="shared" si="2"/>
        <v>0</v>
      </c>
      <c r="O16" s="44">
        <v>0</v>
      </c>
      <c r="P16" s="44">
        <v>0</v>
      </c>
      <c r="Q16" s="44">
        <v>0</v>
      </c>
      <c r="R16" s="44">
        <f t="shared" si="3"/>
        <v>0</v>
      </c>
      <c r="S16" s="4">
        <v>9</v>
      </c>
    </row>
    <row r="17" spans="1:19" ht="12.75" x14ac:dyDescent="0.2">
      <c r="A17" s="4">
        <v>10</v>
      </c>
      <c r="B17" s="4" t="s">
        <v>244</v>
      </c>
      <c r="C17" s="44">
        <v>0</v>
      </c>
      <c r="D17" s="44">
        <v>0</v>
      </c>
      <c r="E17" s="44">
        <v>0</v>
      </c>
      <c r="F17" s="44">
        <f t="shared" si="0"/>
        <v>0</v>
      </c>
      <c r="G17" s="44">
        <v>2792480</v>
      </c>
      <c r="H17" s="44">
        <v>0</v>
      </c>
      <c r="I17" s="44">
        <v>5941340</v>
      </c>
      <c r="J17" s="44">
        <f t="shared" si="1"/>
        <v>8733820</v>
      </c>
      <c r="K17" s="44">
        <v>881088</v>
      </c>
      <c r="L17" s="44">
        <v>0</v>
      </c>
      <c r="M17" s="44">
        <v>2564356</v>
      </c>
      <c r="N17" s="44">
        <f t="shared" si="2"/>
        <v>3445444</v>
      </c>
      <c r="O17" s="44">
        <v>0</v>
      </c>
      <c r="P17" s="44">
        <v>0</v>
      </c>
      <c r="Q17" s="44">
        <v>0</v>
      </c>
      <c r="R17" s="44">
        <f t="shared" si="3"/>
        <v>12179264</v>
      </c>
      <c r="S17" s="4">
        <v>10</v>
      </c>
    </row>
    <row r="18" spans="1:19" ht="12.75" x14ac:dyDescent="0.2">
      <c r="A18" s="4">
        <v>11</v>
      </c>
      <c r="B18" s="4" t="s">
        <v>245</v>
      </c>
      <c r="C18" s="44">
        <v>1168087</v>
      </c>
      <c r="D18" s="44">
        <v>13807806</v>
      </c>
      <c r="E18" s="44">
        <v>0</v>
      </c>
      <c r="F18" s="44">
        <f t="shared" si="0"/>
        <v>14975893</v>
      </c>
      <c r="G18" s="44">
        <v>7055186</v>
      </c>
      <c r="H18" s="44">
        <v>315708</v>
      </c>
      <c r="I18" s="44">
        <v>1968665</v>
      </c>
      <c r="J18" s="44">
        <f t="shared" si="1"/>
        <v>9339559</v>
      </c>
      <c r="K18" s="44">
        <v>3725658</v>
      </c>
      <c r="L18" s="44">
        <v>780025</v>
      </c>
      <c r="M18" s="44">
        <v>758163</v>
      </c>
      <c r="N18" s="44">
        <f t="shared" si="2"/>
        <v>5263846</v>
      </c>
      <c r="O18" s="44">
        <v>0</v>
      </c>
      <c r="P18" s="44">
        <v>147654</v>
      </c>
      <c r="Q18" s="44">
        <v>23383</v>
      </c>
      <c r="R18" s="44">
        <f t="shared" si="3"/>
        <v>14774442</v>
      </c>
      <c r="S18" s="4">
        <v>11</v>
      </c>
    </row>
    <row r="19" spans="1:19" ht="12.75" x14ac:dyDescent="0.2">
      <c r="A19" s="4">
        <v>12</v>
      </c>
      <c r="B19" s="4" t="s">
        <v>246</v>
      </c>
      <c r="C19" s="44">
        <v>0</v>
      </c>
      <c r="D19" s="44">
        <v>0</v>
      </c>
      <c r="E19" s="44">
        <v>0</v>
      </c>
      <c r="F19" s="44">
        <f t="shared" si="0"/>
        <v>0</v>
      </c>
      <c r="G19" s="44">
        <v>0</v>
      </c>
      <c r="H19" s="44">
        <v>0</v>
      </c>
      <c r="I19" s="44">
        <v>0</v>
      </c>
      <c r="J19" s="44">
        <f t="shared" si="1"/>
        <v>0</v>
      </c>
      <c r="K19" s="44">
        <v>0</v>
      </c>
      <c r="L19" s="44">
        <v>0</v>
      </c>
      <c r="M19" s="44">
        <v>0</v>
      </c>
      <c r="N19" s="44">
        <f t="shared" si="2"/>
        <v>0</v>
      </c>
      <c r="O19" s="44">
        <v>0</v>
      </c>
      <c r="P19" s="44">
        <v>0</v>
      </c>
      <c r="Q19" s="44">
        <v>0</v>
      </c>
      <c r="R19" s="44">
        <f t="shared" si="3"/>
        <v>0</v>
      </c>
      <c r="S19" s="4">
        <v>12</v>
      </c>
    </row>
    <row r="20" spans="1:19" ht="12.75" x14ac:dyDescent="0.2">
      <c r="A20" s="4">
        <v>13</v>
      </c>
      <c r="B20" s="4" t="s">
        <v>247</v>
      </c>
      <c r="C20" s="44">
        <v>3082664</v>
      </c>
      <c r="D20" s="44">
        <v>11822965</v>
      </c>
      <c r="E20" s="44">
        <v>0</v>
      </c>
      <c r="F20" s="44">
        <f t="shared" si="0"/>
        <v>14905629</v>
      </c>
      <c r="G20" s="44">
        <v>4717836</v>
      </c>
      <c r="H20" s="44">
        <v>0</v>
      </c>
      <c r="I20" s="44">
        <v>4245456</v>
      </c>
      <c r="J20" s="44">
        <f t="shared" si="1"/>
        <v>8963292</v>
      </c>
      <c r="K20" s="44">
        <v>3554383</v>
      </c>
      <c r="L20" s="44">
        <v>0</v>
      </c>
      <c r="M20" s="44">
        <v>2297017</v>
      </c>
      <c r="N20" s="44">
        <f t="shared" si="2"/>
        <v>5851400</v>
      </c>
      <c r="O20" s="44">
        <v>0</v>
      </c>
      <c r="P20" s="44">
        <v>0</v>
      </c>
      <c r="Q20" s="44">
        <v>0</v>
      </c>
      <c r="R20" s="44">
        <f t="shared" si="3"/>
        <v>14814692</v>
      </c>
      <c r="S20" s="4">
        <v>13</v>
      </c>
    </row>
    <row r="21" spans="1:19" ht="12.75" x14ac:dyDescent="0.2">
      <c r="A21" s="4">
        <v>14</v>
      </c>
      <c r="B21" s="4" t="s">
        <v>248</v>
      </c>
      <c r="C21" s="44">
        <v>26311</v>
      </c>
      <c r="D21" s="44">
        <v>1290278</v>
      </c>
      <c r="E21" s="44">
        <v>0</v>
      </c>
      <c r="F21" s="44">
        <f t="shared" si="0"/>
        <v>1316589</v>
      </c>
      <c r="G21" s="44">
        <v>497176</v>
      </c>
      <c r="H21" s="44">
        <v>0</v>
      </c>
      <c r="I21" s="44">
        <v>305659</v>
      </c>
      <c r="J21" s="44">
        <f t="shared" si="1"/>
        <v>802835</v>
      </c>
      <c r="K21" s="44">
        <v>423666</v>
      </c>
      <c r="L21" s="44">
        <v>0</v>
      </c>
      <c r="M21" s="44">
        <v>90088</v>
      </c>
      <c r="N21" s="44">
        <f t="shared" si="2"/>
        <v>513754</v>
      </c>
      <c r="O21" s="44">
        <v>0</v>
      </c>
      <c r="P21" s="44">
        <v>0</v>
      </c>
      <c r="Q21" s="44">
        <v>0</v>
      </c>
      <c r="R21" s="44">
        <f t="shared" si="3"/>
        <v>1316589</v>
      </c>
      <c r="S21" s="4">
        <v>14</v>
      </c>
    </row>
    <row r="22" spans="1:19" ht="12.75" x14ac:dyDescent="0.2">
      <c r="A22" s="4">
        <v>15</v>
      </c>
      <c r="B22" s="4" t="s">
        <v>249</v>
      </c>
      <c r="C22" s="44">
        <v>1966693</v>
      </c>
      <c r="D22" s="44">
        <v>33382806</v>
      </c>
      <c r="E22" s="44">
        <v>0</v>
      </c>
      <c r="F22" s="44">
        <f t="shared" si="0"/>
        <v>35349499</v>
      </c>
      <c r="G22" s="44">
        <v>12781206</v>
      </c>
      <c r="H22" s="44">
        <v>0</v>
      </c>
      <c r="I22" s="44">
        <v>12312726</v>
      </c>
      <c r="J22" s="44">
        <f t="shared" si="1"/>
        <v>25093932</v>
      </c>
      <c r="K22" s="44">
        <v>4119037</v>
      </c>
      <c r="L22" s="44">
        <v>0</v>
      </c>
      <c r="M22" s="44">
        <v>6161070</v>
      </c>
      <c r="N22" s="44">
        <f t="shared" si="2"/>
        <v>10280107</v>
      </c>
      <c r="O22" s="44">
        <v>0</v>
      </c>
      <c r="P22" s="44">
        <v>0</v>
      </c>
      <c r="Q22" s="44">
        <v>0</v>
      </c>
      <c r="R22" s="44">
        <f t="shared" si="3"/>
        <v>35374039</v>
      </c>
      <c r="S22" s="4">
        <v>15</v>
      </c>
    </row>
    <row r="23" spans="1:19" ht="12.75" x14ac:dyDescent="0.2">
      <c r="A23" s="4">
        <v>16</v>
      </c>
      <c r="B23" s="4" t="s">
        <v>250</v>
      </c>
      <c r="C23" s="44">
        <v>0</v>
      </c>
      <c r="D23" s="44">
        <v>20019388</v>
      </c>
      <c r="E23" s="44">
        <v>766641</v>
      </c>
      <c r="F23" s="44">
        <f t="shared" si="0"/>
        <v>20786029</v>
      </c>
      <c r="G23" s="44">
        <v>8717617</v>
      </c>
      <c r="H23" s="44">
        <v>1352980</v>
      </c>
      <c r="I23" s="44">
        <v>4185532</v>
      </c>
      <c r="J23" s="44">
        <f t="shared" si="1"/>
        <v>14256129</v>
      </c>
      <c r="K23" s="44">
        <v>4840980</v>
      </c>
      <c r="L23" s="44">
        <v>585146</v>
      </c>
      <c r="M23" s="44">
        <v>1103774</v>
      </c>
      <c r="N23" s="44">
        <f t="shared" si="2"/>
        <v>6529900</v>
      </c>
      <c r="O23" s="44">
        <v>0</v>
      </c>
      <c r="P23" s="44">
        <v>0</v>
      </c>
      <c r="Q23" s="44">
        <v>0</v>
      </c>
      <c r="R23" s="44">
        <f t="shared" si="3"/>
        <v>20786029</v>
      </c>
      <c r="S23" s="4">
        <v>16</v>
      </c>
    </row>
    <row r="24" spans="1:19" ht="12.75" x14ac:dyDescent="0.2">
      <c r="A24" s="4">
        <v>17</v>
      </c>
      <c r="B24" s="4" t="s">
        <v>251</v>
      </c>
      <c r="C24" s="44">
        <v>0</v>
      </c>
      <c r="D24" s="44">
        <v>0</v>
      </c>
      <c r="E24" s="44">
        <v>0</v>
      </c>
      <c r="F24" s="44">
        <f t="shared" si="0"/>
        <v>0</v>
      </c>
      <c r="G24" s="44">
        <v>0</v>
      </c>
      <c r="H24" s="44">
        <v>0</v>
      </c>
      <c r="I24" s="44">
        <v>0</v>
      </c>
      <c r="J24" s="44">
        <f t="shared" si="1"/>
        <v>0</v>
      </c>
      <c r="K24" s="44">
        <v>0</v>
      </c>
      <c r="L24" s="44">
        <v>0</v>
      </c>
      <c r="M24" s="44">
        <v>0</v>
      </c>
      <c r="N24" s="44">
        <f t="shared" si="2"/>
        <v>0</v>
      </c>
      <c r="O24" s="44">
        <v>0</v>
      </c>
      <c r="P24" s="44">
        <v>0</v>
      </c>
      <c r="Q24" s="44">
        <v>0</v>
      </c>
      <c r="R24" s="44">
        <f t="shared" si="3"/>
        <v>0</v>
      </c>
      <c r="S24" s="4">
        <v>17</v>
      </c>
    </row>
    <row r="25" spans="1:19" ht="12.75" x14ac:dyDescent="0.2">
      <c r="A25" s="4">
        <v>18</v>
      </c>
      <c r="B25" s="4" t="s">
        <v>252</v>
      </c>
      <c r="C25" s="44">
        <v>0</v>
      </c>
      <c r="D25" s="44">
        <v>2924060</v>
      </c>
      <c r="E25" s="44">
        <v>0</v>
      </c>
      <c r="F25" s="44">
        <f t="shared" si="0"/>
        <v>2924060</v>
      </c>
      <c r="G25" s="44">
        <v>1004704</v>
      </c>
      <c r="H25" s="44">
        <v>0</v>
      </c>
      <c r="I25" s="44">
        <v>921557</v>
      </c>
      <c r="J25" s="44">
        <f t="shared" si="1"/>
        <v>1926261</v>
      </c>
      <c r="K25" s="44">
        <v>368795</v>
      </c>
      <c r="L25" s="44">
        <v>0</v>
      </c>
      <c r="M25" s="44">
        <v>115700</v>
      </c>
      <c r="N25" s="44">
        <f t="shared" si="2"/>
        <v>484495</v>
      </c>
      <c r="O25" s="44">
        <v>0</v>
      </c>
      <c r="P25" s="44">
        <v>0</v>
      </c>
      <c r="Q25" s="44">
        <v>513304</v>
      </c>
      <c r="R25" s="44">
        <f t="shared" si="3"/>
        <v>2924060</v>
      </c>
      <c r="S25" s="4">
        <v>18</v>
      </c>
    </row>
    <row r="26" spans="1:19" ht="12.75" x14ac:dyDescent="0.2">
      <c r="A26" s="4">
        <v>19</v>
      </c>
      <c r="B26" s="4" t="s">
        <v>253</v>
      </c>
      <c r="C26" s="44">
        <v>0</v>
      </c>
      <c r="D26" s="44">
        <v>19295515</v>
      </c>
      <c r="E26" s="44">
        <v>0</v>
      </c>
      <c r="F26" s="44">
        <f t="shared" si="0"/>
        <v>19295515</v>
      </c>
      <c r="G26" s="44">
        <v>4665868</v>
      </c>
      <c r="H26" s="44">
        <v>2494924</v>
      </c>
      <c r="I26" s="44">
        <v>4447957</v>
      </c>
      <c r="J26" s="44">
        <f t="shared" si="1"/>
        <v>11608749</v>
      </c>
      <c r="K26" s="44">
        <v>3138352</v>
      </c>
      <c r="L26" s="44">
        <v>2116941</v>
      </c>
      <c r="M26" s="44">
        <v>2431473</v>
      </c>
      <c r="N26" s="44">
        <f t="shared" si="2"/>
        <v>7686766</v>
      </c>
      <c r="O26" s="44">
        <v>0</v>
      </c>
      <c r="P26" s="44">
        <v>0</v>
      </c>
      <c r="Q26" s="44">
        <v>0</v>
      </c>
      <c r="R26" s="44">
        <f t="shared" si="3"/>
        <v>19295515</v>
      </c>
      <c r="S26" s="4">
        <v>19</v>
      </c>
    </row>
    <row r="27" spans="1:19" ht="12.75" x14ac:dyDescent="0.2">
      <c r="A27" s="4">
        <v>20</v>
      </c>
      <c r="B27" s="4" t="s">
        <v>254</v>
      </c>
      <c r="C27" s="44">
        <v>0</v>
      </c>
      <c r="D27" s="44">
        <v>14448755</v>
      </c>
      <c r="E27" s="44">
        <v>0</v>
      </c>
      <c r="F27" s="44">
        <f t="shared" si="0"/>
        <v>14448755</v>
      </c>
      <c r="G27" s="44">
        <v>5378107</v>
      </c>
      <c r="H27" s="44">
        <v>1161379</v>
      </c>
      <c r="I27" s="44">
        <v>3707226</v>
      </c>
      <c r="J27" s="44">
        <f t="shared" si="1"/>
        <v>10246712</v>
      </c>
      <c r="K27" s="44">
        <v>1350143</v>
      </c>
      <c r="L27" s="44">
        <v>333668</v>
      </c>
      <c r="M27" s="44">
        <v>2070427</v>
      </c>
      <c r="N27" s="44">
        <f t="shared" si="2"/>
        <v>3754238</v>
      </c>
      <c r="O27" s="44">
        <v>0</v>
      </c>
      <c r="P27" s="44">
        <v>0</v>
      </c>
      <c r="Q27" s="44">
        <v>0</v>
      </c>
      <c r="R27" s="44">
        <f t="shared" si="3"/>
        <v>14000950</v>
      </c>
      <c r="S27" s="4">
        <v>20</v>
      </c>
    </row>
    <row r="28" spans="1:19" ht="12.75" x14ac:dyDescent="0.2">
      <c r="A28" s="4">
        <v>21</v>
      </c>
      <c r="B28" s="4" t="s">
        <v>255</v>
      </c>
      <c r="C28" s="44">
        <v>0</v>
      </c>
      <c r="D28" s="44">
        <v>0</v>
      </c>
      <c r="E28" s="44">
        <v>0</v>
      </c>
      <c r="F28" s="44">
        <f t="shared" si="0"/>
        <v>0</v>
      </c>
      <c r="G28" s="44">
        <v>0</v>
      </c>
      <c r="H28" s="44">
        <v>0</v>
      </c>
      <c r="I28" s="44">
        <v>0</v>
      </c>
      <c r="J28" s="44">
        <f t="shared" si="1"/>
        <v>0</v>
      </c>
      <c r="K28" s="44">
        <v>0</v>
      </c>
      <c r="L28" s="44">
        <v>0</v>
      </c>
      <c r="M28" s="44">
        <v>0</v>
      </c>
      <c r="N28" s="44">
        <f t="shared" si="2"/>
        <v>0</v>
      </c>
      <c r="O28" s="44">
        <v>0</v>
      </c>
      <c r="P28" s="44">
        <v>0</v>
      </c>
      <c r="Q28" s="44">
        <v>0</v>
      </c>
      <c r="R28" s="44">
        <f t="shared" si="3"/>
        <v>0</v>
      </c>
      <c r="S28" s="4">
        <v>21</v>
      </c>
    </row>
    <row r="29" spans="1:19" ht="12.75" x14ac:dyDescent="0.2">
      <c r="A29" s="4">
        <v>22</v>
      </c>
      <c r="B29" s="4" t="s">
        <v>256</v>
      </c>
      <c r="C29" s="44">
        <v>0</v>
      </c>
      <c r="D29" s="44">
        <v>0</v>
      </c>
      <c r="E29" s="44">
        <v>0</v>
      </c>
      <c r="F29" s="44">
        <f t="shared" si="0"/>
        <v>0</v>
      </c>
      <c r="G29" s="44">
        <v>0</v>
      </c>
      <c r="H29" s="44">
        <v>0</v>
      </c>
      <c r="I29" s="44">
        <v>0</v>
      </c>
      <c r="J29" s="44">
        <f t="shared" si="1"/>
        <v>0</v>
      </c>
      <c r="K29" s="44">
        <v>0</v>
      </c>
      <c r="L29" s="44">
        <v>0</v>
      </c>
      <c r="M29" s="44">
        <v>0</v>
      </c>
      <c r="N29" s="44">
        <f t="shared" si="2"/>
        <v>0</v>
      </c>
      <c r="O29" s="44">
        <v>0</v>
      </c>
      <c r="P29" s="44">
        <v>0</v>
      </c>
      <c r="Q29" s="44">
        <v>0</v>
      </c>
      <c r="R29" s="44">
        <f t="shared" si="3"/>
        <v>0</v>
      </c>
      <c r="S29" s="4">
        <v>22</v>
      </c>
    </row>
    <row r="30" spans="1:19" ht="12.75" x14ac:dyDescent="0.2">
      <c r="A30" s="4">
        <v>23</v>
      </c>
      <c r="B30" s="4" t="s">
        <v>257</v>
      </c>
      <c r="C30" s="44">
        <v>0</v>
      </c>
      <c r="D30" s="44">
        <v>59194990</v>
      </c>
      <c r="E30" s="44">
        <v>0</v>
      </c>
      <c r="F30" s="44">
        <f t="shared" si="0"/>
        <v>59194990</v>
      </c>
      <c r="G30" s="44">
        <v>8048464</v>
      </c>
      <c r="H30" s="44">
        <v>4596328</v>
      </c>
      <c r="I30" s="44">
        <v>31752854</v>
      </c>
      <c r="J30" s="44">
        <f t="shared" si="1"/>
        <v>44397646</v>
      </c>
      <c r="K30" s="44">
        <v>1901874</v>
      </c>
      <c r="L30" s="44">
        <v>1849755</v>
      </c>
      <c r="M30" s="44">
        <v>12032923</v>
      </c>
      <c r="N30" s="44">
        <f t="shared" si="2"/>
        <v>15784552</v>
      </c>
      <c r="O30" s="44">
        <v>0</v>
      </c>
      <c r="P30" s="44">
        <v>0</v>
      </c>
      <c r="Q30" s="44">
        <v>99499</v>
      </c>
      <c r="R30" s="44">
        <f t="shared" si="3"/>
        <v>60281697</v>
      </c>
      <c r="S30" s="4">
        <v>23</v>
      </c>
    </row>
    <row r="31" spans="1:19" ht="12.75" x14ac:dyDescent="0.2">
      <c r="A31" s="4">
        <v>24</v>
      </c>
      <c r="B31" s="4" t="s">
        <v>258</v>
      </c>
      <c r="C31" s="44">
        <v>0</v>
      </c>
      <c r="D31" s="44">
        <v>105591781</v>
      </c>
      <c r="E31" s="44">
        <v>0</v>
      </c>
      <c r="F31" s="44">
        <f t="shared" si="0"/>
        <v>105591781</v>
      </c>
      <c r="G31" s="44">
        <v>876483</v>
      </c>
      <c r="H31" s="44">
        <v>0</v>
      </c>
      <c r="I31" s="44">
        <v>84201623</v>
      </c>
      <c r="J31" s="44">
        <f t="shared" si="1"/>
        <v>85078106</v>
      </c>
      <c r="K31" s="44">
        <v>39956</v>
      </c>
      <c r="L31" s="44">
        <v>1622592</v>
      </c>
      <c r="M31" s="44">
        <v>28452968</v>
      </c>
      <c r="N31" s="44">
        <f t="shared" si="2"/>
        <v>30115516</v>
      </c>
      <c r="O31" s="44">
        <v>0</v>
      </c>
      <c r="P31" s="44">
        <v>0</v>
      </c>
      <c r="Q31" s="44">
        <v>0</v>
      </c>
      <c r="R31" s="44">
        <f t="shared" si="3"/>
        <v>115193622</v>
      </c>
      <c r="S31" s="4">
        <v>24</v>
      </c>
    </row>
    <row r="32" spans="1:19" ht="12.75" x14ac:dyDescent="0.2">
      <c r="A32" s="4">
        <v>25</v>
      </c>
      <c r="B32" s="4" t="s">
        <v>259</v>
      </c>
      <c r="C32" s="44">
        <v>0</v>
      </c>
      <c r="D32" s="44">
        <v>0</v>
      </c>
      <c r="E32" s="44">
        <v>0</v>
      </c>
      <c r="F32" s="44">
        <f t="shared" si="0"/>
        <v>0</v>
      </c>
      <c r="G32" s="44">
        <v>0</v>
      </c>
      <c r="H32" s="44">
        <v>0</v>
      </c>
      <c r="I32" s="44">
        <v>0</v>
      </c>
      <c r="J32" s="44">
        <f t="shared" si="1"/>
        <v>0</v>
      </c>
      <c r="K32" s="44">
        <v>0</v>
      </c>
      <c r="L32" s="44">
        <v>0</v>
      </c>
      <c r="M32" s="44">
        <v>0</v>
      </c>
      <c r="N32" s="44">
        <f t="shared" si="2"/>
        <v>0</v>
      </c>
      <c r="O32" s="44">
        <v>0</v>
      </c>
      <c r="P32" s="44">
        <v>0</v>
      </c>
      <c r="Q32" s="44">
        <v>0</v>
      </c>
      <c r="R32" s="44">
        <f t="shared" si="3"/>
        <v>0</v>
      </c>
      <c r="S32" s="4">
        <v>25</v>
      </c>
    </row>
    <row r="33" spans="1:19" ht="12.75" x14ac:dyDescent="0.2">
      <c r="A33" s="4">
        <v>26</v>
      </c>
      <c r="B33" s="4" t="s">
        <v>260</v>
      </c>
      <c r="C33" s="44">
        <v>1608153</v>
      </c>
      <c r="D33" s="44">
        <v>0</v>
      </c>
      <c r="E33" s="44">
        <v>0</v>
      </c>
      <c r="F33" s="44">
        <f t="shared" si="0"/>
        <v>1608153</v>
      </c>
      <c r="G33" s="44">
        <v>0</v>
      </c>
      <c r="H33" s="44">
        <v>0</v>
      </c>
      <c r="I33" s="44">
        <v>3263247</v>
      </c>
      <c r="J33" s="44">
        <f t="shared" si="1"/>
        <v>3263247</v>
      </c>
      <c r="K33" s="44">
        <v>0</v>
      </c>
      <c r="L33" s="44">
        <v>0</v>
      </c>
      <c r="M33" s="44">
        <v>4332361</v>
      </c>
      <c r="N33" s="44">
        <f t="shared" si="2"/>
        <v>4332361</v>
      </c>
      <c r="O33" s="44">
        <v>0</v>
      </c>
      <c r="P33" s="44">
        <v>0</v>
      </c>
      <c r="Q33" s="44">
        <v>0</v>
      </c>
      <c r="R33" s="44">
        <f t="shared" si="3"/>
        <v>7595608</v>
      </c>
      <c r="S33" s="4">
        <v>26</v>
      </c>
    </row>
    <row r="34" spans="1:19" ht="12.75" x14ac:dyDescent="0.2">
      <c r="A34" s="4">
        <v>27</v>
      </c>
      <c r="B34" s="4" t="s">
        <v>261</v>
      </c>
      <c r="C34" s="44">
        <v>113541</v>
      </c>
      <c r="D34" s="44">
        <v>14790</v>
      </c>
      <c r="E34" s="44">
        <v>0</v>
      </c>
      <c r="F34" s="44">
        <f t="shared" si="0"/>
        <v>128331</v>
      </c>
      <c r="G34" s="44">
        <v>46945</v>
      </c>
      <c r="H34" s="44">
        <v>0</v>
      </c>
      <c r="I34" s="44">
        <v>2760473</v>
      </c>
      <c r="J34" s="44">
        <f t="shared" si="1"/>
        <v>2807418</v>
      </c>
      <c r="K34" s="44">
        <v>7607</v>
      </c>
      <c r="L34" s="44">
        <v>0</v>
      </c>
      <c r="M34" s="44">
        <v>1207693</v>
      </c>
      <c r="N34" s="44">
        <f t="shared" si="2"/>
        <v>1215300</v>
      </c>
      <c r="O34" s="44">
        <v>0</v>
      </c>
      <c r="P34" s="44">
        <v>0</v>
      </c>
      <c r="Q34" s="44">
        <v>117041</v>
      </c>
      <c r="R34" s="44">
        <f t="shared" si="3"/>
        <v>4139759</v>
      </c>
      <c r="S34" s="4">
        <v>27</v>
      </c>
    </row>
    <row r="35" spans="1:19" ht="12.75" x14ac:dyDescent="0.2">
      <c r="A35" s="4">
        <v>28</v>
      </c>
      <c r="B35" s="4" t="s">
        <v>262</v>
      </c>
      <c r="C35" s="44">
        <v>0</v>
      </c>
      <c r="D35" s="44">
        <v>0</v>
      </c>
      <c r="E35" s="44">
        <v>0</v>
      </c>
      <c r="F35" s="44">
        <f t="shared" si="0"/>
        <v>0</v>
      </c>
      <c r="G35" s="44">
        <v>0</v>
      </c>
      <c r="H35" s="44">
        <v>0</v>
      </c>
      <c r="I35" s="44">
        <v>0</v>
      </c>
      <c r="J35" s="44">
        <f t="shared" si="1"/>
        <v>0</v>
      </c>
      <c r="K35" s="44">
        <v>0</v>
      </c>
      <c r="L35" s="44">
        <v>0</v>
      </c>
      <c r="M35" s="44">
        <v>0</v>
      </c>
      <c r="N35" s="44">
        <f t="shared" si="2"/>
        <v>0</v>
      </c>
      <c r="O35" s="44">
        <v>0</v>
      </c>
      <c r="P35" s="44">
        <v>0</v>
      </c>
      <c r="Q35" s="44">
        <v>0</v>
      </c>
      <c r="R35" s="44">
        <f t="shared" si="3"/>
        <v>0</v>
      </c>
      <c r="S35" s="4">
        <v>28</v>
      </c>
    </row>
    <row r="36" spans="1:19" ht="12.75" x14ac:dyDescent="0.2">
      <c r="A36" s="4">
        <v>29</v>
      </c>
      <c r="B36" s="4" t="s">
        <v>263</v>
      </c>
      <c r="C36" s="44">
        <v>0</v>
      </c>
      <c r="D36" s="44">
        <v>0</v>
      </c>
      <c r="E36" s="44">
        <v>0</v>
      </c>
      <c r="F36" s="44">
        <f t="shared" si="0"/>
        <v>0</v>
      </c>
      <c r="G36" s="44">
        <v>0</v>
      </c>
      <c r="H36" s="44">
        <v>0</v>
      </c>
      <c r="I36" s="44">
        <v>0</v>
      </c>
      <c r="J36" s="44">
        <f t="shared" si="1"/>
        <v>0</v>
      </c>
      <c r="K36" s="44">
        <v>0</v>
      </c>
      <c r="L36" s="44">
        <v>0</v>
      </c>
      <c r="M36" s="44">
        <v>0</v>
      </c>
      <c r="N36" s="44">
        <f t="shared" si="2"/>
        <v>0</v>
      </c>
      <c r="O36" s="44">
        <v>0</v>
      </c>
      <c r="P36" s="44">
        <v>0</v>
      </c>
      <c r="Q36" s="44">
        <v>0</v>
      </c>
      <c r="R36" s="44">
        <f t="shared" si="3"/>
        <v>0</v>
      </c>
      <c r="S36" s="4">
        <v>29</v>
      </c>
    </row>
    <row r="37" spans="1:19" ht="12.75" x14ac:dyDescent="0.2">
      <c r="A37" s="4">
        <v>30</v>
      </c>
      <c r="B37" s="4" t="s">
        <v>264</v>
      </c>
      <c r="C37" s="44">
        <v>0</v>
      </c>
      <c r="D37" s="44">
        <v>0</v>
      </c>
      <c r="E37" s="44">
        <v>0</v>
      </c>
      <c r="F37" s="44">
        <f t="shared" si="0"/>
        <v>0</v>
      </c>
      <c r="G37" s="44">
        <v>0</v>
      </c>
      <c r="H37" s="44">
        <v>0</v>
      </c>
      <c r="I37" s="44">
        <v>0</v>
      </c>
      <c r="J37" s="44">
        <f t="shared" si="1"/>
        <v>0</v>
      </c>
      <c r="K37" s="44">
        <v>0</v>
      </c>
      <c r="L37" s="44">
        <v>0</v>
      </c>
      <c r="M37" s="44">
        <v>0</v>
      </c>
      <c r="N37" s="44">
        <f t="shared" si="2"/>
        <v>0</v>
      </c>
      <c r="O37" s="44">
        <v>0</v>
      </c>
      <c r="P37" s="44">
        <v>0</v>
      </c>
      <c r="Q37" s="44">
        <v>0</v>
      </c>
      <c r="R37" s="44">
        <f t="shared" si="3"/>
        <v>0</v>
      </c>
      <c r="S37" s="4">
        <v>30</v>
      </c>
    </row>
    <row r="38" spans="1:19" ht="12.75" x14ac:dyDescent="0.2">
      <c r="A38" s="4">
        <v>31</v>
      </c>
      <c r="B38" s="4" t="s">
        <v>265</v>
      </c>
      <c r="C38" s="44">
        <v>0</v>
      </c>
      <c r="D38" s="44">
        <v>0</v>
      </c>
      <c r="E38" s="44">
        <v>0</v>
      </c>
      <c r="F38" s="44">
        <f t="shared" si="0"/>
        <v>0</v>
      </c>
      <c r="G38" s="44">
        <v>0</v>
      </c>
      <c r="H38" s="44">
        <v>0</v>
      </c>
      <c r="I38" s="44">
        <v>0</v>
      </c>
      <c r="J38" s="44">
        <f t="shared" si="1"/>
        <v>0</v>
      </c>
      <c r="K38" s="44">
        <v>0</v>
      </c>
      <c r="L38" s="44">
        <v>0</v>
      </c>
      <c r="M38" s="44">
        <v>0</v>
      </c>
      <c r="N38" s="44">
        <f t="shared" si="2"/>
        <v>0</v>
      </c>
      <c r="O38" s="44">
        <v>0</v>
      </c>
      <c r="P38" s="44">
        <v>0</v>
      </c>
      <c r="Q38" s="44">
        <v>0</v>
      </c>
      <c r="R38" s="44">
        <f t="shared" si="3"/>
        <v>0</v>
      </c>
      <c r="S38" s="4">
        <v>31</v>
      </c>
    </row>
    <row r="39" spans="1:19" ht="12.75" x14ac:dyDescent="0.2">
      <c r="A39" s="4">
        <v>32</v>
      </c>
      <c r="B39" s="4" t="s">
        <v>266</v>
      </c>
      <c r="C39" s="44">
        <v>0</v>
      </c>
      <c r="D39" s="44">
        <v>6000909</v>
      </c>
      <c r="E39" s="44">
        <v>0</v>
      </c>
      <c r="F39" s="44">
        <f t="shared" si="0"/>
        <v>6000909</v>
      </c>
      <c r="G39" s="44">
        <v>1849749</v>
      </c>
      <c r="H39" s="44">
        <v>300</v>
      </c>
      <c r="I39" s="44">
        <v>3426275</v>
      </c>
      <c r="J39" s="44">
        <f t="shared" si="1"/>
        <v>5276324</v>
      </c>
      <c r="K39" s="44">
        <v>952566</v>
      </c>
      <c r="L39" s="44">
        <v>498</v>
      </c>
      <c r="M39" s="44">
        <v>1453100</v>
      </c>
      <c r="N39" s="44">
        <f t="shared" si="2"/>
        <v>2406164</v>
      </c>
      <c r="O39" s="44">
        <v>0</v>
      </c>
      <c r="P39" s="44">
        <v>0</v>
      </c>
      <c r="Q39" s="44">
        <v>0</v>
      </c>
      <c r="R39" s="44">
        <f t="shared" si="3"/>
        <v>7682488</v>
      </c>
      <c r="S39" s="4">
        <v>32</v>
      </c>
    </row>
    <row r="40" spans="1:19" ht="12.75" x14ac:dyDescent="0.2">
      <c r="A40" s="4">
        <v>33</v>
      </c>
      <c r="B40" s="4" t="s">
        <v>267</v>
      </c>
      <c r="C40" s="44">
        <v>169530</v>
      </c>
      <c r="D40" s="44">
        <v>6130294</v>
      </c>
      <c r="E40" s="44">
        <v>0</v>
      </c>
      <c r="F40" s="44">
        <f t="shared" si="0"/>
        <v>6299824</v>
      </c>
      <c r="G40" s="44">
        <v>1832012</v>
      </c>
      <c r="H40" s="44">
        <v>0</v>
      </c>
      <c r="I40" s="44">
        <v>2665536</v>
      </c>
      <c r="J40" s="44">
        <f t="shared" si="1"/>
        <v>4497548</v>
      </c>
      <c r="K40" s="44">
        <v>1671674</v>
      </c>
      <c r="L40" s="44">
        <v>0</v>
      </c>
      <c r="M40" s="44">
        <v>1215881</v>
      </c>
      <c r="N40" s="44">
        <f t="shared" si="2"/>
        <v>2887555</v>
      </c>
      <c r="O40" s="44">
        <v>0</v>
      </c>
      <c r="P40" s="44">
        <v>0</v>
      </c>
      <c r="Q40" s="44">
        <v>0</v>
      </c>
      <c r="R40" s="44">
        <f t="shared" si="3"/>
        <v>7385103</v>
      </c>
      <c r="S40" s="4">
        <v>33</v>
      </c>
    </row>
    <row r="41" spans="1:19" ht="12.75" x14ac:dyDescent="0.2">
      <c r="A41" s="4">
        <v>34</v>
      </c>
      <c r="B41" s="4" t="s">
        <v>268</v>
      </c>
      <c r="C41" s="44">
        <v>300581</v>
      </c>
      <c r="D41" s="44">
        <v>32941937</v>
      </c>
      <c r="E41" s="44">
        <v>0</v>
      </c>
      <c r="F41" s="44">
        <f t="shared" si="0"/>
        <v>33242518</v>
      </c>
      <c r="G41" s="44">
        <v>7636716</v>
      </c>
      <c r="H41" s="44">
        <v>0</v>
      </c>
      <c r="I41" s="44">
        <v>16180410</v>
      </c>
      <c r="J41" s="44">
        <f t="shared" si="1"/>
        <v>23817126</v>
      </c>
      <c r="K41" s="44">
        <v>4017228</v>
      </c>
      <c r="L41" s="44">
        <v>0</v>
      </c>
      <c r="M41" s="44">
        <v>6778814</v>
      </c>
      <c r="N41" s="44">
        <f t="shared" si="2"/>
        <v>10796042</v>
      </c>
      <c r="O41" s="44">
        <v>0</v>
      </c>
      <c r="P41" s="44">
        <v>0</v>
      </c>
      <c r="Q41" s="44">
        <v>442620</v>
      </c>
      <c r="R41" s="44">
        <f t="shared" si="3"/>
        <v>35055788</v>
      </c>
      <c r="S41" s="4">
        <v>34</v>
      </c>
    </row>
    <row r="42" spans="1:19" ht="12.75" x14ac:dyDescent="0.2">
      <c r="A42" s="4">
        <v>35</v>
      </c>
      <c r="B42" s="4" t="s">
        <v>269</v>
      </c>
      <c r="C42" s="44">
        <v>1523929</v>
      </c>
      <c r="D42" s="44">
        <v>162049424</v>
      </c>
      <c r="E42" s="44">
        <v>0</v>
      </c>
      <c r="F42" s="44">
        <f t="shared" si="0"/>
        <v>163573353</v>
      </c>
      <c r="G42" s="44">
        <v>32213884</v>
      </c>
      <c r="H42" s="44">
        <v>16131598</v>
      </c>
      <c r="I42" s="44">
        <v>64137494</v>
      </c>
      <c r="J42" s="44">
        <f t="shared" si="1"/>
        <v>112482976</v>
      </c>
      <c r="K42" s="44">
        <v>11949684</v>
      </c>
      <c r="L42" s="44">
        <v>6554905</v>
      </c>
      <c r="M42" s="44">
        <v>28947486</v>
      </c>
      <c r="N42" s="44">
        <f t="shared" si="2"/>
        <v>47452075</v>
      </c>
      <c r="O42" s="44">
        <v>0</v>
      </c>
      <c r="P42" s="44">
        <v>2442859</v>
      </c>
      <c r="Q42" s="44">
        <v>946495</v>
      </c>
      <c r="R42" s="44">
        <f t="shared" si="3"/>
        <v>163324405</v>
      </c>
      <c r="S42" s="4">
        <v>35</v>
      </c>
    </row>
    <row r="43" spans="1:19" ht="12.75" x14ac:dyDescent="0.2">
      <c r="A43" s="4">
        <v>36</v>
      </c>
      <c r="B43" s="4" t="s">
        <v>270</v>
      </c>
      <c r="C43" s="44">
        <v>7803425</v>
      </c>
      <c r="D43" s="44">
        <v>0</v>
      </c>
      <c r="E43" s="44">
        <v>0</v>
      </c>
      <c r="F43" s="44">
        <f t="shared" si="0"/>
        <v>7803425</v>
      </c>
      <c r="G43" s="44">
        <v>9385327</v>
      </c>
      <c r="H43" s="44">
        <v>0</v>
      </c>
      <c r="I43" s="44">
        <v>917842</v>
      </c>
      <c r="J43" s="44">
        <f t="shared" si="1"/>
        <v>10303169</v>
      </c>
      <c r="K43" s="44">
        <v>1008415</v>
      </c>
      <c r="L43" s="44">
        <v>0</v>
      </c>
      <c r="M43" s="44">
        <v>121337</v>
      </c>
      <c r="N43" s="44">
        <f t="shared" si="2"/>
        <v>1129752</v>
      </c>
      <c r="O43" s="44">
        <v>0</v>
      </c>
      <c r="P43" s="44">
        <v>0</v>
      </c>
      <c r="Q43" s="44">
        <v>225713</v>
      </c>
      <c r="R43" s="44">
        <f t="shared" si="3"/>
        <v>11658634</v>
      </c>
      <c r="S43" s="4">
        <v>36</v>
      </c>
    </row>
    <row r="44" spans="1:19" ht="12.75" x14ac:dyDescent="0.2">
      <c r="A44" s="4">
        <v>37</v>
      </c>
      <c r="B44" s="4" t="s">
        <v>271</v>
      </c>
      <c r="C44" s="44">
        <v>0</v>
      </c>
      <c r="D44" s="44">
        <v>0</v>
      </c>
      <c r="E44" s="44">
        <v>0</v>
      </c>
      <c r="F44" s="44">
        <f t="shared" si="0"/>
        <v>0</v>
      </c>
      <c r="G44" s="44">
        <v>0</v>
      </c>
      <c r="H44" s="44">
        <v>0</v>
      </c>
      <c r="I44" s="44">
        <v>1052740</v>
      </c>
      <c r="J44" s="44">
        <f t="shared" si="1"/>
        <v>1052740</v>
      </c>
      <c r="K44" s="44">
        <v>0</v>
      </c>
      <c r="L44" s="44">
        <v>0</v>
      </c>
      <c r="M44" s="44">
        <v>1736067</v>
      </c>
      <c r="N44" s="44">
        <f t="shared" si="2"/>
        <v>1736067</v>
      </c>
      <c r="O44" s="44">
        <v>0</v>
      </c>
      <c r="P44" s="44">
        <v>0</v>
      </c>
      <c r="Q44" s="44">
        <v>0</v>
      </c>
      <c r="R44" s="44">
        <f t="shared" si="3"/>
        <v>2788807</v>
      </c>
      <c r="S44" s="4">
        <v>37</v>
      </c>
    </row>
    <row r="45" spans="1:19" ht="12.75" x14ac:dyDescent="0.2">
      <c r="A45" s="17">
        <v>38</v>
      </c>
      <c r="B45" s="4" t="s">
        <v>272</v>
      </c>
      <c r="C45" s="71">
        <v>0</v>
      </c>
      <c r="D45" s="71">
        <v>0</v>
      </c>
      <c r="E45" s="71">
        <v>0</v>
      </c>
      <c r="F45" s="71">
        <f t="shared" si="0"/>
        <v>0</v>
      </c>
      <c r="G45" s="71">
        <v>7464569</v>
      </c>
      <c r="H45" s="71">
        <v>270567</v>
      </c>
      <c r="I45" s="71">
        <v>4870255</v>
      </c>
      <c r="J45" s="71">
        <f t="shared" si="1"/>
        <v>12605391</v>
      </c>
      <c r="K45" s="71">
        <v>1275372</v>
      </c>
      <c r="L45" s="71">
        <v>10</v>
      </c>
      <c r="M45" s="71">
        <v>2584685</v>
      </c>
      <c r="N45" s="71">
        <f t="shared" si="2"/>
        <v>3860067</v>
      </c>
      <c r="O45" s="71">
        <v>0</v>
      </c>
      <c r="P45" s="71">
        <v>0</v>
      </c>
      <c r="Q45" s="71">
        <v>500</v>
      </c>
      <c r="R45" s="71">
        <f t="shared" si="3"/>
        <v>16465958</v>
      </c>
      <c r="S45" s="17">
        <v>38</v>
      </c>
    </row>
    <row r="46" spans="1:19" ht="12.75" x14ac:dyDescent="0.2">
      <c r="A46" s="17">
        <f>A45</f>
        <v>38</v>
      </c>
      <c r="B46" s="9" t="s">
        <v>21</v>
      </c>
      <c r="C46" s="72">
        <f t="shared" ref="C46:R46" si="4">SUM(C8:C45)</f>
        <v>24577151</v>
      </c>
      <c r="D46" s="72">
        <f t="shared" si="4"/>
        <v>647731924</v>
      </c>
      <c r="E46" s="72">
        <f t="shared" si="4"/>
        <v>766641</v>
      </c>
      <c r="F46" s="72">
        <f t="shared" si="4"/>
        <v>673075716</v>
      </c>
      <c r="G46" s="72">
        <f t="shared" si="4"/>
        <v>159012648</v>
      </c>
      <c r="H46" s="72">
        <f t="shared" si="4"/>
        <v>29835377</v>
      </c>
      <c r="I46" s="72">
        <f t="shared" si="4"/>
        <v>335191663</v>
      </c>
      <c r="J46" s="72">
        <f t="shared" si="4"/>
        <v>524039688</v>
      </c>
      <c r="K46" s="72">
        <f t="shared" si="4"/>
        <v>57115440</v>
      </c>
      <c r="L46" s="72">
        <f t="shared" si="4"/>
        <v>15468398</v>
      </c>
      <c r="M46" s="72">
        <f t="shared" si="4"/>
        <v>152179896</v>
      </c>
      <c r="N46" s="72">
        <f t="shared" si="4"/>
        <v>224763734</v>
      </c>
      <c r="O46" s="72">
        <f t="shared" si="4"/>
        <v>0</v>
      </c>
      <c r="P46" s="72">
        <f t="shared" si="4"/>
        <v>7543128</v>
      </c>
      <c r="Q46" s="72">
        <f t="shared" si="4"/>
        <v>7017680</v>
      </c>
      <c r="R46" s="72">
        <f t="shared" si="4"/>
        <v>763364230</v>
      </c>
      <c r="S46" s="17">
        <f>S45</f>
        <v>38</v>
      </c>
    </row>
    <row r="50" spans="21:21" ht="10.5" customHeight="1" x14ac:dyDescent="0.2">
      <c r="U50" s="63"/>
    </row>
    <row r="51" spans="21:21" ht="10.5" customHeight="1" x14ac:dyDescent="0.2"/>
    <row r="52" spans="21:21" ht="10.5" customHeight="1" x14ac:dyDescent="0.2"/>
    <row r="53" spans="21:21" ht="10.5" customHeight="1" x14ac:dyDescent="0.2"/>
    <row r="56" spans="21:21" ht="10.5" customHeight="1" x14ac:dyDescent="0.2"/>
    <row r="57" spans="21:21" ht="10.5" customHeight="1" x14ac:dyDescent="0.2"/>
    <row r="58" spans="21:21" ht="10.5" customHeight="1" x14ac:dyDescent="0.2"/>
    <row r="59" spans="21:21" ht="10.5" customHeight="1" x14ac:dyDescent="0.2"/>
    <row r="60" spans="21:21" ht="10.5" customHeight="1" x14ac:dyDescent="0.2"/>
    <row r="61" spans="21:21" ht="10.5" customHeight="1" x14ac:dyDescent="0.2"/>
    <row r="62" spans="21:21" ht="10.5" customHeight="1" x14ac:dyDescent="0.2"/>
    <row r="63" spans="21:21" ht="10.5" customHeight="1" x14ac:dyDescent="0.2"/>
  </sheetData>
  <mergeCells count="3">
    <mergeCell ref="C6:E6"/>
    <mergeCell ref="G6:I6"/>
    <mergeCell ref="K6:M6"/>
  </mergeCells>
  <hyperlinks>
    <hyperlink ref="A5" location="'Table of Contents'!A1" display="Back to TOC" xr:uid="{F85CC37D-59FA-4ED4-81EA-C2A63B7119E9}"/>
  </hyperlinks>
  <printOptions gridLines="1"/>
  <pageMargins left="0.25" right="0.25" top="0.5" bottom="0.25" header="0" footer="0"/>
  <pageSetup paperSize="5" scale="80" fitToHeight="0" pageOrder="overThenDown"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A66-B232-45CF-B93A-D3E7F663D60C}">
  <sheetPr>
    <pageSetUpPr fitToPage="1"/>
  </sheetPr>
  <dimension ref="A1:U104"/>
  <sheetViews>
    <sheetView zoomScale="110" zoomScaleNormal="110" workbookViewId="0"/>
  </sheetViews>
  <sheetFormatPr defaultRowHeight="12.75" x14ac:dyDescent="0.2"/>
  <cols>
    <col min="1" max="1" width="4.85546875" style="4" customWidth="1"/>
    <col min="2" max="2" width="14.7109375" style="4" customWidth="1"/>
    <col min="3" max="3" width="13.140625" style="4" bestFit="1" customWidth="1"/>
    <col min="4" max="4" width="14.5703125" style="4" bestFit="1" customWidth="1"/>
    <col min="5" max="5" width="9.42578125" style="4" customWidth="1"/>
    <col min="6" max="6" width="14.5703125" style="4" bestFit="1" customWidth="1"/>
    <col min="7" max="7" width="13.140625" style="4" bestFit="1" customWidth="1"/>
    <col min="8" max="8" width="12.28515625" style="4" bestFit="1" customWidth="1"/>
    <col min="9" max="9" width="13.140625" style="4" bestFit="1" customWidth="1"/>
    <col min="10" max="10" width="14.5703125" style="4" bestFit="1" customWidth="1"/>
    <col min="11" max="11" width="13.140625" style="4" bestFit="1" customWidth="1"/>
    <col min="12" max="12" width="12.140625" style="4" bestFit="1" customWidth="1"/>
    <col min="13" max="14" width="13.140625" style="4" bestFit="1" customWidth="1"/>
    <col min="15" max="15" width="11.85546875" style="4" customWidth="1"/>
    <col min="16" max="16" width="12.28515625" style="4" customWidth="1"/>
    <col min="17" max="17" width="12.140625" style="4" bestFit="1" customWidth="1"/>
    <col min="18" max="18" width="14.5703125" style="4" bestFit="1" customWidth="1"/>
    <col min="19" max="19" width="4.5703125" style="4" bestFit="1" customWidth="1"/>
    <col min="20" max="256" width="9.140625" style="4"/>
    <col min="257" max="257" width="4" style="4" bestFit="1" customWidth="1"/>
    <col min="258" max="258" width="13.85546875" style="4" customWidth="1"/>
    <col min="259" max="259" width="13.140625" style="4" bestFit="1" customWidth="1"/>
    <col min="260" max="260" width="14.5703125" style="4" bestFit="1" customWidth="1"/>
    <col min="261" max="261" width="9.42578125" style="4" customWidth="1"/>
    <col min="262" max="262" width="14.5703125" style="4" bestFit="1" customWidth="1"/>
    <col min="263" max="263" width="13.140625" style="4" bestFit="1" customWidth="1"/>
    <col min="264" max="264" width="12.28515625" style="4" bestFit="1" customWidth="1"/>
    <col min="265" max="265" width="13.140625" style="4" bestFit="1" customWidth="1"/>
    <col min="266" max="266" width="14.5703125" style="4" bestFit="1" customWidth="1"/>
    <col min="267" max="267" width="13.140625" style="4" bestFit="1" customWidth="1"/>
    <col min="268" max="268" width="12.140625" style="4" bestFit="1" customWidth="1"/>
    <col min="269" max="270" width="13.140625" style="4" bestFit="1" customWidth="1"/>
    <col min="271" max="271" width="11.85546875" style="4" customWidth="1"/>
    <col min="272" max="272" width="12.28515625" style="4" customWidth="1"/>
    <col min="273" max="273" width="12.140625" style="4" bestFit="1" customWidth="1"/>
    <col min="274" max="274" width="14.5703125" style="4" bestFit="1" customWidth="1"/>
    <col min="275" max="275" width="4.5703125" style="4" bestFit="1" customWidth="1"/>
    <col min="276" max="512" width="9.140625" style="4"/>
    <col min="513" max="513" width="4" style="4" bestFit="1" customWidth="1"/>
    <col min="514" max="514" width="13.85546875" style="4" customWidth="1"/>
    <col min="515" max="515" width="13.140625" style="4" bestFit="1" customWidth="1"/>
    <col min="516" max="516" width="14.5703125" style="4" bestFit="1" customWidth="1"/>
    <col min="517" max="517" width="9.42578125" style="4" customWidth="1"/>
    <col min="518" max="518" width="14.5703125" style="4" bestFit="1" customWidth="1"/>
    <col min="519" max="519" width="13.140625" style="4" bestFit="1" customWidth="1"/>
    <col min="520" max="520" width="12.28515625" style="4" bestFit="1" customWidth="1"/>
    <col min="521" max="521" width="13.140625" style="4" bestFit="1" customWidth="1"/>
    <col min="522" max="522" width="14.5703125" style="4" bestFit="1" customWidth="1"/>
    <col min="523" max="523" width="13.140625" style="4" bestFit="1" customWidth="1"/>
    <col min="524" max="524" width="12.140625" style="4" bestFit="1" customWidth="1"/>
    <col min="525" max="526" width="13.140625" style="4" bestFit="1" customWidth="1"/>
    <col min="527" max="527" width="11.85546875" style="4" customWidth="1"/>
    <col min="528" max="528" width="12.28515625" style="4" customWidth="1"/>
    <col min="529" max="529" width="12.140625" style="4" bestFit="1" customWidth="1"/>
    <col min="530" max="530" width="14.5703125" style="4" bestFit="1" customWidth="1"/>
    <col min="531" max="531" width="4.5703125" style="4" bestFit="1" customWidth="1"/>
    <col min="532" max="768" width="9.140625" style="4"/>
    <col min="769" max="769" width="4" style="4" bestFit="1" customWidth="1"/>
    <col min="770" max="770" width="13.85546875" style="4" customWidth="1"/>
    <col min="771" max="771" width="13.140625" style="4" bestFit="1" customWidth="1"/>
    <col min="772" max="772" width="14.5703125" style="4" bestFit="1" customWidth="1"/>
    <col min="773" max="773" width="9.42578125" style="4" customWidth="1"/>
    <col min="774" max="774" width="14.5703125" style="4" bestFit="1" customWidth="1"/>
    <col min="775" max="775" width="13.140625" style="4" bestFit="1" customWidth="1"/>
    <col min="776" max="776" width="12.28515625" style="4" bestFit="1" customWidth="1"/>
    <col min="777" max="777" width="13.140625" style="4" bestFit="1" customWidth="1"/>
    <col min="778" max="778" width="14.5703125" style="4" bestFit="1" customWidth="1"/>
    <col min="779" max="779" width="13.140625" style="4" bestFit="1" customWidth="1"/>
    <col min="780" max="780" width="12.140625" style="4" bestFit="1" customWidth="1"/>
    <col min="781" max="782" width="13.140625" style="4" bestFit="1" customWidth="1"/>
    <col min="783" max="783" width="11.85546875" style="4" customWidth="1"/>
    <col min="784" max="784" width="12.28515625" style="4" customWidth="1"/>
    <col min="785" max="785" width="12.140625" style="4" bestFit="1" customWidth="1"/>
    <col min="786" max="786" width="14.5703125" style="4" bestFit="1" customWidth="1"/>
    <col min="787" max="787" width="4.5703125" style="4" bestFit="1" customWidth="1"/>
    <col min="788" max="1024" width="9.140625" style="4"/>
    <col min="1025" max="1025" width="4" style="4" bestFit="1" customWidth="1"/>
    <col min="1026" max="1026" width="13.85546875" style="4" customWidth="1"/>
    <col min="1027" max="1027" width="13.140625" style="4" bestFit="1" customWidth="1"/>
    <col min="1028" max="1028" width="14.5703125" style="4" bestFit="1" customWidth="1"/>
    <col min="1029" max="1029" width="9.42578125" style="4" customWidth="1"/>
    <col min="1030" max="1030" width="14.5703125" style="4" bestFit="1" customWidth="1"/>
    <col min="1031" max="1031" width="13.140625" style="4" bestFit="1" customWidth="1"/>
    <col min="1032" max="1032" width="12.28515625" style="4" bestFit="1" customWidth="1"/>
    <col min="1033" max="1033" width="13.140625" style="4" bestFit="1" customWidth="1"/>
    <col min="1034" max="1034" width="14.5703125" style="4" bestFit="1" customWidth="1"/>
    <col min="1035" max="1035" width="13.140625" style="4" bestFit="1" customWidth="1"/>
    <col min="1036" max="1036" width="12.140625" style="4" bestFit="1" customWidth="1"/>
    <col min="1037" max="1038" width="13.140625" style="4" bestFit="1" customWidth="1"/>
    <col min="1039" max="1039" width="11.85546875" style="4" customWidth="1"/>
    <col min="1040" max="1040" width="12.28515625" style="4" customWidth="1"/>
    <col min="1041" max="1041" width="12.140625" style="4" bestFit="1" customWidth="1"/>
    <col min="1042" max="1042" width="14.5703125" style="4" bestFit="1" customWidth="1"/>
    <col min="1043" max="1043" width="4.5703125" style="4" bestFit="1" customWidth="1"/>
    <col min="1044" max="1280" width="9.140625" style="4"/>
    <col min="1281" max="1281" width="4" style="4" bestFit="1" customWidth="1"/>
    <col min="1282" max="1282" width="13.85546875" style="4" customWidth="1"/>
    <col min="1283" max="1283" width="13.140625" style="4" bestFit="1" customWidth="1"/>
    <col min="1284" max="1284" width="14.5703125" style="4" bestFit="1" customWidth="1"/>
    <col min="1285" max="1285" width="9.42578125" style="4" customWidth="1"/>
    <col min="1286" max="1286" width="14.5703125" style="4" bestFit="1" customWidth="1"/>
    <col min="1287" max="1287" width="13.140625" style="4" bestFit="1" customWidth="1"/>
    <col min="1288" max="1288" width="12.28515625" style="4" bestFit="1" customWidth="1"/>
    <col min="1289" max="1289" width="13.140625" style="4" bestFit="1" customWidth="1"/>
    <col min="1290" max="1290" width="14.5703125" style="4" bestFit="1" customWidth="1"/>
    <col min="1291" max="1291" width="13.140625" style="4" bestFit="1" customWidth="1"/>
    <col min="1292" max="1292" width="12.140625" style="4" bestFit="1" customWidth="1"/>
    <col min="1293" max="1294" width="13.140625" style="4" bestFit="1" customWidth="1"/>
    <col min="1295" max="1295" width="11.85546875" style="4" customWidth="1"/>
    <col min="1296" max="1296" width="12.28515625" style="4" customWidth="1"/>
    <col min="1297" max="1297" width="12.140625" style="4" bestFit="1" customWidth="1"/>
    <col min="1298" max="1298" width="14.5703125" style="4" bestFit="1" customWidth="1"/>
    <col min="1299" max="1299" width="4.5703125" style="4" bestFit="1" customWidth="1"/>
    <col min="1300" max="1536" width="9.140625" style="4"/>
    <col min="1537" max="1537" width="4" style="4" bestFit="1" customWidth="1"/>
    <col min="1538" max="1538" width="13.85546875" style="4" customWidth="1"/>
    <col min="1539" max="1539" width="13.140625" style="4" bestFit="1" customWidth="1"/>
    <col min="1540" max="1540" width="14.5703125" style="4" bestFit="1" customWidth="1"/>
    <col min="1541" max="1541" width="9.42578125" style="4" customWidth="1"/>
    <col min="1542" max="1542" width="14.5703125" style="4" bestFit="1" customWidth="1"/>
    <col min="1543" max="1543" width="13.140625" style="4" bestFit="1" customWidth="1"/>
    <col min="1544" max="1544" width="12.28515625" style="4" bestFit="1" customWidth="1"/>
    <col min="1545" max="1545" width="13.140625" style="4" bestFit="1" customWidth="1"/>
    <col min="1546" max="1546" width="14.5703125" style="4" bestFit="1" customWidth="1"/>
    <col min="1547" max="1547" width="13.140625" style="4" bestFit="1" customWidth="1"/>
    <col min="1548" max="1548" width="12.140625" style="4" bestFit="1" customWidth="1"/>
    <col min="1549" max="1550" width="13.140625" style="4" bestFit="1" customWidth="1"/>
    <col min="1551" max="1551" width="11.85546875" style="4" customWidth="1"/>
    <col min="1552" max="1552" width="12.28515625" style="4" customWidth="1"/>
    <col min="1553" max="1553" width="12.140625" style="4" bestFit="1" customWidth="1"/>
    <col min="1554" max="1554" width="14.5703125" style="4" bestFit="1" customWidth="1"/>
    <col min="1555" max="1555" width="4.5703125" style="4" bestFit="1" customWidth="1"/>
    <col min="1556" max="1792" width="9.140625" style="4"/>
    <col min="1793" max="1793" width="4" style="4" bestFit="1" customWidth="1"/>
    <col min="1794" max="1794" width="13.85546875" style="4" customWidth="1"/>
    <col min="1795" max="1795" width="13.140625" style="4" bestFit="1" customWidth="1"/>
    <col min="1796" max="1796" width="14.5703125" style="4" bestFit="1" customWidth="1"/>
    <col min="1797" max="1797" width="9.42578125" style="4" customWidth="1"/>
    <col min="1798" max="1798" width="14.5703125" style="4" bestFit="1" customWidth="1"/>
    <col min="1799" max="1799" width="13.140625" style="4" bestFit="1" customWidth="1"/>
    <col min="1800" max="1800" width="12.28515625" style="4" bestFit="1" customWidth="1"/>
    <col min="1801" max="1801" width="13.140625" style="4" bestFit="1" customWidth="1"/>
    <col min="1802" max="1802" width="14.5703125" style="4" bestFit="1" customWidth="1"/>
    <col min="1803" max="1803" width="13.140625" style="4" bestFit="1" customWidth="1"/>
    <col min="1804" max="1804" width="12.140625" style="4" bestFit="1" customWidth="1"/>
    <col min="1805" max="1806" width="13.140625" style="4" bestFit="1" customWidth="1"/>
    <col min="1807" max="1807" width="11.85546875" style="4" customWidth="1"/>
    <col min="1808" max="1808" width="12.28515625" style="4" customWidth="1"/>
    <col min="1809" max="1809" width="12.140625" style="4" bestFit="1" customWidth="1"/>
    <col min="1810" max="1810" width="14.5703125" style="4" bestFit="1" customWidth="1"/>
    <col min="1811" max="1811" width="4.5703125" style="4" bestFit="1" customWidth="1"/>
    <col min="1812" max="2048" width="9.140625" style="4"/>
    <col min="2049" max="2049" width="4" style="4" bestFit="1" customWidth="1"/>
    <col min="2050" max="2050" width="13.85546875" style="4" customWidth="1"/>
    <col min="2051" max="2051" width="13.140625" style="4" bestFit="1" customWidth="1"/>
    <col min="2052" max="2052" width="14.5703125" style="4" bestFit="1" customWidth="1"/>
    <col min="2053" max="2053" width="9.42578125" style="4" customWidth="1"/>
    <col min="2054" max="2054" width="14.5703125" style="4" bestFit="1" customWidth="1"/>
    <col min="2055" max="2055" width="13.140625" style="4" bestFit="1" customWidth="1"/>
    <col min="2056" max="2056" width="12.28515625" style="4" bestFit="1" customWidth="1"/>
    <col min="2057" max="2057" width="13.140625" style="4" bestFit="1" customWidth="1"/>
    <col min="2058" max="2058" width="14.5703125" style="4" bestFit="1" customWidth="1"/>
    <col min="2059" max="2059" width="13.140625" style="4" bestFit="1" customWidth="1"/>
    <col min="2060" max="2060" width="12.140625" style="4" bestFit="1" customWidth="1"/>
    <col min="2061" max="2062" width="13.140625" style="4" bestFit="1" customWidth="1"/>
    <col min="2063" max="2063" width="11.85546875" style="4" customWidth="1"/>
    <col min="2064" max="2064" width="12.28515625" style="4" customWidth="1"/>
    <col min="2065" max="2065" width="12.140625" style="4" bestFit="1" customWidth="1"/>
    <col min="2066" max="2066" width="14.5703125" style="4" bestFit="1" customWidth="1"/>
    <col min="2067" max="2067" width="4.5703125" style="4" bestFit="1" customWidth="1"/>
    <col min="2068" max="2304" width="9.140625" style="4"/>
    <col min="2305" max="2305" width="4" style="4" bestFit="1" customWidth="1"/>
    <col min="2306" max="2306" width="13.85546875" style="4" customWidth="1"/>
    <col min="2307" max="2307" width="13.140625" style="4" bestFit="1" customWidth="1"/>
    <col min="2308" max="2308" width="14.5703125" style="4" bestFit="1" customWidth="1"/>
    <col min="2309" max="2309" width="9.42578125" style="4" customWidth="1"/>
    <col min="2310" max="2310" width="14.5703125" style="4" bestFit="1" customWidth="1"/>
    <col min="2311" max="2311" width="13.140625" style="4" bestFit="1" customWidth="1"/>
    <col min="2312" max="2312" width="12.28515625" style="4" bestFit="1" customWidth="1"/>
    <col min="2313" max="2313" width="13.140625" style="4" bestFit="1" customWidth="1"/>
    <col min="2314" max="2314" width="14.5703125" style="4" bestFit="1" customWidth="1"/>
    <col min="2315" max="2315" width="13.140625" style="4" bestFit="1" customWidth="1"/>
    <col min="2316" max="2316" width="12.140625" style="4" bestFit="1" customWidth="1"/>
    <col min="2317" max="2318" width="13.140625" style="4" bestFit="1" customWidth="1"/>
    <col min="2319" max="2319" width="11.85546875" style="4" customWidth="1"/>
    <col min="2320" max="2320" width="12.28515625" style="4" customWidth="1"/>
    <col min="2321" max="2321" width="12.140625" style="4" bestFit="1" customWidth="1"/>
    <col min="2322" max="2322" width="14.5703125" style="4" bestFit="1" customWidth="1"/>
    <col min="2323" max="2323" width="4.5703125" style="4" bestFit="1" customWidth="1"/>
    <col min="2324" max="2560" width="9.140625" style="4"/>
    <col min="2561" max="2561" width="4" style="4" bestFit="1" customWidth="1"/>
    <col min="2562" max="2562" width="13.85546875" style="4" customWidth="1"/>
    <col min="2563" max="2563" width="13.140625" style="4" bestFit="1" customWidth="1"/>
    <col min="2564" max="2564" width="14.5703125" style="4" bestFit="1" customWidth="1"/>
    <col min="2565" max="2565" width="9.42578125" style="4" customWidth="1"/>
    <col min="2566" max="2566" width="14.5703125" style="4" bestFit="1" customWidth="1"/>
    <col min="2567" max="2567" width="13.140625" style="4" bestFit="1" customWidth="1"/>
    <col min="2568" max="2568" width="12.28515625" style="4" bestFit="1" customWidth="1"/>
    <col min="2569" max="2569" width="13.140625" style="4" bestFit="1" customWidth="1"/>
    <col min="2570" max="2570" width="14.5703125" style="4" bestFit="1" customWidth="1"/>
    <col min="2571" max="2571" width="13.140625" style="4" bestFit="1" customWidth="1"/>
    <col min="2572" max="2572" width="12.140625" style="4" bestFit="1" customWidth="1"/>
    <col min="2573" max="2574" width="13.140625" style="4" bestFit="1" customWidth="1"/>
    <col min="2575" max="2575" width="11.85546875" style="4" customWidth="1"/>
    <col min="2576" max="2576" width="12.28515625" style="4" customWidth="1"/>
    <col min="2577" max="2577" width="12.140625" style="4" bestFit="1" customWidth="1"/>
    <col min="2578" max="2578" width="14.5703125" style="4" bestFit="1" customWidth="1"/>
    <col min="2579" max="2579" width="4.5703125" style="4" bestFit="1" customWidth="1"/>
    <col min="2580" max="2816" width="9.140625" style="4"/>
    <col min="2817" max="2817" width="4" style="4" bestFit="1" customWidth="1"/>
    <col min="2818" max="2818" width="13.85546875" style="4" customWidth="1"/>
    <col min="2819" max="2819" width="13.140625" style="4" bestFit="1" customWidth="1"/>
    <col min="2820" max="2820" width="14.5703125" style="4" bestFit="1" customWidth="1"/>
    <col min="2821" max="2821" width="9.42578125" style="4" customWidth="1"/>
    <col min="2822" max="2822" width="14.5703125" style="4" bestFit="1" customWidth="1"/>
    <col min="2823" max="2823" width="13.140625" style="4" bestFit="1" customWidth="1"/>
    <col min="2824" max="2824" width="12.28515625" style="4" bestFit="1" customWidth="1"/>
    <col min="2825" max="2825" width="13.140625" style="4" bestFit="1" customWidth="1"/>
    <col min="2826" max="2826" width="14.5703125" style="4" bestFit="1" customWidth="1"/>
    <col min="2827" max="2827" width="13.140625" style="4" bestFit="1" customWidth="1"/>
    <col min="2828" max="2828" width="12.140625" style="4" bestFit="1" customWidth="1"/>
    <col min="2829" max="2830" width="13.140625" style="4" bestFit="1" customWidth="1"/>
    <col min="2831" max="2831" width="11.85546875" style="4" customWidth="1"/>
    <col min="2832" max="2832" width="12.28515625" style="4" customWidth="1"/>
    <col min="2833" max="2833" width="12.140625" style="4" bestFit="1" customWidth="1"/>
    <col min="2834" max="2834" width="14.5703125" style="4" bestFit="1" customWidth="1"/>
    <col min="2835" max="2835" width="4.5703125" style="4" bestFit="1" customWidth="1"/>
    <col min="2836" max="3072" width="9.140625" style="4"/>
    <col min="3073" max="3073" width="4" style="4" bestFit="1" customWidth="1"/>
    <col min="3074" max="3074" width="13.85546875" style="4" customWidth="1"/>
    <col min="3075" max="3075" width="13.140625" style="4" bestFit="1" customWidth="1"/>
    <col min="3076" max="3076" width="14.5703125" style="4" bestFit="1" customWidth="1"/>
    <col min="3077" max="3077" width="9.42578125" style="4" customWidth="1"/>
    <col min="3078" max="3078" width="14.5703125" style="4" bestFit="1" customWidth="1"/>
    <col min="3079" max="3079" width="13.140625" style="4" bestFit="1" customWidth="1"/>
    <col min="3080" max="3080" width="12.28515625" style="4" bestFit="1" customWidth="1"/>
    <col min="3081" max="3081" width="13.140625" style="4" bestFit="1" customWidth="1"/>
    <col min="3082" max="3082" width="14.5703125" style="4" bestFit="1" customWidth="1"/>
    <col min="3083" max="3083" width="13.140625" style="4" bestFit="1" customWidth="1"/>
    <col min="3084" max="3084" width="12.140625" style="4" bestFit="1" customWidth="1"/>
    <col min="3085" max="3086" width="13.140625" style="4" bestFit="1" customWidth="1"/>
    <col min="3087" max="3087" width="11.85546875" style="4" customWidth="1"/>
    <col min="3088" max="3088" width="12.28515625" style="4" customWidth="1"/>
    <col min="3089" max="3089" width="12.140625" style="4" bestFit="1" customWidth="1"/>
    <col min="3090" max="3090" width="14.5703125" style="4" bestFit="1" customWidth="1"/>
    <col min="3091" max="3091" width="4.5703125" style="4" bestFit="1" customWidth="1"/>
    <col min="3092" max="3328" width="9.140625" style="4"/>
    <col min="3329" max="3329" width="4" style="4" bestFit="1" customWidth="1"/>
    <col min="3330" max="3330" width="13.85546875" style="4" customWidth="1"/>
    <col min="3331" max="3331" width="13.140625" style="4" bestFit="1" customWidth="1"/>
    <col min="3332" max="3332" width="14.5703125" style="4" bestFit="1" customWidth="1"/>
    <col min="3333" max="3333" width="9.42578125" style="4" customWidth="1"/>
    <col min="3334" max="3334" width="14.5703125" style="4" bestFit="1" customWidth="1"/>
    <col min="3335" max="3335" width="13.140625" style="4" bestFit="1" customWidth="1"/>
    <col min="3336" max="3336" width="12.28515625" style="4" bestFit="1" customWidth="1"/>
    <col min="3337" max="3337" width="13.140625" style="4" bestFit="1" customWidth="1"/>
    <col min="3338" max="3338" width="14.5703125" style="4" bestFit="1" customWidth="1"/>
    <col min="3339" max="3339" width="13.140625" style="4" bestFit="1" customWidth="1"/>
    <col min="3340" max="3340" width="12.140625" style="4" bestFit="1" customWidth="1"/>
    <col min="3341" max="3342" width="13.140625" style="4" bestFit="1" customWidth="1"/>
    <col min="3343" max="3343" width="11.85546875" style="4" customWidth="1"/>
    <col min="3344" max="3344" width="12.28515625" style="4" customWidth="1"/>
    <col min="3345" max="3345" width="12.140625" style="4" bestFit="1" customWidth="1"/>
    <col min="3346" max="3346" width="14.5703125" style="4" bestFit="1" customWidth="1"/>
    <col min="3347" max="3347" width="4.5703125" style="4" bestFit="1" customWidth="1"/>
    <col min="3348" max="3584" width="9.140625" style="4"/>
    <col min="3585" max="3585" width="4" style="4" bestFit="1" customWidth="1"/>
    <col min="3586" max="3586" width="13.85546875" style="4" customWidth="1"/>
    <col min="3587" max="3587" width="13.140625" style="4" bestFit="1" customWidth="1"/>
    <col min="3588" max="3588" width="14.5703125" style="4" bestFit="1" customWidth="1"/>
    <col min="3589" max="3589" width="9.42578125" style="4" customWidth="1"/>
    <col min="3590" max="3590" width="14.5703125" style="4" bestFit="1" customWidth="1"/>
    <col min="3591" max="3591" width="13.140625" style="4" bestFit="1" customWidth="1"/>
    <col min="3592" max="3592" width="12.28515625" style="4" bestFit="1" customWidth="1"/>
    <col min="3593" max="3593" width="13.140625" style="4" bestFit="1" customWidth="1"/>
    <col min="3594" max="3594" width="14.5703125" style="4" bestFit="1" customWidth="1"/>
    <col min="3595" max="3595" width="13.140625" style="4" bestFit="1" customWidth="1"/>
    <col min="3596" max="3596" width="12.140625" style="4" bestFit="1" customWidth="1"/>
    <col min="3597" max="3598" width="13.140625" style="4" bestFit="1" customWidth="1"/>
    <col min="3599" max="3599" width="11.85546875" style="4" customWidth="1"/>
    <col min="3600" max="3600" width="12.28515625" style="4" customWidth="1"/>
    <col min="3601" max="3601" width="12.140625" style="4" bestFit="1" customWidth="1"/>
    <col min="3602" max="3602" width="14.5703125" style="4" bestFit="1" customWidth="1"/>
    <col min="3603" max="3603" width="4.5703125" style="4" bestFit="1" customWidth="1"/>
    <col min="3604" max="3840" width="9.140625" style="4"/>
    <col min="3841" max="3841" width="4" style="4" bestFit="1" customWidth="1"/>
    <col min="3842" max="3842" width="13.85546875" style="4" customWidth="1"/>
    <col min="3843" max="3843" width="13.140625" style="4" bestFit="1" customWidth="1"/>
    <col min="3844" max="3844" width="14.5703125" style="4" bestFit="1" customWidth="1"/>
    <col min="3845" max="3845" width="9.42578125" style="4" customWidth="1"/>
    <col min="3846" max="3846" width="14.5703125" style="4" bestFit="1" customWidth="1"/>
    <col min="3847" max="3847" width="13.140625" style="4" bestFit="1" customWidth="1"/>
    <col min="3848" max="3848" width="12.28515625" style="4" bestFit="1" customWidth="1"/>
    <col min="3849" max="3849" width="13.140625" style="4" bestFit="1" customWidth="1"/>
    <col min="3850" max="3850" width="14.5703125" style="4" bestFit="1" customWidth="1"/>
    <col min="3851" max="3851" width="13.140625" style="4" bestFit="1" customWidth="1"/>
    <col min="3852" max="3852" width="12.140625" style="4" bestFit="1" customWidth="1"/>
    <col min="3853" max="3854" width="13.140625" style="4" bestFit="1" customWidth="1"/>
    <col min="3855" max="3855" width="11.85546875" style="4" customWidth="1"/>
    <col min="3856" max="3856" width="12.28515625" style="4" customWidth="1"/>
    <col min="3857" max="3857" width="12.140625" style="4" bestFit="1" customWidth="1"/>
    <col min="3858" max="3858" width="14.5703125" style="4" bestFit="1" customWidth="1"/>
    <col min="3859" max="3859" width="4.5703125" style="4" bestFit="1" customWidth="1"/>
    <col min="3860" max="4096" width="9.140625" style="4"/>
    <col min="4097" max="4097" width="4" style="4" bestFit="1" customWidth="1"/>
    <col min="4098" max="4098" width="13.85546875" style="4" customWidth="1"/>
    <col min="4099" max="4099" width="13.140625" style="4" bestFit="1" customWidth="1"/>
    <col min="4100" max="4100" width="14.5703125" style="4" bestFit="1" customWidth="1"/>
    <col min="4101" max="4101" width="9.42578125" style="4" customWidth="1"/>
    <col min="4102" max="4102" width="14.5703125" style="4" bestFit="1" customWidth="1"/>
    <col min="4103" max="4103" width="13.140625" style="4" bestFit="1" customWidth="1"/>
    <col min="4104" max="4104" width="12.28515625" style="4" bestFit="1" customWidth="1"/>
    <col min="4105" max="4105" width="13.140625" style="4" bestFit="1" customWidth="1"/>
    <col min="4106" max="4106" width="14.5703125" style="4" bestFit="1" customWidth="1"/>
    <col min="4107" max="4107" width="13.140625" style="4" bestFit="1" customWidth="1"/>
    <col min="4108" max="4108" width="12.140625" style="4" bestFit="1" customWidth="1"/>
    <col min="4109" max="4110" width="13.140625" style="4" bestFit="1" customWidth="1"/>
    <col min="4111" max="4111" width="11.85546875" style="4" customWidth="1"/>
    <col min="4112" max="4112" width="12.28515625" style="4" customWidth="1"/>
    <col min="4113" max="4113" width="12.140625" style="4" bestFit="1" customWidth="1"/>
    <col min="4114" max="4114" width="14.5703125" style="4" bestFit="1" customWidth="1"/>
    <col min="4115" max="4115" width="4.5703125" style="4" bestFit="1" customWidth="1"/>
    <col min="4116" max="4352" width="9.140625" style="4"/>
    <col min="4353" max="4353" width="4" style="4" bestFit="1" customWidth="1"/>
    <col min="4354" max="4354" width="13.85546875" style="4" customWidth="1"/>
    <col min="4355" max="4355" width="13.140625" style="4" bestFit="1" customWidth="1"/>
    <col min="4356" max="4356" width="14.5703125" style="4" bestFit="1" customWidth="1"/>
    <col min="4357" max="4357" width="9.42578125" style="4" customWidth="1"/>
    <col min="4358" max="4358" width="14.5703125" style="4" bestFit="1" customWidth="1"/>
    <col min="4359" max="4359" width="13.140625" style="4" bestFit="1" customWidth="1"/>
    <col min="4360" max="4360" width="12.28515625" style="4" bestFit="1" customWidth="1"/>
    <col min="4361" max="4361" width="13.140625" style="4" bestFit="1" customWidth="1"/>
    <col min="4362" max="4362" width="14.5703125" style="4" bestFit="1" customWidth="1"/>
    <col min="4363" max="4363" width="13.140625" style="4" bestFit="1" customWidth="1"/>
    <col min="4364" max="4364" width="12.140625" style="4" bestFit="1" customWidth="1"/>
    <col min="4365" max="4366" width="13.140625" style="4" bestFit="1" customWidth="1"/>
    <col min="4367" max="4367" width="11.85546875" style="4" customWidth="1"/>
    <col min="4368" max="4368" width="12.28515625" style="4" customWidth="1"/>
    <col min="4369" max="4369" width="12.140625" style="4" bestFit="1" customWidth="1"/>
    <col min="4370" max="4370" width="14.5703125" style="4" bestFit="1" customWidth="1"/>
    <col min="4371" max="4371" width="4.5703125" style="4" bestFit="1" customWidth="1"/>
    <col min="4372" max="4608" width="9.140625" style="4"/>
    <col min="4609" max="4609" width="4" style="4" bestFit="1" customWidth="1"/>
    <col min="4610" max="4610" width="13.85546875" style="4" customWidth="1"/>
    <col min="4611" max="4611" width="13.140625" style="4" bestFit="1" customWidth="1"/>
    <col min="4612" max="4612" width="14.5703125" style="4" bestFit="1" customWidth="1"/>
    <col min="4613" max="4613" width="9.42578125" style="4" customWidth="1"/>
    <col min="4614" max="4614" width="14.5703125" style="4" bestFit="1" customWidth="1"/>
    <col min="4615" max="4615" width="13.140625" style="4" bestFit="1" customWidth="1"/>
    <col min="4616" max="4616" width="12.28515625" style="4" bestFit="1" customWidth="1"/>
    <col min="4617" max="4617" width="13.140625" style="4" bestFit="1" customWidth="1"/>
    <col min="4618" max="4618" width="14.5703125" style="4" bestFit="1" customWidth="1"/>
    <col min="4619" max="4619" width="13.140625" style="4" bestFit="1" customWidth="1"/>
    <col min="4620" max="4620" width="12.140625" style="4" bestFit="1" customWidth="1"/>
    <col min="4621" max="4622" width="13.140625" style="4" bestFit="1" customWidth="1"/>
    <col min="4623" max="4623" width="11.85546875" style="4" customWidth="1"/>
    <col min="4624" max="4624" width="12.28515625" style="4" customWidth="1"/>
    <col min="4625" max="4625" width="12.140625" style="4" bestFit="1" customWidth="1"/>
    <col min="4626" max="4626" width="14.5703125" style="4" bestFit="1" customWidth="1"/>
    <col min="4627" max="4627" width="4.5703125" style="4" bestFit="1" customWidth="1"/>
    <col min="4628" max="4864" width="9.140625" style="4"/>
    <col min="4865" max="4865" width="4" style="4" bestFit="1" customWidth="1"/>
    <col min="4866" max="4866" width="13.85546875" style="4" customWidth="1"/>
    <col min="4867" max="4867" width="13.140625" style="4" bestFit="1" customWidth="1"/>
    <col min="4868" max="4868" width="14.5703125" style="4" bestFit="1" customWidth="1"/>
    <col min="4869" max="4869" width="9.42578125" style="4" customWidth="1"/>
    <col min="4870" max="4870" width="14.5703125" style="4" bestFit="1" customWidth="1"/>
    <col min="4871" max="4871" width="13.140625" style="4" bestFit="1" customWidth="1"/>
    <col min="4872" max="4872" width="12.28515625" style="4" bestFit="1" customWidth="1"/>
    <col min="4873" max="4873" width="13.140625" style="4" bestFit="1" customWidth="1"/>
    <col min="4874" max="4874" width="14.5703125" style="4" bestFit="1" customWidth="1"/>
    <col min="4875" max="4875" width="13.140625" style="4" bestFit="1" customWidth="1"/>
    <col min="4876" max="4876" width="12.140625" style="4" bestFit="1" customWidth="1"/>
    <col min="4877" max="4878" width="13.140625" style="4" bestFit="1" customWidth="1"/>
    <col min="4879" max="4879" width="11.85546875" style="4" customWidth="1"/>
    <col min="4880" max="4880" width="12.28515625" style="4" customWidth="1"/>
    <col min="4881" max="4881" width="12.140625" style="4" bestFit="1" customWidth="1"/>
    <col min="4882" max="4882" width="14.5703125" style="4" bestFit="1" customWidth="1"/>
    <col min="4883" max="4883" width="4.5703125" style="4" bestFit="1" customWidth="1"/>
    <col min="4884" max="5120" width="9.140625" style="4"/>
    <col min="5121" max="5121" width="4" style="4" bestFit="1" customWidth="1"/>
    <col min="5122" max="5122" width="13.85546875" style="4" customWidth="1"/>
    <col min="5123" max="5123" width="13.140625" style="4" bestFit="1" customWidth="1"/>
    <col min="5124" max="5124" width="14.5703125" style="4" bestFit="1" customWidth="1"/>
    <col min="5125" max="5125" width="9.42578125" style="4" customWidth="1"/>
    <col min="5126" max="5126" width="14.5703125" style="4" bestFit="1" customWidth="1"/>
    <col min="5127" max="5127" width="13.140625" style="4" bestFit="1" customWidth="1"/>
    <col min="5128" max="5128" width="12.28515625" style="4" bestFit="1" customWidth="1"/>
    <col min="5129" max="5129" width="13.140625" style="4" bestFit="1" customWidth="1"/>
    <col min="5130" max="5130" width="14.5703125" style="4" bestFit="1" customWidth="1"/>
    <col min="5131" max="5131" width="13.140625" style="4" bestFit="1" customWidth="1"/>
    <col min="5132" max="5132" width="12.140625" style="4" bestFit="1" customWidth="1"/>
    <col min="5133" max="5134" width="13.140625" style="4" bestFit="1" customWidth="1"/>
    <col min="5135" max="5135" width="11.85546875" style="4" customWidth="1"/>
    <col min="5136" max="5136" width="12.28515625" style="4" customWidth="1"/>
    <col min="5137" max="5137" width="12.140625" style="4" bestFit="1" customWidth="1"/>
    <col min="5138" max="5138" width="14.5703125" style="4" bestFit="1" customWidth="1"/>
    <col min="5139" max="5139" width="4.5703125" style="4" bestFit="1" customWidth="1"/>
    <col min="5140" max="5376" width="9.140625" style="4"/>
    <col min="5377" max="5377" width="4" style="4" bestFit="1" customWidth="1"/>
    <col min="5378" max="5378" width="13.85546875" style="4" customWidth="1"/>
    <col min="5379" max="5379" width="13.140625" style="4" bestFit="1" customWidth="1"/>
    <col min="5380" max="5380" width="14.5703125" style="4" bestFit="1" customWidth="1"/>
    <col min="5381" max="5381" width="9.42578125" style="4" customWidth="1"/>
    <col min="5382" max="5382" width="14.5703125" style="4" bestFit="1" customWidth="1"/>
    <col min="5383" max="5383" width="13.140625" style="4" bestFit="1" customWidth="1"/>
    <col min="5384" max="5384" width="12.28515625" style="4" bestFit="1" customWidth="1"/>
    <col min="5385" max="5385" width="13.140625" style="4" bestFit="1" customWidth="1"/>
    <col min="5386" max="5386" width="14.5703125" style="4" bestFit="1" customWidth="1"/>
    <col min="5387" max="5387" width="13.140625" style="4" bestFit="1" customWidth="1"/>
    <col min="5388" max="5388" width="12.140625" style="4" bestFit="1" customWidth="1"/>
    <col min="5389" max="5390" width="13.140625" style="4" bestFit="1" customWidth="1"/>
    <col min="5391" max="5391" width="11.85546875" style="4" customWidth="1"/>
    <col min="5392" max="5392" width="12.28515625" style="4" customWidth="1"/>
    <col min="5393" max="5393" width="12.140625" style="4" bestFit="1" customWidth="1"/>
    <col min="5394" max="5394" width="14.5703125" style="4" bestFit="1" customWidth="1"/>
    <col min="5395" max="5395" width="4.5703125" style="4" bestFit="1" customWidth="1"/>
    <col min="5396" max="5632" width="9.140625" style="4"/>
    <col min="5633" max="5633" width="4" style="4" bestFit="1" customWidth="1"/>
    <col min="5634" max="5634" width="13.85546875" style="4" customWidth="1"/>
    <col min="5635" max="5635" width="13.140625" style="4" bestFit="1" customWidth="1"/>
    <col min="5636" max="5636" width="14.5703125" style="4" bestFit="1" customWidth="1"/>
    <col min="5637" max="5637" width="9.42578125" style="4" customWidth="1"/>
    <col min="5638" max="5638" width="14.5703125" style="4" bestFit="1" customWidth="1"/>
    <col min="5639" max="5639" width="13.140625" style="4" bestFit="1" customWidth="1"/>
    <col min="5640" max="5640" width="12.28515625" style="4" bestFit="1" customWidth="1"/>
    <col min="5641" max="5641" width="13.140625" style="4" bestFit="1" customWidth="1"/>
    <col min="5642" max="5642" width="14.5703125" style="4" bestFit="1" customWidth="1"/>
    <col min="5643" max="5643" width="13.140625" style="4" bestFit="1" customWidth="1"/>
    <col min="5644" max="5644" width="12.140625" style="4" bestFit="1" customWidth="1"/>
    <col min="5645" max="5646" width="13.140625" style="4" bestFit="1" customWidth="1"/>
    <col min="5647" max="5647" width="11.85546875" style="4" customWidth="1"/>
    <col min="5648" max="5648" width="12.28515625" style="4" customWidth="1"/>
    <col min="5649" max="5649" width="12.140625" style="4" bestFit="1" customWidth="1"/>
    <col min="5650" max="5650" width="14.5703125" style="4" bestFit="1" customWidth="1"/>
    <col min="5651" max="5651" width="4.5703125" style="4" bestFit="1" customWidth="1"/>
    <col min="5652" max="5888" width="9.140625" style="4"/>
    <col min="5889" max="5889" width="4" style="4" bestFit="1" customWidth="1"/>
    <col min="5890" max="5890" width="13.85546875" style="4" customWidth="1"/>
    <col min="5891" max="5891" width="13.140625" style="4" bestFit="1" customWidth="1"/>
    <col min="5892" max="5892" width="14.5703125" style="4" bestFit="1" customWidth="1"/>
    <col min="5893" max="5893" width="9.42578125" style="4" customWidth="1"/>
    <col min="5894" max="5894" width="14.5703125" style="4" bestFit="1" customWidth="1"/>
    <col min="5895" max="5895" width="13.140625" style="4" bestFit="1" customWidth="1"/>
    <col min="5896" max="5896" width="12.28515625" style="4" bestFit="1" customWidth="1"/>
    <col min="5897" max="5897" width="13.140625" style="4" bestFit="1" customWidth="1"/>
    <col min="5898" max="5898" width="14.5703125" style="4" bestFit="1" customWidth="1"/>
    <col min="5899" max="5899" width="13.140625" style="4" bestFit="1" customWidth="1"/>
    <col min="5900" max="5900" width="12.140625" style="4" bestFit="1" customWidth="1"/>
    <col min="5901" max="5902" width="13.140625" style="4" bestFit="1" customWidth="1"/>
    <col min="5903" max="5903" width="11.85546875" style="4" customWidth="1"/>
    <col min="5904" max="5904" width="12.28515625" style="4" customWidth="1"/>
    <col min="5905" max="5905" width="12.140625" style="4" bestFit="1" customWidth="1"/>
    <col min="5906" max="5906" width="14.5703125" style="4" bestFit="1" customWidth="1"/>
    <col min="5907" max="5907" width="4.5703125" style="4" bestFit="1" customWidth="1"/>
    <col min="5908" max="6144" width="9.140625" style="4"/>
    <col min="6145" max="6145" width="4" style="4" bestFit="1" customWidth="1"/>
    <col min="6146" max="6146" width="13.85546875" style="4" customWidth="1"/>
    <col min="6147" max="6147" width="13.140625" style="4" bestFit="1" customWidth="1"/>
    <col min="6148" max="6148" width="14.5703125" style="4" bestFit="1" customWidth="1"/>
    <col min="6149" max="6149" width="9.42578125" style="4" customWidth="1"/>
    <col min="6150" max="6150" width="14.5703125" style="4" bestFit="1" customWidth="1"/>
    <col min="6151" max="6151" width="13.140625" style="4" bestFit="1" customWidth="1"/>
    <col min="6152" max="6152" width="12.28515625" style="4" bestFit="1" customWidth="1"/>
    <col min="6153" max="6153" width="13.140625" style="4" bestFit="1" customWidth="1"/>
    <col min="6154" max="6154" width="14.5703125" style="4" bestFit="1" customWidth="1"/>
    <col min="6155" max="6155" width="13.140625" style="4" bestFit="1" customWidth="1"/>
    <col min="6156" max="6156" width="12.140625" style="4" bestFit="1" customWidth="1"/>
    <col min="6157" max="6158" width="13.140625" style="4" bestFit="1" customWidth="1"/>
    <col min="6159" max="6159" width="11.85546875" style="4" customWidth="1"/>
    <col min="6160" max="6160" width="12.28515625" style="4" customWidth="1"/>
    <col min="6161" max="6161" width="12.140625" style="4" bestFit="1" customWidth="1"/>
    <col min="6162" max="6162" width="14.5703125" style="4" bestFit="1" customWidth="1"/>
    <col min="6163" max="6163" width="4.5703125" style="4" bestFit="1" customWidth="1"/>
    <col min="6164" max="6400" width="9.140625" style="4"/>
    <col min="6401" max="6401" width="4" style="4" bestFit="1" customWidth="1"/>
    <col min="6402" max="6402" width="13.85546875" style="4" customWidth="1"/>
    <col min="6403" max="6403" width="13.140625" style="4" bestFit="1" customWidth="1"/>
    <col min="6404" max="6404" width="14.5703125" style="4" bestFit="1" customWidth="1"/>
    <col min="6405" max="6405" width="9.42578125" style="4" customWidth="1"/>
    <col min="6406" max="6406" width="14.5703125" style="4" bestFit="1" customWidth="1"/>
    <col min="6407" max="6407" width="13.140625" style="4" bestFit="1" customWidth="1"/>
    <col min="6408" max="6408" width="12.28515625" style="4" bestFit="1" customWidth="1"/>
    <col min="6409" max="6409" width="13.140625" style="4" bestFit="1" customWidth="1"/>
    <col min="6410" max="6410" width="14.5703125" style="4" bestFit="1" customWidth="1"/>
    <col min="6411" max="6411" width="13.140625" style="4" bestFit="1" customWidth="1"/>
    <col min="6412" max="6412" width="12.140625" style="4" bestFit="1" customWidth="1"/>
    <col min="6413" max="6414" width="13.140625" style="4" bestFit="1" customWidth="1"/>
    <col min="6415" max="6415" width="11.85546875" style="4" customWidth="1"/>
    <col min="6416" max="6416" width="12.28515625" style="4" customWidth="1"/>
    <col min="6417" max="6417" width="12.140625" style="4" bestFit="1" customWidth="1"/>
    <col min="6418" max="6418" width="14.5703125" style="4" bestFit="1" customWidth="1"/>
    <col min="6419" max="6419" width="4.5703125" style="4" bestFit="1" customWidth="1"/>
    <col min="6420" max="6656" width="9.140625" style="4"/>
    <col min="6657" max="6657" width="4" style="4" bestFit="1" customWidth="1"/>
    <col min="6658" max="6658" width="13.85546875" style="4" customWidth="1"/>
    <col min="6659" max="6659" width="13.140625" style="4" bestFit="1" customWidth="1"/>
    <col min="6660" max="6660" width="14.5703125" style="4" bestFit="1" customWidth="1"/>
    <col min="6661" max="6661" width="9.42578125" style="4" customWidth="1"/>
    <col min="6662" max="6662" width="14.5703125" style="4" bestFit="1" customWidth="1"/>
    <col min="6663" max="6663" width="13.140625" style="4" bestFit="1" customWidth="1"/>
    <col min="6664" max="6664" width="12.28515625" style="4" bestFit="1" customWidth="1"/>
    <col min="6665" max="6665" width="13.140625" style="4" bestFit="1" customWidth="1"/>
    <col min="6666" max="6666" width="14.5703125" style="4" bestFit="1" customWidth="1"/>
    <col min="6667" max="6667" width="13.140625" style="4" bestFit="1" customWidth="1"/>
    <col min="6668" max="6668" width="12.140625" style="4" bestFit="1" customWidth="1"/>
    <col min="6669" max="6670" width="13.140625" style="4" bestFit="1" customWidth="1"/>
    <col min="6671" max="6671" width="11.85546875" style="4" customWidth="1"/>
    <col min="6672" max="6672" width="12.28515625" style="4" customWidth="1"/>
    <col min="6673" max="6673" width="12.140625" style="4" bestFit="1" customWidth="1"/>
    <col min="6674" max="6674" width="14.5703125" style="4" bestFit="1" customWidth="1"/>
    <col min="6675" max="6675" width="4.5703125" style="4" bestFit="1" customWidth="1"/>
    <col min="6676" max="6912" width="9.140625" style="4"/>
    <col min="6913" max="6913" width="4" style="4" bestFit="1" customWidth="1"/>
    <col min="6914" max="6914" width="13.85546875" style="4" customWidth="1"/>
    <col min="6915" max="6915" width="13.140625" style="4" bestFit="1" customWidth="1"/>
    <col min="6916" max="6916" width="14.5703125" style="4" bestFit="1" customWidth="1"/>
    <col min="6917" max="6917" width="9.42578125" style="4" customWidth="1"/>
    <col min="6918" max="6918" width="14.5703125" style="4" bestFit="1" customWidth="1"/>
    <col min="6919" max="6919" width="13.140625" style="4" bestFit="1" customWidth="1"/>
    <col min="6920" max="6920" width="12.28515625" style="4" bestFit="1" customWidth="1"/>
    <col min="6921" max="6921" width="13.140625" style="4" bestFit="1" customWidth="1"/>
    <col min="6922" max="6922" width="14.5703125" style="4" bestFit="1" customWidth="1"/>
    <col min="6923" max="6923" width="13.140625" style="4" bestFit="1" customWidth="1"/>
    <col min="6924" max="6924" width="12.140625" style="4" bestFit="1" customWidth="1"/>
    <col min="6925" max="6926" width="13.140625" style="4" bestFit="1" customWidth="1"/>
    <col min="6927" max="6927" width="11.85546875" style="4" customWidth="1"/>
    <col min="6928" max="6928" width="12.28515625" style="4" customWidth="1"/>
    <col min="6929" max="6929" width="12.140625" style="4" bestFit="1" customWidth="1"/>
    <col min="6930" max="6930" width="14.5703125" style="4" bestFit="1" customWidth="1"/>
    <col min="6931" max="6931" width="4.5703125" style="4" bestFit="1" customWidth="1"/>
    <col min="6932" max="7168" width="9.140625" style="4"/>
    <col min="7169" max="7169" width="4" style="4" bestFit="1" customWidth="1"/>
    <col min="7170" max="7170" width="13.85546875" style="4" customWidth="1"/>
    <col min="7171" max="7171" width="13.140625" style="4" bestFit="1" customWidth="1"/>
    <col min="7172" max="7172" width="14.5703125" style="4" bestFit="1" customWidth="1"/>
    <col min="7173" max="7173" width="9.42578125" style="4" customWidth="1"/>
    <col min="7174" max="7174" width="14.5703125" style="4" bestFit="1" customWidth="1"/>
    <col min="7175" max="7175" width="13.140625" style="4" bestFit="1" customWidth="1"/>
    <col min="7176" max="7176" width="12.28515625" style="4" bestFit="1" customWidth="1"/>
    <col min="7177" max="7177" width="13.140625" style="4" bestFit="1" customWidth="1"/>
    <col min="7178" max="7178" width="14.5703125" style="4" bestFit="1" customWidth="1"/>
    <col min="7179" max="7179" width="13.140625" style="4" bestFit="1" customWidth="1"/>
    <col min="7180" max="7180" width="12.140625" style="4" bestFit="1" customWidth="1"/>
    <col min="7181" max="7182" width="13.140625" style="4" bestFit="1" customWidth="1"/>
    <col min="7183" max="7183" width="11.85546875" style="4" customWidth="1"/>
    <col min="7184" max="7184" width="12.28515625" style="4" customWidth="1"/>
    <col min="7185" max="7185" width="12.140625" style="4" bestFit="1" customWidth="1"/>
    <col min="7186" max="7186" width="14.5703125" style="4" bestFit="1" customWidth="1"/>
    <col min="7187" max="7187" width="4.5703125" style="4" bestFit="1" customWidth="1"/>
    <col min="7188" max="7424" width="9.140625" style="4"/>
    <col min="7425" max="7425" width="4" style="4" bestFit="1" customWidth="1"/>
    <col min="7426" max="7426" width="13.85546875" style="4" customWidth="1"/>
    <col min="7427" max="7427" width="13.140625" style="4" bestFit="1" customWidth="1"/>
    <col min="7428" max="7428" width="14.5703125" style="4" bestFit="1" customWidth="1"/>
    <col min="7429" max="7429" width="9.42578125" style="4" customWidth="1"/>
    <col min="7430" max="7430" width="14.5703125" style="4" bestFit="1" customWidth="1"/>
    <col min="7431" max="7431" width="13.140625" style="4" bestFit="1" customWidth="1"/>
    <col min="7432" max="7432" width="12.28515625" style="4" bestFit="1" customWidth="1"/>
    <col min="7433" max="7433" width="13.140625" style="4" bestFit="1" customWidth="1"/>
    <col min="7434" max="7434" width="14.5703125" style="4" bestFit="1" customWidth="1"/>
    <col min="7435" max="7435" width="13.140625" style="4" bestFit="1" customWidth="1"/>
    <col min="7436" max="7436" width="12.140625" style="4" bestFit="1" customWidth="1"/>
    <col min="7437" max="7438" width="13.140625" style="4" bestFit="1" customWidth="1"/>
    <col min="7439" max="7439" width="11.85546875" style="4" customWidth="1"/>
    <col min="7440" max="7440" width="12.28515625" style="4" customWidth="1"/>
    <col min="7441" max="7441" width="12.140625" style="4" bestFit="1" customWidth="1"/>
    <col min="7442" max="7442" width="14.5703125" style="4" bestFit="1" customWidth="1"/>
    <col min="7443" max="7443" width="4.5703125" style="4" bestFit="1" customWidth="1"/>
    <col min="7444" max="7680" width="9.140625" style="4"/>
    <col min="7681" max="7681" width="4" style="4" bestFit="1" customWidth="1"/>
    <col min="7682" max="7682" width="13.85546875" style="4" customWidth="1"/>
    <col min="7683" max="7683" width="13.140625" style="4" bestFit="1" customWidth="1"/>
    <col min="7684" max="7684" width="14.5703125" style="4" bestFit="1" customWidth="1"/>
    <col min="7685" max="7685" width="9.42578125" style="4" customWidth="1"/>
    <col min="7686" max="7686" width="14.5703125" style="4" bestFit="1" customWidth="1"/>
    <col min="7687" max="7687" width="13.140625" style="4" bestFit="1" customWidth="1"/>
    <col min="7688" max="7688" width="12.28515625" style="4" bestFit="1" customWidth="1"/>
    <col min="7689" max="7689" width="13.140625" style="4" bestFit="1" customWidth="1"/>
    <col min="7690" max="7690" width="14.5703125" style="4" bestFit="1" customWidth="1"/>
    <col min="7691" max="7691" width="13.140625" style="4" bestFit="1" customWidth="1"/>
    <col min="7692" max="7692" width="12.140625" style="4" bestFit="1" customWidth="1"/>
    <col min="7693" max="7694" width="13.140625" style="4" bestFit="1" customWidth="1"/>
    <col min="7695" max="7695" width="11.85546875" style="4" customWidth="1"/>
    <col min="7696" max="7696" width="12.28515625" style="4" customWidth="1"/>
    <col min="7697" max="7697" width="12.140625" style="4" bestFit="1" customWidth="1"/>
    <col min="7698" max="7698" width="14.5703125" style="4" bestFit="1" customWidth="1"/>
    <col min="7699" max="7699" width="4.5703125" style="4" bestFit="1" customWidth="1"/>
    <col min="7700" max="7936" width="9.140625" style="4"/>
    <col min="7937" max="7937" width="4" style="4" bestFit="1" customWidth="1"/>
    <col min="7938" max="7938" width="13.85546875" style="4" customWidth="1"/>
    <col min="7939" max="7939" width="13.140625" style="4" bestFit="1" customWidth="1"/>
    <col min="7940" max="7940" width="14.5703125" style="4" bestFit="1" customWidth="1"/>
    <col min="7941" max="7941" width="9.42578125" style="4" customWidth="1"/>
    <col min="7942" max="7942" width="14.5703125" style="4" bestFit="1" customWidth="1"/>
    <col min="7943" max="7943" width="13.140625" style="4" bestFit="1" customWidth="1"/>
    <col min="7944" max="7944" width="12.28515625" style="4" bestFit="1" customWidth="1"/>
    <col min="7945" max="7945" width="13.140625" style="4" bestFit="1" customWidth="1"/>
    <col min="7946" max="7946" width="14.5703125" style="4" bestFit="1" customWidth="1"/>
    <col min="7947" max="7947" width="13.140625" style="4" bestFit="1" customWidth="1"/>
    <col min="7948" max="7948" width="12.140625" style="4" bestFit="1" customWidth="1"/>
    <col min="7949" max="7950" width="13.140625" style="4" bestFit="1" customWidth="1"/>
    <col min="7951" max="7951" width="11.85546875" style="4" customWidth="1"/>
    <col min="7952" max="7952" width="12.28515625" style="4" customWidth="1"/>
    <col min="7953" max="7953" width="12.140625" style="4" bestFit="1" customWidth="1"/>
    <col min="7954" max="7954" width="14.5703125" style="4" bestFit="1" customWidth="1"/>
    <col min="7955" max="7955" width="4.5703125" style="4" bestFit="1" customWidth="1"/>
    <col min="7956" max="8192" width="9.140625" style="4"/>
    <col min="8193" max="8193" width="4" style="4" bestFit="1" customWidth="1"/>
    <col min="8194" max="8194" width="13.85546875" style="4" customWidth="1"/>
    <col min="8195" max="8195" width="13.140625" style="4" bestFit="1" customWidth="1"/>
    <col min="8196" max="8196" width="14.5703125" style="4" bestFit="1" customWidth="1"/>
    <col min="8197" max="8197" width="9.42578125" style="4" customWidth="1"/>
    <col min="8198" max="8198" width="14.5703125" style="4" bestFit="1" customWidth="1"/>
    <col min="8199" max="8199" width="13.140625" style="4" bestFit="1" customWidth="1"/>
    <col min="8200" max="8200" width="12.28515625" style="4" bestFit="1" customWidth="1"/>
    <col min="8201" max="8201" width="13.140625" style="4" bestFit="1" customWidth="1"/>
    <col min="8202" max="8202" width="14.5703125" style="4" bestFit="1" customWidth="1"/>
    <col min="8203" max="8203" width="13.140625" style="4" bestFit="1" customWidth="1"/>
    <col min="8204" max="8204" width="12.140625" style="4" bestFit="1" customWidth="1"/>
    <col min="8205" max="8206" width="13.140625" style="4" bestFit="1" customWidth="1"/>
    <col min="8207" max="8207" width="11.85546875" style="4" customWidth="1"/>
    <col min="8208" max="8208" width="12.28515625" style="4" customWidth="1"/>
    <col min="8209" max="8209" width="12.140625" style="4" bestFit="1" customWidth="1"/>
    <col min="8210" max="8210" width="14.5703125" style="4" bestFit="1" customWidth="1"/>
    <col min="8211" max="8211" width="4.5703125" style="4" bestFit="1" customWidth="1"/>
    <col min="8212" max="8448" width="9.140625" style="4"/>
    <col min="8449" max="8449" width="4" style="4" bestFit="1" customWidth="1"/>
    <col min="8450" max="8450" width="13.85546875" style="4" customWidth="1"/>
    <col min="8451" max="8451" width="13.140625" style="4" bestFit="1" customWidth="1"/>
    <col min="8452" max="8452" width="14.5703125" style="4" bestFit="1" customWidth="1"/>
    <col min="8453" max="8453" width="9.42578125" style="4" customWidth="1"/>
    <col min="8454" max="8454" width="14.5703125" style="4" bestFit="1" customWidth="1"/>
    <col min="8455" max="8455" width="13.140625" style="4" bestFit="1" customWidth="1"/>
    <col min="8456" max="8456" width="12.28515625" style="4" bestFit="1" customWidth="1"/>
    <col min="8457" max="8457" width="13.140625" style="4" bestFit="1" customWidth="1"/>
    <col min="8458" max="8458" width="14.5703125" style="4" bestFit="1" customWidth="1"/>
    <col min="8459" max="8459" width="13.140625" style="4" bestFit="1" customWidth="1"/>
    <col min="8460" max="8460" width="12.140625" style="4" bestFit="1" customWidth="1"/>
    <col min="8461" max="8462" width="13.140625" style="4" bestFit="1" customWidth="1"/>
    <col min="8463" max="8463" width="11.85546875" style="4" customWidth="1"/>
    <col min="8464" max="8464" width="12.28515625" style="4" customWidth="1"/>
    <col min="8465" max="8465" width="12.140625" style="4" bestFit="1" customWidth="1"/>
    <col min="8466" max="8466" width="14.5703125" style="4" bestFit="1" customWidth="1"/>
    <col min="8467" max="8467" width="4.5703125" style="4" bestFit="1" customWidth="1"/>
    <col min="8468" max="8704" width="9.140625" style="4"/>
    <col min="8705" max="8705" width="4" style="4" bestFit="1" customWidth="1"/>
    <col min="8706" max="8706" width="13.85546875" style="4" customWidth="1"/>
    <col min="8707" max="8707" width="13.140625" style="4" bestFit="1" customWidth="1"/>
    <col min="8708" max="8708" width="14.5703125" style="4" bestFit="1" customWidth="1"/>
    <col min="8709" max="8709" width="9.42578125" style="4" customWidth="1"/>
    <col min="8710" max="8710" width="14.5703125" style="4" bestFit="1" customWidth="1"/>
    <col min="8711" max="8711" width="13.140625" style="4" bestFit="1" customWidth="1"/>
    <col min="8712" max="8712" width="12.28515625" style="4" bestFit="1" customWidth="1"/>
    <col min="8713" max="8713" width="13.140625" style="4" bestFit="1" customWidth="1"/>
    <col min="8714" max="8714" width="14.5703125" style="4" bestFit="1" customWidth="1"/>
    <col min="8715" max="8715" width="13.140625" style="4" bestFit="1" customWidth="1"/>
    <col min="8716" max="8716" width="12.140625" style="4" bestFit="1" customWidth="1"/>
    <col min="8717" max="8718" width="13.140625" style="4" bestFit="1" customWidth="1"/>
    <col min="8719" max="8719" width="11.85546875" style="4" customWidth="1"/>
    <col min="8720" max="8720" width="12.28515625" style="4" customWidth="1"/>
    <col min="8721" max="8721" width="12.140625" style="4" bestFit="1" customWidth="1"/>
    <col min="8722" max="8722" width="14.5703125" style="4" bestFit="1" customWidth="1"/>
    <col min="8723" max="8723" width="4.5703125" style="4" bestFit="1" customWidth="1"/>
    <col min="8724" max="8960" width="9.140625" style="4"/>
    <col min="8961" max="8961" width="4" style="4" bestFit="1" customWidth="1"/>
    <col min="8962" max="8962" width="13.85546875" style="4" customWidth="1"/>
    <col min="8963" max="8963" width="13.140625" style="4" bestFit="1" customWidth="1"/>
    <col min="8964" max="8964" width="14.5703125" style="4" bestFit="1" customWidth="1"/>
    <col min="8965" max="8965" width="9.42578125" style="4" customWidth="1"/>
    <col min="8966" max="8966" width="14.5703125" style="4" bestFit="1" customWidth="1"/>
    <col min="8967" max="8967" width="13.140625" style="4" bestFit="1" customWidth="1"/>
    <col min="8968" max="8968" width="12.28515625" style="4" bestFit="1" customWidth="1"/>
    <col min="8969" max="8969" width="13.140625" style="4" bestFit="1" customWidth="1"/>
    <col min="8970" max="8970" width="14.5703125" style="4" bestFit="1" customWidth="1"/>
    <col min="8971" max="8971" width="13.140625" style="4" bestFit="1" customWidth="1"/>
    <col min="8972" max="8972" width="12.140625" style="4" bestFit="1" customWidth="1"/>
    <col min="8973" max="8974" width="13.140625" style="4" bestFit="1" customWidth="1"/>
    <col min="8975" max="8975" width="11.85546875" style="4" customWidth="1"/>
    <col min="8976" max="8976" width="12.28515625" style="4" customWidth="1"/>
    <col min="8977" max="8977" width="12.140625" style="4" bestFit="1" customWidth="1"/>
    <col min="8978" max="8978" width="14.5703125" style="4" bestFit="1" customWidth="1"/>
    <col min="8979" max="8979" width="4.5703125" style="4" bestFit="1" customWidth="1"/>
    <col min="8980" max="9216" width="9.140625" style="4"/>
    <col min="9217" max="9217" width="4" style="4" bestFit="1" customWidth="1"/>
    <col min="9218" max="9218" width="13.85546875" style="4" customWidth="1"/>
    <col min="9219" max="9219" width="13.140625" style="4" bestFit="1" customWidth="1"/>
    <col min="9220" max="9220" width="14.5703125" style="4" bestFit="1" customWidth="1"/>
    <col min="9221" max="9221" width="9.42578125" style="4" customWidth="1"/>
    <col min="9222" max="9222" width="14.5703125" style="4" bestFit="1" customWidth="1"/>
    <col min="9223" max="9223" width="13.140625" style="4" bestFit="1" customWidth="1"/>
    <col min="9224" max="9224" width="12.28515625" style="4" bestFit="1" customWidth="1"/>
    <col min="9225" max="9225" width="13.140625" style="4" bestFit="1" customWidth="1"/>
    <col min="9226" max="9226" width="14.5703125" style="4" bestFit="1" customWidth="1"/>
    <col min="9227" max="9227" width="13.140625" style="4" bestFit="1" customWidth="1"/>
    <col min="9228" max="9228" width="12.140625" style="4" bestFit="1" customWidth="1"/>
    <col min="9229" max="9230" width="13.140625" style="4" bestFit="1" customWidth="1"/>
    <col min="9231" max="9231" width="11.85546875" style="4" customWidth="1"/>
    <col min="9232" max="9232" width="12.28515625" style="4" customWidth="1"/>
    <col min="9233" max="9233" width="12.140625" style="4" bestFit="1" customWidth="1"/>
    <col min="9234" max="9234" width="14.5703125" style="4" bestFit="1" customWidth="1"/>
    <col min="9235" max="9235" width="4.5703125" style="4" bestFit="1" customWidth="1"/>
    <col min="9236" max="9472" width="9.140625" style="4"/>
    <col min="9473" max="9473" width="4" style="4" bestFit="1" customWidth="1"/>
    <col min="9474" max="9474" width="13.85546875" style="4" customWidth="1"/>
    <col min="9475" max="9475" width="13.140625" style="4" bestFit="1" customWidth="1"/>
    <col min="9476" max="9476" width="14.5703125" style="4" bestFit="1" customWidth="1"/>
    <col min="9477" max="9477" width="9.42578125" style="4" customWidth="1"/>
    <col min="9478" max="9478" width="14.5703125" style="4" bestFit="1" customWidth="1"/>
    <col min="9479" max="9479" width="13.140625" style="4" bestFit="1" customWidth="1"/>
    <col min="9480" max="9480" width="12.28515625" style="4" bestFit="1" customWidth="1"/>
    <col min="9481" max="9481" width="13.140625" style="4" bestFit="1" customWidth="1"/>
    <col min="9482" max="9482" width="14.5703125" style="4" bestFit="1" customWidth="1"/>
    <col min="9483" max="9483" width="13.140625" style="4" bestFit="1" customWidth="1"/>
    <col min="9484" max="9484" width="12.140625" style="4" bestFit="1" customWidth="1"/>
    <col min="9485" max="9486" width="13.140625" style="4" bestFit="1" customWidth="1"/>
    <col min="9487" max="9487" width="11.85546875" style="4" customWidth="1"/>
    <col min="9488" max="9488" width="12.28515625" style="4" customWidth="1"/>
    <col min="9489" max="9489" width="12.140625" style="4" bestFit="1" customWidth="1"/>
    <col min="9490" max="9490" width="14.5703125" style="4" bestFit="1" customWidth="1"/>
    <col min="9491" max="9491" width="4.5703125" style="4" bestFit="1" customWidth="1"/>
    <col min="9492" max="9728" width="9.140625" style="4"/>
    <col min="9729" max="9729" width="4" style="4" bestFit="1" customWidth="1"/>
    <col min="9730" max="9730" width="13.85546875" style="4" customWidth="1"/>
    <col min="9731" max="9731" width="13.140625" style="4" bestFit="1" customWidth="1"/>
    <col min="9732" max="9732" width="14.5703125" style="4" bestFit="1" customWidth="1"/>
    <col min="9733" max="9733" width="9.42578125" style="4" customWidth="1"/>
    <col min="9734" max="9734" width="14.5703125" style="4" bestFit="1" customWidth="1"/>
    <col min="9735" max="9735" width="13.140625" style="4" bestFit="1" customWidth="1"/>
    <col min="9736" max="9736" width="12.28515625" style="4" bestFit="1" customWidth="1"/>
    <col min="9737" max="9737" width="13.140625" style="4" bestFit="1" customWidth="1"/>
    <col min="9738" max="9738" width="14.5703125" style="4" bestFit="1" customWidth="1"/>
    <col min="9739" max="9739" width="13.140625" style="4" bestFit="1" customWidth="1"/>
    <col min="9740" max="9740" width="12.140625" style="4" bestFit="1" customWidth="1"/>
    <col min="9741" max="9742" width="13.140625" style="4" bestFit="1" customWidth="1"/>
    <col min="9743" max="9743" width="11.85546875" style="4" customWidth="1"/>
    <col min="9744" max="9744" width="12.28515625" style="4" customWidth="1"/>
    <col min="9745" max="9745" width="12.140625" style="4" bestFit="1" customWidth="1"/>
    <col min="9746" max="9746" width="14.5703125" style="4" bestFit="1" customWidth="1"/>
    <col min="9747" max="9747" width="4.5703125" style="4" bestFit="1" customWidth="1"/>
    <col min="9748" max="9984" width="9.140625" style="4"/>
    <col min="9985" max="9985" width="4" style="4" bestFit="1" customWidth="1"/>
    <col min="9986" max="9986" width="13.85546875" style="4" customWidth="1"/>
    <col min="9987" max="9987" width="13.140625" style="4" bestFit="1" customWidth="1"/>
    <col min="9988" max="9988" width="14.5703125" style="4" bestFit="1" customWidth="1"/>
    <col min="9989" max="9989" width="9.42578125" style="4" customWidth="1"/>
    <col min="9990" max="9990" width="14.5703125" style="4" bestFit="1" customWidth="1"/>
    <col min="9991" max="9991" width="13.140625" style="4" bestFit="1" customWidth="1"/>
    <col min="9992" max="9992" width="12.28515625" style="4" bestFit="1" customWidth="1"/>
    <col min="9993" max="9993" width="13.140625" style="4" bestFit="1" customWidth="1"/>
    <col min="9994" max="9994" width="14.5703125" style="4" bestFit="1" customWidth="1"/>
    <col min="9995" max="9995" width="13.140625" style="4" bestFit="1" customWidth="1"/>
    <col min="9996" max="9996" width="12.140625" style="4" bestFit="1" customWidth="1"/>
    <col min="9997" max="9998" width="13.140625" style="4" bestFit="1" customWidth="1"/>
    <col min="9999" max="9999" width="11.85546875" style="4" customWidth="1"/>
    <col min="10000" max="10000" width="12.28515625" style="4" customWidth="1"/>
    <col min="10001" max="10001" width="12.140625" style="4" bestFit="1" customWidth="1"/>
    <col min="10002" max="10002" width="14.5703125" style="4" bestFit="1" customWidth="1"/>
    <col min="10003" max="10003" width="4.5703125" style="4" bestFit="1" customWidth="1"/>
    <col min="10004" max="10240" width="9.140625" style="4"/>
    <col min="10241" max="10241" width="4" style="4" bestFit="1" customWidth="1"/>
    <col min="10242" max="10242" width="13.85546875" style="4" customWidth="1"/>
    <col min="10243" max="10243" width="13.140625" style="4" bestFit="1" customWidth="1"/>
    <col min="10244" max="10244" width="14.5703125" style="4" bestFit="1" customWidth="1"/>
    <col min="10245" max="10245" width="9.42578125" style="4" customWidth="1"/>
    <col min="10246" max="10246" width="14.5703125" style="4" bestFit="1" customWidth="1"/>
    <col min="10247" max="10247" width="13.140625" style="4" bestFit="1" customWidth="1"/>
    <col min="10248" max="10248" width="12.28515625" style="4" bestFit="1" customWidth="1"/>
    <col min="10249" max="10249" width="13.140625" style="4" bestFit="1" customWidth="1"/>
    <col min="10250" max="10250" width="14.5703125" style="4" bestFit="1" customWidth="1"/>
    <col min="10251" max="10251" width="13.140625" style="4" bestFit="1" customWidth="1"/>
    <col min="10252" max="10252" width="12.140625" style="4" bestFit="1" customWidth="1"/>
    <col min="10253" max="10254" width="13.140625" style="4" bestFit="1" customWidth="1"/>
    <col min="10255" max="10255" width="11.85546875" style="4" customWidth="1"/>
    <col min="10256" max="10256" width="12.28515625" style="4" customWidth="1"/>
    <col min="10257" max="10257" width="12.140625" style="4" bestFit="1" customWidth="1"/>
    <col min="10258" max="10258" width="14.5703125" style="4" bestFit="1" customWidth="1"/>
    <col min="10259" max="10259" width="4.5703125" style="4" bestFit="1" customWidth="1"/>
    <col min="10260" max="10496" width="9.140625" style="4"/>
    <col min="10497" max="10497" width="4" style="4" bestFit="1" customWidth="1"/>
    <col min="10498" max="10498" width="13.85546875" style="4" customWidth="1"/>
    <col min="10499" max="10499" width="13.140625" style="4" bestFit="1" customWidth="1"/>
    <col min="10500" max="10500" width="14.5703125" style="4" bestFit="1" customWidth="1"/>
    <col min="10501" max="10501" width="9.42578125" style="4" customWidth="1"/>
    <col min="10502" max="10502" width="14.5703125" style="4" bestFit="1" customWidth="1"/>
    <col min="10503" max="10503" width="13.140625" style="4" bestFit="1" customWidth="1"/>
    <col min="10504" max="10504" width="12.28515625" style="4" bestFit="1" customWidth="1"/>
    <col min="10505" max="10505" width="13.140625" style="4" bestFit="1" customWidth="1"/>
    <col min="10506" max="10506" width="14.5703125" style="4" bestFit="1" customWidth="1"/>
    <col min="10507" max="10507" width="13.140625" style="4" bestFit="1" customWidth="1"/>
    <col min="10508" max="10508" width="12.140625" style="4" bestFit="1" customWidth="1"/>
    <col min="10509" max="10510" width="13.140625" style="4" bestFit="1" customWidth="1"/>
    <col min="10511" max="10511" width="11.85546875" style="4" customWidth="1"/>
    <col min="10512" max="10512" width="12.28515625" style="4" customWidth="1"/>
    <col min="10513" max="10513" width="12.140625" style="4" bestFit="1" customWidth="1"/>
    <col min="10514" max="10514" width="14.5703125" style="4" bestFit="1" customWidth="1"/>
    <col min="10515" max="10515" width="4.5703125" style="4" bestFit="1" customWidth="1"/>
    <col min="10516" max="10752" width="9.140625" style="4"/>
    <col min="10753" max="10753" width="4" style="4" bestFit="1" customWidth="1"/>
    <col min="10754" max="10754" width="13.85546875" style="4" customWidth="1"/>
    <col min="10755" max="10755" width="13.140625" style="4" bestFit="1" customWidth="1"/>
    <col min="10756" max="10756" width="14.5703125" style="4" bestFit="1" customWidth="1"/>
    <col min="10757" max="10757" width="9.42578125" style="4" customWidth="1"/>
    <col min="10758" max="10758" width="14.5703125" style="4" bestFit="1" customWidth="1"/>
    <col min="10759" max="10759" width="13.140625" style="4" bestFit="1" customWidth="1"/>
    <col min="10760" max="10760" width="12.28515625" style="4" bestFit="1" customWidth="1"/>
    <col min="10761" max="10761" width="13.140625" style="4" bestFit="1" customWidth="1"/>
    <col min="10762" max="10762" width="14.5703125" style="4" bestFit="1" customWidth="1"/>
    <col min="10763" max="10763" width="13.140625" style="4" bestFit="1" customWidth="1"/>
    <col min="10764" max="10764" width="12.140625" style="4" bestFit="1" customWidth="1"/>
    <col min="10765" max="10766" width="13.140625" style="4" bestFit="1" customWidth="1"/>
    <col min="10767" max="10767" width="11.85546875" style="4" customWidth="1"/>
    <col min="10768" max="10768" width="12.28515625" style="4" customWidth="1"/>
    <col min="10769" max="10769" width="12.140625" style="4" bestFit="1" customWidth="1"/>
    <col min="10770" max="10770" width="14.5703125" style="4" bestFit="1" customWidth="1"/>
    <col min="10771" max="10771" width="4.5703125" style="4" bestFit="1" customWidth="1"/>
    <col min="10772" max="11008" width="9.140625" style="4"/>
    <col min="11009" max="11009" width="4" style="4" bestFit="1" customWidth="1"/>
    <col min="11010" max="11010" width="13.85546875" style="4" customWidth="1"/>
    <col min="11011" max="11011" width="13.140625" style="4" bestFit="1" customWidth="1"/>
    <col min="11012" max="11012" width="14.5703125" style="4" bestFit="1" customWidth="1"/>
    <col min="11013" max="11013" width="9.42578125" style="4" customWidth="1"/>
    <col min="11014" max="11014" width="14.5703125" style="4" bestFit="1" customWidth="1"/>
    <col min="11015" max="11015" width="13.140625" style="4" bestFit="1" customWidth="1"/>
    <col min="11016" max="11016" width="12.28515625" style="4" bestFit="1" customWidth="1"/>
    <col min="11017" max="11017" width="13.140625" style="4" bestFit="1" customWidth="1"/>
    <col min="11018" max="11018" width="14.5703125" style="4" bestFit="1" customWidth="1"/>
    <col min="11019" max="11019" width="13.140625" style="4" bestFit="1" customWidth="1"/>
    <col min="11020" max="11020" width="12.140625" style="4" bestFit="1" customWidth="1"/>
    <col min="11021" max="11022" width="13.140625" style="4" bestFit="1" customWidth="1"/>
    <col min="11023" max="11023" width="11.85546875" style="4" customWidth="1"/>
    <col min="11024" max="11024" width="12.28515625" style="4" customWidth="1"/>
    <col min="11025" max="11025" width="12.140625" style="4" bestFit="1" customWidth="1"/>
    <col min="11026" max="11026" width="14.5703125" style="4" bestFit="1" customWidth="1"/>
    <col min="11027" max="11027" width="4.5703125" style="4" bestFit="1" customWidth="1"/>
    <col min="11028" max="11264" width="9.140625" style="4"/>
    <col min="11265" max="11265" width="4" style="4" bestFit="1" customWidth="1"/>
    <col min="11266" max="11266" width="13.85546875" style="4" customWidth="1"/>
    <col min="11267" max="11267" width="13.140625" style="4" bestFit="1" customWidth="1"/>
    <col min="11268" max="11268" width="14.5703125" style="4" bestFit="1" customWidth="1"/>
    <col min="11269" max="11269" width="9.42578125" style="4" customWidth="1"/>
    <col min="11270" max="11270" width="14.5703125" style="4" bestFit="1" customWidth="1"/>
    <col min="11271" max="11271" width="13.140625" style="4" bestFit="1" customWidth="1"/>
    <col min="11272" max="11272" width="12.28515625" style="4" bestFit="1" customWidth="1"/>
    <col min="11273" max="11273" width="13.140625" style="4" bestFit="1" customWidth="1"/>
    <col min="11274" max="11274" width="14.5703125" style="4" bestFit="1" customWidth="1"/>
    <col min="11275" max="11275" width="13.140625" style="4" bestFit="1" customWidth="1"/>
    <col min="11276" max="11276" width="12.140625" style="4" bestFit="1" customWidth="1"/>
    <col min="11277" max="11278" width="13.140625" style="4" bestFit="1" customWidth="1"/>
    <col min="11279" max="11279" width="11.85546875" style="4" customWidth="1"/>
    <col min="11280" max="11280" width="12.28515625" style="4" customWidth="1"/>
    <col min="11281" max="11281" width="12.140625" style="4" bestFit="1" customWidth="1"/>
    <col min="11282" max="11282" width="14.5703125" style="4" bestFit="1" customWidth="1"/>
    <col min="11283" max="11283" width="4.5703125" style="4" bestFit="1" customWidth="1"/>
    <col min="11284" max="11520" width="9.140625" style="4"/>
    <col min="11521" max="11521" width="4" style="4" bestFit="1" customWidth="1"/>
    <col min="11522" max="11522" width="13.85546875" style="4" customWidth="1"/>
    <col min="11523" max="11523" width="13.140625" style="4" bestFit="1" customWidth="1"/>
    <col min="11524" max="11524" width="14.5703125" style="4" bestFit="1" customWidth="1"/>
    <col min="11525" max="11525" width="9.42578125" style="4" customWidth="1"/>
    <col min="11526" max="11526" width="14.5703125" style="4" bestFit="1" customWidth="1"/>
    <col min="11527" max="11527" width="13.140625" style="4" bestFit="1" customWidth="1"/>
    <col min="11528" max="11528" width="12.28515625" style="4" bestFit="1" customWidth="1"/>
    <col min="11529" max="11529" width="13.140625" style="4" bestFit="1" customWidth="1"/>
    <col min="11530" max="11530" width="14.5703125" style="4" bestFit="1" customWidth="1"/>
    <col min="11531" max="11531" width="13.140625" style="4" bestFit="1" customWidth="1"/>
    <col min="11532" max="11532" width="12.140625" style="4" bestFit="1" customWidth="1"/>
    <col min="11533" max="11534" width="13.140625" style="4" bestFit="1" customWidth="1"/>
    <col min="11535" max="11535" width="11.85546875" style="4" customWidth="1"/>
    <col min="11536" max="11536" width="12.28515625" style="4" customWidth="1"/>
    <col min="11537" max="11537" width="12.140625" style="4" bestFit="1" customWidth="1"/>
    <col min="11538" max="11538" width="14.5703125" style="4" bestFit="1" customWidth="1"/>
    <col min="11539" max="11539" width="4.5703125" style="4" bestFit="1" customWidth="1"/>
    <col min="11540" max="11776" width="9.140625" style="4"/>
    <col min="11777" max="11777" width="4" style="4" bestFit="1" customWidth="1"/>
    <col min="11778" max="11778" width="13.85546875" style="4" customWidth="1"/>
    <col min="11779" max="11779" width="13.140625" style="4" bestFit="1" customWidth="1"/>
    <col min="11780" max="11780" width="14.5703125" style="4" bestFit="1" customWidth="1"/>
    <col min="11781" max="11781" width="9.42578125" style="4" customWidth="1"/>
    <col min="11782" max="11782" width="14.5703125" style="4" bestFit="1" customWidth="1"/>
    <col min="11783" max="11783" width="13.140625" style="4" bestFit="1" customWidth="1"/>
    <col min="11784" max="11784" width="12.28515625" style="4" bestFit="1" customWidth="1"/>
    <col min="11785" max="11785" width="13.140625" style="4" bestFit="1" customWidth="1"/>
    <col min="11786" max="11786" width="14.5703125" style="4" bestFit="1" customWidth="1"/>
    <col min="11787" max="11787" width="13.140625" style="4" bestFit="1" customWidth="1"/>
    <col min="11788" max="11788" width="12.140625" style="4" bestFit="1" customWidth="1"/>
    <col min="11789" max="11790" width="13.140625" style="4" bestFit="1" customWidth="1"/>
    <col min="11791" max="11791" width="11.85546875" style="4" customWidth="1"/>
    <col min="11792" max="11792" width="12.28515625" style="4" customWidth="1"/>
    <col min="11793" max="11793" width="12.140625" style="4" bestFit="1" customWidth="1"/>
    <col min="11794" max="11794" width="14.5703125" style="4" bestFit="1" customWidth="1"/>
    <col min="11795" max="11795" width="4.5703125" style="4" bestFit="1" customWidth="1"/>
    <col min="11796" max="12032" width="9.140625" style="4"/>
    <col min="12033" max="12033" width="4" style="4" bestFit="1" customWidth="1"/>
    <col min="12034" max="12034" width="13.85546875" style="4" customWidth="1"/>
    <col min="12035" max="12035" width="13.140625" style="4" bestFit="1" customWidth="1"/>
    <col min="12036" max="12036" width="14.5703125" style="4" bestFit="1" customWidth="1"/>
    <col min="12037" max="12037" width="9.42578125" style="4" customWidth="1"/>
    <col min="12038" max="12038" width="14.5703125" style="4" bestFit="1" customWidth="1"/>
    <col min="12039" max="12039" width="13.140625" style="4" bestFit="1" customWidth="1"/>
    <col min="12040" max="12040" width="12.28515625" style="4" bestFit="1" customWidth="1"/>
    <col min="12041" max="12041" width="13.140625" style="4" bestFit="1" customWidth="1"/>
    <col min="12042" max="12042" width="14.5703125" style="4" bestFit="1" customWidth="1"/>
    <col min="12043" max="12043" width="13.140625" style="4" bestFit="1" customWidth="1"/>
    <col min="12044" max="12044" width="12.140625" style="4" bestFit="1" customWidth="1"/>
    <col min="12045" max="12046" width="13.140625" style="4" bestFit="1" customWidth="1"/>
    <col min="12047" max="12047" width="11.85546875" style="4" customWidth="1"/>
    <col min="12048" max="12048" width="12.28515625" style="4" customWidth="1"/>
    <col min="12049" max="12049" width="12.140625" style="4" bestFit="1" customWidth="1"/>
    <col min="12050" max="12050" width="14.5703125" style="4" bestFit="1" customWidth="1"/>
    <col min="12051" max="12051" width="4.5703125" style="4" bestFit="1" customWidth="1"/>
    <col min="12052" max="12288" width="9.140625" style="4"/>
    <col min="12289" max="12289" width="4" style="4" bestFit="1" customWidth="1"/>
    <col min="12290" max="12290" width="13.85546875" style="4" customWidth="1"/>
    <col min="12291" max="12291" width="13.140625" style="4" bestFit="1" customWidth="1"/>
    <col min="12292" max="12292" width="14.5703125" style="4" bestFit="1" customWidth="1"/>
    <col min="12293" max="12293" width="9.42578125" style="4" customWidth="1"/>
    <col min="12294" max="12294" width="14.5703125" style="4" bestFit="1" customWidth="1"/>
    <col min="12295" max="12295" width="13.140625" style="4" bestFit="1" customWidth="1"/>
    <col min="12296" max="12296" width="12.28515625" style="4" bestFit="1" customWidth="1"/>
    <col min="12297" max="12297" width="13.140625" style="4" bestFit="1" customWidth="1"/>
    <col min="12298" max="12298" width="14.5703125" style="4" bestFit="1" customWidth="1"/>
    <col min="12299" max="12299" width="13.140625" style="4" bestFit="1" customWidth="1"/>
    <col min="12300" max="12300" width="12.140625" style="4" bestFit="1" customWidth="1"/>
    <col min="12301" max="12302" width="13.140625" style="4" bestFit="1" customWidth="1"/>
    <col min="12303" max="12303" width="11.85546875" style="4" customWidth="1"/>
    <col min="12304" max="12304" width="12.28515625" style="4" customWidth="1"/>
    <col min="12305" max="12305" width="12.140625" style="4" bestFit="1" customWidth="1"/>
    <col min="12306" max="12306" width="14.5703125" style="4" bestFit="1" customWidth="1"/>
    <col min="12307" max="12307" width="4.5703125" style="4" bestFit="1" customWidth="1"/>
    <col min="12308" max="12544" width="9.140625" style="4"/>
    <col min="12545" max="12545" width="4" style="4" bestFit="1" customWidth="1"/>
    <col min="12546" max="12546" width="13.85546875" style="4" customWidth="1"/>
    <col min="12547" max="12547" width="13.140625" style="4" bestFit="1" customWidth="1"/>
    <col min="12548" max="12548" width="14.5703125" style="4" bestFit="1" customWidth="1"/>
    <col min="12549" max="12549" width="9.42578125" style="4" customWidth="1"/>
    <col min="12550" max="12550" width="14.5703125" style="4" bestFit="1" customWidth="1"/>
    <col min="12551" max="12551" width="13.140625" style="4" bestFit="1" customWidth="1"/>
    <col min="12552" max="12552" width="12.28515625" style="4" bestFit="1" customWidth="1"/>
    <col min="12553" max="12553" width="13.140625" style="4" bestFit="1" customWidth="1"/>
    <col min="12554" max="12554" width="14.5703125" style="4" bestFit="1" customWidth="1"/>
    <col min="12555" max="12555" width="13.140625" style="4" bestFit="1" customWidth="1"/>
    <col min="12556" max="12556" width="12.140625" style="4" bestFit="1" customWidth="1"/>
    <col min="12557" max="12558" width="13.140625" style="4" bestFit="1" customWidth="1"/>
    <col min="12559" max="12559" width="11.85546875" style="4" customWidth="1"/>
    <col min="12560" max="12560" width="12.28515625" style="4" customWidth="1"/>
    <col min="12561" max="12561" width="12.140625" style="4" bestFit="1" customWidth="1"/>
    <col min="12562" max="12562" width="14.5703125" style="4" bestFit="1" customWidth="1"/>
    <col min="12563" max="12563" width="4.5703125" style="4" bestFit="1" customWidth="1"/>
    <col min="12564" max="12800" width="9.140625" style="4"/>
    <col min="12801" max="12801" width="4" style="4" bestFit="1" customWidth="1"/>
    <col min="12802" max="12802" width="13.85546875" style="4" customWidth="1"/>
    <col min="12803" max="12803" width="13.140625" style="4" bestFit="1" customWidth="1"/>
    <col min="12804" max="12804" width="14.5703125" style="4" bestFit="1" customWidth="1"/>
    <col min="12805" max="12805" width="9.42578125" style="4" customWidth="1"/>
    <col min="12806" max="12806" width="14.5703125" style="4" bestFit="1" customWidth="1"/>
    <col min="12807" max="12807" width="13.140625" style="4" bestFit="1" customWidth="1"/>
    <col min="12808" max="12808" width="12.28515625" style="4" bestFit="1" customWidth="1"/>
    <col min="12809" max="12809" width="13.140625" style="4" bestFit="1" customWidth="1"/>
    <col min="12810" max="12810" width="14.5703125" style="4" bestFit="1" customWidth="1"/>
    <col min="12811" max="12811" width="13.140625" style="4" bestFit="1" customWidth="1"/>
    <col min="12812" max="12812" width="12.140625" style="4" bestFit="1" customWidth="1"/>
    <col min="12813" max="12814" width="13.140625" style="4" bestFit="1" customWidth="1"/>
    <col min="12815" max="12815" width="11.85546875" style="4" customWidth="1"/>
    <col min="12816" max="12816" width="12.28515625" style="4" customWidth="1"/>
    <col min="12817" max="12817" width="12.140625" style="4" bestFit="1" customWidth="1"/>
    <col min="12818" max="12818" width="14.5703125" style="4" bestFit="1" customWidth="1"/>
    <col min="12819" max="12819" width="4.5703125" style="4" bestFit="1" customWidth="1"/>
    <col min="12820" max="13056" width="9.140625" style="4"/>
    <col min="13057" max="13057" width="4" style="4" bestFit="1" customWidth="1"/>
    <col min="13058" max="13058" width="13.85546875" style="4" customWidth="1"/>
    <col min="13059" max="13059" width="13.140625" style="4" bestFit="1" customWidth="1"/>
    <col min="13060" max="13060" width="14.5703125" style="4" bestFit="1" customWidth="1"/>
    <col min="13061" max="13061" width="9.42578125" style="4" customWidth="1"/>
    <col min="13062" max="13062" width="14.5703125" style="4" bestFit="1" customWidth="1"/>
    <col min="13063" max="13063" width="13.140625" style="4" bestFit="1" customWidth="1"/>
    <col min="13064" max="13064" width="12.28515625" style="4" bestFit="1" customWidth="1"/>
    <col min="13065" max="13065" width="13.140625" style="4" bestFit="1" customWidth="1"/>
    <col min="13066" max="13066" width="14.5703125" style="4" bestFit="1" customWidth="1"/>
    <col min="13067" max="13067" width="13.140625" style="4" bestFit="1" customWidth="1"/>
    <col min="13068" max="13068" width="12.140625" style="4" bestFit="1" customWidth="1"/>
    <col min="13069" max="13070" width="13.140625" style="4" bestFit="1" customWidth="1"/>
    <col min="13071" max="13071" width="11.85546875" style="4" customWidth="1"/>
    <col min="13072" max="13072" width="12.28515625" style="4" customWidth="1"/>
    <col min="13073" max="13073" width="12.140625" style="4" bestFit="1" customWidth="1"/>
    <col min="13074" max="13074" width="14.5703125" style="4" bestFit="1" customWidth="1"/>
    <col min="13075" max="13075" width="4.5703125" style="4" bestFit="1" customWidth="1"/>
    <col min="13076" max="13312" width="9.140625" style="4"/>
    <col min="13313" max="13313" width="4" style="4" bestFit="1" customWidth="1"/>
    <col min="13314" max="13314" width="13.85546875" style="4" customWidth="1"/>
    <col min="13315" max="13315" width="13.140625" style="4" bestFit="1" customWidth="1"/>
    <col min="13316" max="13316" width="14.5703125" style="4" bestFit="1" customWidth="1"/>
    <col min="13317" max="13317" width="9.42578125" style="4" customWidth="1"/>
    <col min="13318" max="13318" width="14.5703125" style="4" bestFit="1" customWidth="1"/>
    <col min="13319" max="13319" width="13.140625" style="4" bestFit="1" customWidth="1"/>
    <col min="13320" max="13320" width="12.28515625" style="4" bestFit="1" customWidth="1"/>
    <col min="13321" max="13321" width="13.140625" style="4" bestFit="1" customWidth="1"/>
    <col min="13322" max="13322" width="14.5703125" style="4" bestFit="1" customWidth="1"/>
    <col min="13323" max="13323" width="13.140625" style="4" bestFit="1" customWidth="1"/>
    <col min="13324" max="13324" width="12.140625" style="4" bestFit="1" customWidth="1"/>
    <col min="13325" max="13326" width="13.140625" style="4" bestFit="1" customWidth="1"/>
    <col min="13327" max="13327" width="11.85546875" style="4" customWidth="1"/>
    <col min="13328" max="13328" width="12.28515625" style="4" customWidth="1"/>
    <col min="13329" max="13329" width="12.140625" style="4" bestFit="1" customWidth="1"/>
    <col min="13330" max="13330" width="14.5703125" style="4" bestFit="1" customWidth="1"/>
    <col min="13331" max="13331" width="4.5703125" style="4" bestFit="1" customWidth="1"/>
    <col min="13332" max="13568" width="9.140625" style="4"/>
    <col min="13569" max="13569" width="4" style="4" bestFit="1" customWidth="1"/>
    <col min="13570" max="13570" width="13.85546875" style="4" customWidth="1"/>
    <col min="13571" max="13571" width="13.140625" style="4" bestFit="1" customWidth="1"/>
    <col min="13572" max="13572" width="14.5703125" style="4" bestFit="1" customWidth="1"/>
    <col min="13573" max="13573" width="9.42578125" style="4" customWidth="1"/>
    <col min="13574" max="13574" width="14.5703125" style="4" bestFit="1" customWidth="1"/>
    <col min="13575" max="13575" width="13.140625" style="4" bestFit="1" customWidth="1"/>
    <col min="13576" max="13576" width="12.28515625" style="4" bestFit="1" customWidth="1"/>
    <col min="13577" max="13577" width="13.140625" style="4" bestFit="1" customWidth="1"/>
    <col min="13578" max="13578" width="14.5703125" style="4" bestFit="1" customWidth="1"/>
    <col min="13579" max="13579" width="13.140625" style="4" bestFit="1" customWidth="1"/>
    <col min="13580" max="13580" width="12.140625" style="4" bestFit="1" customWidth="1"/>
    <col min="13581" max="13582" width="13.140625" style="4" bestFit="1" customWidth="1"/>
    <col min="13583" max="13583" width="11.85546875" style="4" customWidth="1"/>
    <col min="13584" max="13584" width="12.28515625" style="4" customWidth="1"/>
    <col min="13585" max="13585" width="12.140625" style="4" bestFit="1" customWidth="1"/>
    <col min="13586" max="13586" width="14.5703125" style="4" bestFit="1" customWidth="1"/>
    <col min="13587" max="13587" width="4.5703125" style="4" bestFit="1" customWidth="1"/>
    <col min="13588" max="13824" width="9.140625" style="4"/>
    <col min="13825" max="13825" width="4" style="4" bestFit="1" customWidth="1"/>
    <col min="13826" max="13826" width="13.85546875" style="4" customWidth="1"/>
    <col min="13827" max="13827" width="13.140625" style="4" bestFit="1" customWidth="1"/>
    <col min="13828" max="13828" width="14.5703125" style="4" bestFit="1" customWidth="1"/>
    <col min="13829" max="13829" width="9.42578125" style="4" customWidth="1"/>
    <col min="13830" max="13830" width="14.5703125" style="4" bestFit="1" customWidth="1"/>
    <col min="13831" max="13831" width="13.140625" style="4" bestFit="1" customWidth="1"/>
    <col min="13832" max="13832" width="12.28515625" style="4" bestFit="1" customWidth="1"/>
    <col min="13833" max="13833" width="13.140625" style="4" bestFit="1" customWidth="1"/>
    <col min="13834" max="13834" width="14.5703125" style="4" bestFit="1" customWidth="1"/>
    <col min="13835" max="13835" width="13.140625" style="4" bestFit="1" customWidth="1"/>
    <col min="13836" max="13836" width="12.140625" style="4" bestFit="1" customWidth="1"/>
    <col min="13837" max="13838" width="13.140625" style="4" bestFit="1" customWidth="1"/>
    <col min="13839" max="13839" width="11.85546875" style="4" customWidth="1"/>
    <col min="13840" max="13840" width="12.28515625" style="4" customWidth="1"/>
    <col min="13841" max="13841" width="12.140625" style="4" bestFit="1" customWidth="1"/>
    <col min="13842" max="13842" width="14.5703125" style="4" bestFit="1" customWidth="1"/>
    <col min="13843" max="13843" width="4.5703125" style="4" bestFit="1" customWidth="1"/>
    <col min="13844" max="14080" width="9.140625" style="4"/>
    <col min="14081" max="14081" width="4" style="4" bestFit="1" customWidth="1"/>
    <col min="14082" max="14082" width="13.85546875" style="4" customWidth="1"/>
    <col min="14083" max="14083" width="13.140625" style="4" bestFit="1" customWidth="1"/>
    <col min="14084" max="14084" width="14.5703125" style="4" bestFit="1" customWidth="1"/>
    <col min="14085" max="14085" width="9.42578125" style="4" customWidth="1"/>
    <col min="14086" max="14086" width="14.5703125" style="4" bestFit="1" customWidth="1"/>
    <col min="14087" max="14087" width="13.140625" style="4" bestFit="1" customWidth="1"/>
    <col min="14088" max="14088" width="12.28515625" style="4" bestFit="1" customWidth="1"/>
    <col min="14089" max="14089" width="13.140625" style="4" bestFit="1" customWidth="1"/>
    <col min="14090" max="14090" width="14.5703125" style="4" bestFit="1" customWidth="1"/>
    <col min="14091" max="14091" width="13.140625" style="4" bestFit="1" customWidth="1"/>
    <col min="14092" max="14092" width="12.140625" style="4" bestFit="1" customWidth="1"/>
    <col min="14093" max="14094" width="13.140625" style="4" bestFit="1" customWidth="1"/>
    <col min="14095" max="14095" width="11.85546875" style="4" customWidth="1"/>
    <col min="14096" max="14096" width="12.28515625" style="4" customWidth="1"/>
    <col min="14097" max="14097" width="12.140625" style="4" bestFit="1" customWidth="1"/>
    <col min="14098" max="14098" width="14.5703125" style="4" bestFit="1" customWidth="1"/>
    <col min="14099" max="14099" width="4.5703125" style="4" bestFit="1" customWidth="1"/>
    <col min="14100" max="14336" width="9.140625" style="4"/>
    <col min="14337" max="14337" width="4" style="4" bestFit="1" customWidth="1"/>
    <col min="14338" max="14338" width="13.85546875" style="4" customWidth="1"/>
    <col min="14339" max="14339" width="13.140625" style="4" bestFit="1" customWidth="1"/>
    <col min="14340" max="14340" width="14.5703125" style="4" bestFit="1" customWidth="1"/>
    <col min="14341" max="14341" width="9.42578125" style="4" customWidth="1"/>
    <col min="14342" max="14342" width="14.5703125" style="4" bestFit="1" customWidth="1"/>
    <col min="14343" max="14343" width="13.140625" style="4" bestFit="1" customWidth="1"/>
    <col min="14344" max="14344" width="12.28515625" style="4" bestFit="1" customWidth="1"/>
    <col min="14345" max="14345" width="13.140625" style="4" bestFit="1" customWidth="1"/>
    <col min="14346" max="14346" width="14.5703125" style="4" bestFit="1" customWidth="1"/>
    <col min="14347" max="14347" width="13.140625" style="4" bestFit="1" customWidth="1"/>
    <col min="14348" max="14348" width="12.140625" style="4" bestFit="1" customWidth="1"/>
    <col min="14349" max="14350" width="13.140625" style="4" bestFit="1" customWidth="1"/>
    <col min="14351" max="14351" width="11.85546875" style="4" customWidth="1"/>
    <col min="14352" max="14352" width="12.28515625" style="4" customWidth="1"/>
    <col min="14353" max="14353" width="12.140625" style="4" bestFit="1" customWidth="1"/>
    <col min="14354" max="14354" width="14.5703125" style="4" bestFit="1" customWidth="1"/>
    <col min="14355" max="14355" width="4.5703125" style="4" bestFit="1" customWidth="1"/>
    <col min="14356" max="14592" width="9.140625" style="4"/>
    <col min="14593" max="14593" width="4" style="4" bestFit="1" customWidth="1"/>
    <col min="14594" max="14594" width="13.85546875" style="4" customWidth="1"/>
    <col min="14595" max="14595" width="13.140625" style="4" bestFit="1" customWidth="1"/>
    <col min="14596" max="14596" width="14.5703125" style="4" bestFit="1" customWidth="1"/>
    <col min="14597" max="14597" width="9.42578125" style="4" customWidth="1"/>
    <col min="14598" max="14598" width="14.5703125" style="4" bestFit="1" customWidth="1"/>
    <col min="14599" max="14599" width="13.140625" style="4" bestFit="1" customWidth="1"/>
    <col min="14600" max="14600" width="12.28515625" style="4" bestFit="1" customWidth="1"/>
    <col min="14601" max="14601" width="13.140625" style="4" bestFit="1" customWidth="1"/>
    <col min="14602" max="14602" width="14.5703125" style="4" bestFit="1" customWidth="1"/>
    <col min="14603" max="14603" width="13.140625" style="4" bestFit="1" customWidth="1"/>
    <col min="14604" max="14604" width="12.140625" style="4" bestFit="1" customWidth="1"/>
    <col min="14605" max="14606" width="13.140625" style="4" bestFit="1" customWidth="1"/>
    <col min="14607" max="14607" width="11.85546875" style="4" customWidth="1"/>
    <col min="14608" max="14608" width="12.28515625" style="4" customWidth="1"/>
    <col min="14609" max="14609" width="12.140625" style="4" bestFit="1" customWidth="1"/>
    <col min="14610" max="14610" width="14.5703125" style="4" bestFit="1" customWidth="1"/>
    <col min="14611" max="14611" width="4.5703125" style="4" bestFit="1" customWidth="1"/>
    <col min="14612" max="14848" width="9.140625" style="4"/>
    <col min="14849" max="14849" width="4" style="4" bestFit="1" customWidth="1"/>
    <col min="14850" max="14850" width="13.85546875" style="4" customWidth="1"/>
    <col min="14851" max="14851" width="13.140625" style="4" bestFit="1" customWidth="1"/>
    <col min="14852" max="14852" width="14.5703125" style="4" bestFit="1" customWidth="1"/>
    <col min="14853" max="14853" width="9.42578125" style="4" customWidth="1"/>
    <col min="14854" max="14854" width="14.5703125" style="4" bestFit="1" customWidth="1"/>
    <col min="14855" max="14855" width="13.140625" style="4" bestFit="1" customWidth="1"/>
    <col min="14856" max="14856" width="12.28515625" style="4" bestFit="1" customWidth="1"/>
    <col min="14857" max="14857" width="13.140625" style="4" bestFit="1" customWidth="1"/>
    <col min="14858" max="14858" width="14.5703125" style="4" bestFit="1" customWidth="1"/>
    <col min="14859" max="14859" width="13.140625" style="4" bestFit="1" customWidth="1"/>
    <col min="14860" max="14860" width="12.140625" style="4" bestFit="1" customWidth="1"/>
    <col min="14861" max="14862" width="13.140625" style="4" bestFit="1" customWidth="1"/>
    <col min="14863" max="14863" width="11.85546875" style="4" customWidth="1"/>
    <col min="14864" max="14864" width="12.28515625" style="4" customWidth="1"/>
    <col min="14865" max="14865" width="12.140625" style="4" bestFit="1" customWidth="1"/>
    <col min="14866" max="14866" width="14.5703125" style="4" bestFit="1" customWidth="1"/>
    <col min="14867" max="14867" width="4.5703125" style="4" bestFit="1" customWidth="1"/>
    <col min="14868" max="15104" width="9.140625" style="4"/>
    <col min="15105" max="15105" width="4" style="4" bestFit="1" customWidth="1"/>
    <col min="15106" max="15106" width="13.85546875" style="4" customWidth="1"/>
    <col min="15107" max="15107" width="13.140625" style="4" bestFit="1" customWidth="1"/>
    <col min="15108" max="15108" width="14.5703125" style="4" bestFit="1" customWidth="1"/>
    <col min="15109" max="15109" width="9.42578125" style="4" customWidth="1"/>
    <col min="15110" max="15110" width="14.5703125" style="4" bestFit="1" customWidth="1"/>
    <col min="15111" max="15111" width="13.140625" style="4" bestFit="1" customWidth="1"/>
    <col min="15112" max="15112" width="12.28515625" style="4" bestFit="1" customWidth="1"/>
    <col min="15113" max="15113" width="13.140625" style="4" bestFit="1" customWidth="1"/>
    <col min="15114" max="15114" width="14.5703125" style="4" bestFit="1" customWidth="1"/>
    <col min="15115" max="15115" width="13.140625" style="4" bestFit="1" customWidth="1"/>
    <col min="15116" max="15116" width="12.140625" style="4" bestFit="1" customWidth="1"/>
    <col min="15117" max="15118" width="13.140625" style="4" bestFit="1" customWidth="1"/>
    <col min="15119" max="15119" width="11.85546875" style="4" customWidth="1"/>
    <col min="15120" max="15120" width="12.28515625" style="4" customWidth="1"/>
    <col min="15121" max="15121" width="12.140625" style="4" bestFit="1" customWidth="1"/>
    <col min="15122" max="15122" width="14.5703125" style="4" bestFit="1" customWidth="1"/>
    <col min="15123" max="15123" width="4.5703125" style="4" bestFit="1" customWidth="1"/>
    <col min="15124" max="15360" width="9.140625" style="4"/>
    <col min="15361" max="15361" width="4" style="4" bestFit="1" customWidth="1"/>
    <col min="15362" max="15362" width="13.85546875" style="4" customWidth="1"/>
    <col min="15363" max="15363" width="13.140625" style="4" bestFit="1" customWidth="1"/>
    <col min="15364" max="15364" width="14.5703125" style="4" bestFit="1" customWidth="1"/>
    <col min="15365" max="15365" width="9.42578125" style="4" customWidth="1"/>
    <col min="15366" max="15366" width="14.5703125" style="4" bestFit="1" customWidth="1"/>
    <col min="15367" max="15367" width="13.140625" style="4" bestFit="1" customWidth="1"/>
    <col min="15368" max="15368" width="12.28515625" style="4" bestFit="1" customWidth="1"/>
    <col min="15369" max="15369" width="13.140625" style="4" bestFit="1" customWidth="1"/>
    <col min="15370" max="15370" width="14.5703125" style="4" bestFit="1" customWidth="1"/>
    <col min="15371" max="15371" width="13.140625" style="4" bestFit="1" customWidth="1"/>
    <col min="15372" max="15372" width="12.140625" style="4" bestFit="1" customWidth="1"/>
    <col min="15373" max="15374" width="13.140625" style="4" bestFit="1" customWidth="1"/>
    <col min="15375" max="15375" width="11.85546875" style="4" customWidth="1"/>
    <col min="15376" max="15376" width="12.28515625" style="4" customWidth="1"/>
    <col min="15377" max="15377" width="12.140625" style="4" bestFit="1" customWidth="1"/>
    <col min="15378" max="15378" width="14.5703125" style="4" bestFit="1" customWidth="1"/>
    <col min="15379" max="15379" width="4.5703125" style="4" bestFit="1" customWidth="1"/>
    <col min="15380" max="15616" width="9.140625" style="4"/>
    <col min="15617" max="15617" width="4" style="4" bestFit="1" customWidth="1"/>
    <col min="15618" max="15618" width="13.85546875" style="4" customWidth="1"/>
    <col min="15619" max="15619" width="13.140625" style="4" bestFit="1" customWidth="1"/>
    <col min="15620" max="15620" width="14.5703125" style="4" bestFit="1" customWidth="1"/>
    <col min="15621" max="15621" width="9.42578125" style="4" customWidth="1"/>
    <col min="15622" max="15622" width="14.5703125" style="4" bestFit="1" customWidth="1"/>
    <col min="15623" max="15623" width="13.140625" style="4" bestFit="1" customWidth="1"/>
    <col min="15624" max="15624" width="12.28515625" style="4" bestFit="1" customWidth="1"/>
    <col min="15625" max="15625" width="13.140625" style="4" bestFit="1" customWidth="1"/>
    <col min="15626" max="15626" width="14.5703125" style="4" bestFit="1" customWidth="1"/>
    <col min="15627" max="15627" width="13.140625" style="4" bestFit="1" customWidth="1"/>
    <col min="15628" max="15628" width="12.140625" style="4" bestFit="1" customWidth="1"/>
    <col min="15629" max="15630" width="13.140625" style="4" bestFit="1" customWidth="1"/>
    <col min="15631" max="15631" width="11.85546875" style="4" customWidth="1"/>
    <col min="15632" max="15632" width="12.28515625" style="4" customWidth="1"/>
    <col min="15633" max="15633" width="12.140625" style="4" bestFit="1" customWidth="1"/>
    <col min="15634" max="15634" width="14.5703125" style="4" bestFit="1" customWidth="1"/>
    <col min="15635" max="15635" width="4.5703125" style="4" bestFit="1" customWidth="1"/>
    <col min="15636" max="15872" width="9.140625" style="4"/>
    <col min="15873" max="15873" width="4" style="4" bestFit="1" customWidth="1"/>
    <col min="15874" max="15874" width="13.85546875" style="4" customWidth="1"/>
    <col min="15875" max="15875" width="13.140625" style="4" bestFit="1" customWidth="1"/>
    <col min="15876" max="15876" width="14.5703125" style="4" bestFit="1" customWidth="1"/>
    <col min="15877" max="15877" width="9.42578125" style="4" customWidth="1"/>
    <col min="15878" max="15878" width="14.5703125" style="4" bestFit="1" customWidth="1"/>
    <col min="15879" max="15879" width="13.140625" style="4" bestFit="1" customWidth="1"/>
    <col min="15880" max="15880" width="12.28515625" style="4" bestFit="1" customWidth="1"/>
    <col min="15881" max="15881" width="13.140625" style="4" bestFit="1" customWidth="1"/>
    <col min="15882" max="15882" width="14.5703125" style="4" bestFit="1" customWidth="1"/>
    <col min="15883" max="15883" width="13.140625" style="4" bestFit="1" customWidth="1"/>
    <col min="15884" max="15884" width="12.140625" style="4" bestFit="1" customWidth="1"/>
    <col min="15885" max="15886" width="13.140625" style="4" bestFit="1" customWidth="1"/>
    <col min="15887" max="15887" width="11.85546875" style="4" customWidth="1"/>
    <col min="15888" max="15888" width="12.28515625" style="4" customWidth="1"/>
    <col min="15889" max="15889" width="12.140625" style="4" bestFit="1" customWidth="1"/>
    <col min="15890" max="15890" width="14.5703125" style="4" bestFit="1" customWidth="1"/>
    <col min="15891" max="15891" width="4.5703125" style="4" bestFit="1" customWidth="1"/>
    <col min="15892" max="16128" width="9.140625" style="4"/>
    <col min="16129" max="16129" width="4" style="4" bestFit="1" customWidth="1"/>
    <col min="16130" max="16130" width="13.85546875" style="4" customWidth="1"/>
    <col min="16131" max="16131" width="13.140625" style="4" bestFit="1" customWidth="1"/>
    <col min="16132" max="16132" width="14.5703125" style="4" bestFit="1" customWidth="1"/>
    <col min="16133" max="16133" width="9.42578125" style="4" customWidth="1"/>
    <col min="16134" max="16134" width="14.5703125" style="4" bestFit="1" customWidth="1"/>
    <col min="16135" max="16135" width="13.140625" style="4" bestFit="1" customWidth="1"/>
    <col min="16136" max="16136" width="12.28515625" style="4" bestFit="1" customWidth="1"/>
    <col min="16137" max="16137" width="13.140625" style="4" bestFit="1" customWidth="1"/>
    <col min="16138" max="16138" width="14.5703125" style="4" bestFit="1" customWidth="1"/>
    <col min="16139" max="16139" width="13.140625" style="4" bestFit="1" customWidth="1"/>
    <col min="16140" max="16140" width="12.140625" style="4" bestFit="1" customWidth="1"/>
    <col min="16141" max="16142" width="13.140625" style="4" bestFit="1" customWidth="1"/>
    <col min="16143" max="16143" width="11.85546875" style="4" customWidth="1"/>
    <col min="16144" max="16144" width="12.28515625" style="4" customWidth="1"/>
    <col min="16145" max="16145" width="12.140625" style="4" bestFit="1" customWidth="1"/>
    <col min="16146" max="16146" width="14.5703125" style="4" bestFit="1" customWidth="1"/>
    <col min="16147" max="16147" width="4.5703125" style="4" bestFit="1" customWidth="1"/>
    <col min="16148" max="16384" width="9.140625" style="4"/>
  </cols>
  <sheetData>
    <row r="1" spans="1:21" x14ac:dyDescent="0.2">
      <c r="A1" s="4" t="s">
        <v>1</v>
      </c>
    </row>
    <row r="2" spans="1:21" ht="12.75" customHeight="1" x14ac:dyDescent="0.2">
      <c r="A2" s="4" t="s">
        <v>196</v>
      </c>
      <c r="C2" s="56" t="s">
        <v>147</v>
      </c>
      <c r="U2" s="63"/>
    </row>
    <row r="3" spans="1:21" ht="12.75" customHeight="1" x14ac:dyDescent="0.2">
      <c r="A3" s="57" t="str">
        <f>'Exhibit A - City'!A3</f>
        <v>FOR THE YEAR ENDED JUNE 30, 2025</v>
      </c>
      <c r="C3" s="74"/>
      <c r="J3" s="5"/>
      <c r="K3" s="50"/>
      <c r="S3" s="5"/>
    </row>
    <row r="4" spans="1:21" ht="15.75" x14ac:dyDescent="0.25">
      <c r="A4" s="82" t="s">
        <v>273</v>
      </c>
      <c r="J4" s="5"/>
      <c r="K4" s="50"/>
      <c r="S4" s="52"/>
    </row>
    <row r="5" spans="1:21" x14ac:dyDescent="0.2">
      <c r="A5" s="100" t="s">
        <v>452</v>
      </c>
      <c r="G5" s="8" t="s">
        <v>106</v>
      </c>
      <c r="H5" s="8"/>
      <c r="I5" s="8"/>
      <c r="J5" s="8"/>
      <c r="K5" s="8"/>
      <c r="L5" s="8"/>
      <c r="M5" s="8"/>
      <c r="N5" s="8"/>
      <c r="O5" s="8"/>
      <c r="P5" s="8"/>
      <c r="Q5" s="8"/>
      <c r="R5" s="8"/>
    </row>
    <row r="6" spans="1:21" x14ac:dyDescent="0.2">
      <c r="C6" s="87" t="s">
        <v>107</v>
      </c>
      <c r="D6" s="87"/>
      <c r="E6" s="87"/>
      <c r="F6" s="7"/>
      <c r="G6" s="88" t="s">
        <v>108</v>
      </c>
      <c r="H6" s="88"/>
      <c r="I6" s="88"/>
      <c r="J6" s="7"/>
      <c r="K6" s="88" t="s">
        <v>109</v>
      </c>
      <c r="L6" s="88"/>
      <c r="M6" s="88"/>
      <c r="N6" s="7"/>
    </row>
    <row r="7" spans="1:21" s="55" customFormat="1" ht="39.6" customHeight="1" x14ac:dyDescent="0.2">
      <c r="A7" s="53" t="s">
        <v>8</v>
      </c>
      <c r="B7" s="53" t="s">
        <v>9</v>
      </c>
      <c r="C7" s="53" t="s">
        <v>110</v>
      </c>
      <c r="D7" s="53" t="s">
        <v>111</v>
      </c>
      <c r="E7" s="53" t="s">
        <v>97</v>
      </c>
      <c r="F7" s="53" t="s">
        <v>99</v>
      </c>
      <c r="G7" s="53" t="s">
        <v>100</v>
      </c>
      <c r="H7" s="53" t="s">
        <v>101</v>
      </c>
      <c r="I7" s="53" t="s">
        <v>102</v>
      </c>
      <c r="J7" s="53" t="s">
        <v>112</v>
      </c>
      <c r="K7" s="53" t="s">
        <v>100</v>
      </c>
      <c r="L7" s="53" t="s">
        <v>101</v>
      </c>
      <c r="M7" s="53" t="s">
        <v>102</v>
      </c>
      <c r="N7" s="53" t="s">
        <v>112</v>
      </c>
      <c r="O7" s="53" t="s">
        <v>104</v>
      </c>
      <c r="P7" s="53" t="s">
        <v>113</v>
      </c>
      <c r="Q7" s="53" t="s">
        <v>114</v>
      </c>
      <c r="R7" s="53" t="s">
        <v>105</v>
      </c>
      <c r="S7" s="53" t="s">
        <v>8</v>
      </c>
    </row>
    <row r="8" spans="1:21" x14ac:dyDescent="0.2">
      <c r="A8" s="4">
        <v>1</v>
      </c>
      <c r="B8" s="4" t="s">
        <v>274</v>
      </c>
      <c r="C8" s="70">
        <v>0</v>
      </c>
      <c r="D8" s="70">
        <v>2511633</v>
      </c>
      <c r="E8" s="70">
        <v>0</v>
      </c>
      <c r="F8" s="70">
        <f t="shared" ref="F8:F71" si="0">SUM(C8:E8)</f>
        <v>2511633</v>
      </c>
      <c r="G8" s="70">
        <v>1801187</v>
      </c>
      <c r="H8" s="70">
        <v>0</v>
      </c>
      <c r="I8" s="70">
        <v>1051829</v>
      </c>
      <c r="J8" s="70">
        <f t="shared" ref="J8:J71" si="1">SUM(G8:I8)</f>
        <v>2853016</v>
      </c>
      <c r="K8" s="70">
        <v>333642</v>
      </c>
      <c r="L8" s="70">
        <v>0</v>
      </c>
      <c r="M8" s="70">
        <v>326670</v>
      </c>
      <c r="N8" s="70">
        <f t="shared" ref="N8:N71" si="2">SUM(K8:M8)</f>
        <v>660312</v>
      </c>
      <c r="O8" s="70">
        <v>0</v>
      </c>
      <c r="P8" s="70">
        <v>0</v>
      </c>
      <c r="Q8" s="70">
        <v>0</v>
      </c>
      <c r="R8" s="70">
        <f t="shared" ref="R8:R71" si="3">(J8+N8+O8+P8+Q8)</f>
        <v>3513328</v>
      </c>
      <c r="S8" s="4">
        <v>1</v>
      </c>
    </row>
    <row r="9" spans="1:21" x14ac:dyDescent="0.2">
      <c r="A9" s="4">
        <v>2</v>
      </c>
      <c r="B9" s="4" t="s">
        <v>275</v>
      </c>
      <c r="C9" s="44">
        <v>1840639</v>
      </c>
      <c r="D9" s="44">
        <v>28222645</v>
      </c>
      <c r="E9" s="44">
        <v>0</v>
      </c>
      <c r="F9" s="44">
        <f t="shared" si="0"/>
        <v>30063284</v>
      </c>
      <c r="G9" s="44">
        <v>12276346</v>
      </c>
      <c r="H9" s="44">
        <v>0</v>
      </c>
      <c r="I9" s="44">
        <v>5678526</v>
      </c>
      <c r="J9" s="44">
        <f t="shared" si="1"/>
        <v>17954872</v>
      </c>
      <c r="K9" s="44">
        <v>7076948</v>
      </c>
      <c r="L9" s="44">
        <v>0</v>
      </c>
      <c r="M9" s="44">
        <v>7735228</v>
      </c>
      <c r="N9" s="44">
        <f t="shared" si="2"/>
        <v>14812176</v>
      </c>
      <c r="O9" s="44">
        <v>0</v>
      </c>
      <c r="P9" s="44">
        <v>0</v>
      </c>
      <c r="Q9" s="44">
        <v>0</v>
      </c>
      <c r="R9" s="44">
        <f t="shared" si="3"/>
        <v>32767048</v>
      </c>
      <c r="S9" s="4">
        <v>2</v>
      </c>
    </row>
    <row r="10" spans="1:21" x14ac:dyDescent="0.2">
      <c r="A10" s="4">
        <v>3</v>
      </c>
      <c r="B10" s="4" t="s">
        <v>276</v>
      </c>
      <c r="C10" s="44">
        <v>0</v>
      </c>
      <c r="D10" s="44">
        <v>0</v>
      </c>
      <c r="E10" s="44">
        <v>0</v>
      </c>
      <c r="F10" s="44">
        <f t="shared" si="0"/>
        <v>0</v>
      </c>
      <c r="G10" s="44">
        <v>0</v>
      </c>
      <c r="H10" s="44">
        <v>0</v>
      </c>
      <c r="I10" s="44">
        <v>0</v>
      </c>
      <c r="J10" s="44">
        <f t="shared" si="1"/>
        <v>0</v>
      </c>
      <c r="K10" s="44">
        <v>0</v>
      </c>
      <c r="L10" s="44">
        <v>0</v>
      </c>
      <c r="M10" s="44">
        <v>0</v>
      </c>
      <c r="N10" s="44">
        <f t="shared" si="2"/>
        <v>0</v>
      </c>
      <c r="O10" s="44">
        <v>0</v>
      </c>
      <c r="P10" s="44">
        <v>0</v>
      </c>
      <c r="Q10" s="44">
        <v>0</v>
      </c>
      <c r="R10" s="44">
        <f t="shared" si="3"/>
        <v>0</v>
      </c>
      <c r="S10" s="4">
        <v>3</v>
      </c>
    </row>
    <row r="11" spans="1:21" x14ac:dyDescent="0.2">
      <c r="A11" s="4">
        <v>4</v>
      </c>
      <c r="B11" s="4" t="s">
        <v>277</v>
      </c>
      <c r="C11" s="44">
        <v>0</v>
      </c>
      <c r="D11" s="44">
        <v>0</v>
      </c>
      <c r="E11" s="44">
        <v>0</v>
      </c>
      <c r="F11" s="44">
        <f t="shared" si="0"/>
        <v>0</v>
      </c>
      <c r="G11" s="44">
        <v>0</v>
      </c>
      <c r="H11" s="44">
        <v>0</v>
      </c>
      <c r="I11" s="44">
        <v>0</v>
      </c>
      <c r="J11" s="44">
        <f t="shared" si="1"/>
        <v>0</v>
      </c>
      <c r="K11" s="44">
        <v>0</v>
      </c>
      <c r="L11" s="44">
        <v>0</v>
      </c>
      <c r="M11" s="44">
        <v>0</v>
      </c>
      <c r="N11" s="44">
        <f t="shared" si="2"/>
        <v>0</v>
      </c>
      <c r="O11" s="44">
        <v>0</v>
      </c>
      <c r="P11" s="44">
        <v>0</v>
      </c>
      <c r="Q11" s="44">
        <v>0</v>
      </c>
      <c r="R11" s="44">
        <f t="shared" si="3"/>
        <v>0</v>
      </c>
      <c r="S11" s="4">
        <v>4</v>
      </c>
    </row>
    <row r="12" spans="1:21" x14ac:dyDescent="0.2">
      <c r="A12" s="4">
        <v>5</v>
      </c>
      <c r="B12" s="4" t="s">
        <v>278</v>
      </c>
      <c r="C12" s="44">
        <v>0</v>
      </c>
      <c r="D12" s="44">
        <v>0</v>
      </c>
      <c r="E12" s="44">
        <v>0</v>
      </c>
      <c r="F12" s="44">
        <f t="shared" si="0"/>
        <v>0</v>
      </c>
      <c r="G12" s="44">
        <v>0</v>
      </c>
      <c r="H12" s="44">
        <v>0</v>
      </c>
      <c r="I12" s="44">
        <v>0</v>
      </c>
      <c r="J12" s="44">
        <f t="shared" si="1"/>
        <v>0</v>
      </c>
      <c r="K12" s="44">
        <v>0</v>
      </c>
      <c r="L12" s="44">
        <v>0</v>
      </c>
      <c r="M12" s="44">
        <v>0</v>
      </c>
      <c r="N12" s="44">
        <f t="shared" si="2"/>
        <v>0</v>
      </c>
      <c r="O12" s="44">
        <v>0</v>
      </c>
      <c r="P12" s="44">
        <v>0</v>
      </c>
      <c r="Q12" s="44">
        <v>0</v>
      </c>
      <c r="R12" s="44">
        <f t="shared" si="3"/>
        <v>0</v>
      </c>
      <c r="S12" s="4">
        <v>5</v>
      </c>
    </row>
    <row r="13" spans="1:21" x14ac:dyDescent="0.2">
      <c r="A13" s="4">
        <v>6</v>
      </c>
      <c r="B13" s="4" t="s">
        <v>279</v>
      </c>
      <c r="C13" s="44">
        <v>0</v>
      </c>
      <c r="D13" s="44">
        <v>0</v>
      </c>
      <c r="E13" s="44">
        <v>0</v>
      </c>
      <c r="F13" s="44">
        <f t="shared" si="0"/>
        <v>0</v>
      </c>
      <c r="G13" s="44">
        <v>0</v>
      </c>
      <c r="H13" s="44">
        <v>0</v>
      </c>
      <c r="I13" s="44">
        <v>0</v>
      </c>
      <c r="J13" s="44">
        <f t="shared" si="1"/>
        <v>0</v>
      </c>
      <c r="K13" s="44">
        <v>0</v>
      </c>
      <c r="L13" s="44">
        <v>0</v>
      </c>
      <c r="M13" s="44">
        <v>0</v>
      </c>
      <c r="N13" s="44">
        <f t="shared" si="2"/>
        <v>0</v>
      </c>
      <c r="O13" s="44">
        <v>0</v>
      </c>
      <c r="P13" s="44">
        <v>0</v>
      </c>
      <c r="Q13" s="44">
        <v>0</v>
      </c>
      <c r="R13" s="44">
        <f t="shared" si="3"/>
        <v>0</v>
      </c>
      <c r="S13" s="4">
        <v>6</v>
      </c>
    </row>
    <row r="14" spans="1:21" x14ac:dyDescent="0.2">
      <c r="A14" s="4">
        <v>7</v>
      </c>
      <c r="B14" s="4" t="s">
        <v>280</v>
      </c>
      <c r="C14" s="44">
        <v>0</v>
      </c>
      <c r="D14" s="44">
        <v>158829991</v>
      </c>
      <c r="E14" s="44">
        <v>0</v>
      </c>
      <c r="F14" s="44">
        <f t="shared" si="0"/>
        <v>158829991</v>
      </c>
      <c r="G14" s="44">
        <v>46395000</v>
      </c>
      <c r="H14" s="44">
        <v>11526183</v>
      </c>
      <c r="I14" s="44">
        <v>49493818</v>
      </c>
      <c r="J14" s="44">
        <f t="shared" si="1"/>
        <v>107415001</v>
      </c>
      <c r="K14" s="44">
        <v>20530635</v>
      </c>
      <c r="L14" s="44">
        <v>243337</v>
      </c>
      <c r="M14" s="44">
        <v>30630068</v>
      </c>
      <c r="N14" s="44">
        <f t="shared" si="2"/>
        <v>51404040</v>
      </c>
      <c r="O14" s="44">
        <v>0</v>
      </c>
      <c r="P14" s="44">
        <v>0</v>
      </c>
      <c r="Q14" s="44">
        <v>10950</v>
      </c>
      <c r="R14" s="44">
        <f t="shared" si="3"/>
        <v>158829991</v>
      </c>
      <c r="S14" s="4">
        <v>7</v>
      </c>
    </row>
    <row r="15" spans="1:21" x14ac:dyDescent="0.2">
      <c r="A15" s="4">
        <v>8</v>
      </c>
      <c r="B15" s="4" t="s">
        <v>281</v>
      </c>
      <c r="C15" s="44">
        <v>0</v>
      </c>
      <c r="D15" s="44">
        <v>0</v>
      </c>
      <c r="E15" s="44">
        <v>0</v>
      </c>
      <c r="F15" s="44">
        <f t="shared" si="0"/>
        <v>0</v>
      </c>
      <c r="G15" s="44">
        <v>0</v>
      </c>
      <c r="H15" s="44">
        <v>0</v>
      </c>
      <c r="I15" s="44">
        <v>0</v>
      </c>
      <c r="J15" s="44">
        <f t="shared" si="1"/>
        <v>0</v>
      </c>
      <c r="K15" s="44">
        <v>0</v>
      </c>
      <c r="L15" s="44">
        <v>0</v>
      </c>
      <c r="M15" s="44">
        <v>0</v>
      </c>
      <c r="N15" s="44">
        <f t="shared" si="2"/>
        <v>0</v>
      </c>
      <c r="O15" s="44">
        <v>0</v>
      </c>
      <c r="P15" s="44">
        <v>0</v>
      </c>
      <c r="Q15" s="44">
        <v>0</v>
      </c>
      <c r="R15" s="44">
        <f t="shared" si="3"/>
        <v>0</v>
      </c>
      <c r="S15" s="4">
        <v>8</v>
      </c>
    </row>
    <row r="16" spans="1:21" x14ac:dyDescent="0.2">
      <c r="A16" s="4">
        <v>9</v>
      </c>
      <c r="B16" s="4" t="s">
        <v>282</v>
      </c>
      <c r="C16" s="44">
        <v>0</v>
      </c>
      <c r="D16" s="44">
        <v>0</v>
      </c>
      <c r="E16" s="44">
        <v>0</v>
      </c>
      <c r="F16" s="44">
        <f t="shared" si="0"/>
        <v>0</v>
      </c>
      <c r="G16" s="44">
        <v>90194</v>
      </c>
      <c r="H16" s="44">
        <v>0</v>
      </c>
      <c r="I16" s="44">
        <v>31693</v>
      </c>
      <c r="J16" s="44">
        <f t="shared" si="1"/>
        <v>121887</v>
      </c>
      <c r="K16" s="44">
        <v>38690</v>
      </c>
      <c r="L16" s="44">
        <v>0</v>
      </c>
      <c r="M16" s="44">
        <v>5320</v>
      </c>
      <c r="N16" s="44">
        <f t="shared" si="2"/>
        <v>44010</v>
      </c>
      <c r="O16" s="44">
        <v>0</v>
      </c>
      <c r="P16" s="44">
        <v>0</v>
      </c>
      <c r="Q16" s="44">
        <v>0</v>
      </c>
      <c r="R16" s="44">
        <f t="shared" si="3"/>
        <v>165897</v>
      </c>
      <c r="S16" s="4">
        <v>9</v>
      </c>
    </row>
    <row r="17" spans="1:19" x14ac:dyDescent="0.2">
      <c r="A17" s="4">
        <v>10</v>
      </c>
      <c r="B17" s="4" t="s">
        <v>283</v>
      </c>
      <c r="C17" s="44">
        <v>0</v>
      </c>
      <c r="D17" s="44">
        <v>0</v>
      </c>
      <c r="E17" s="44">
        <v>0</v>
      </c>
      <c r="F17" s="44">
        <f t="shared" si="0"/>
        <v>0</v>
      </c>
      <c r="G17" s="44">
        <v>7040205</v>
      </c>
      <c r="H17" s="44">
        <v>0</v>
      </c>
      <c r="I17" s="44">
        <v>173176</v>
      </c>
      <c r="J17" s="44">
        <f t="shared" si="1"/>
        <v>7213381</v>
      </c>
      <c r="K17" s="44">
        <v>2325690</v>
      </c>
      <c r="L17" s="44">
        <v>0</v>
      </c>
      <c r="M17" s="44">
        <v>453051</v>
      </c>
      <c r="N17" s="44">
        <f t="shared" si="2"/>
        <v>2778741</v>
      </c>
      <c r="O17" s="44">
        <v>0</v>
      </c>
      <c r="P17" s="44">
        <v>0</v>
      </c>
      <c r="Q17" s="44">
        <v>3550</v>
      </c>
      <c r="R17" s="44">
        <f t="shared" si="3"/>
        <v>9995672</v>
      </c>
      <c r="S17" s="4">
        <v>10</v>
      </c>
    </row>
    <row r="18" spans="1:19" x14ac:dyDescent="0.2">
      <c r="A18" s="4">
        <v>11</v>
      </c>
      <c r="B18" s="4" t="s">
        <v>284</v>
      </c>
      <c r="C18" s="44">
        <v>0</v>
      </c>
      <c r="D18" s="44">
        <v>0</v>
      </c>
      <c r="E18" s="44">
        <v>0</v>
      </c>
      <c r="F18" s="44">
        <f t="shared" si="0"/>
        <v>0</v>
      </c>
      <c r="G18" s="44">
        <v>0</v>
      </c>
      <c r="H18" s="44">
        <v>0</v>
      </c>
      <c r="I18" s="44">
        <v>0</v>
      </c>
      <c r="J18" s="44">
        <f t="shared" si="1"/>
        <v>0</v>
      </c>
      <c r="K18" s="44">
        <v>0</v>
      </c>
      <c r="L18" s="44">
        <v>0</v>
      </c>
      <c r="M18" s="44">
        <v>0</v>
      </c>
      <c r="N18" s="44">
        <f t="shared" si="2"/>
        <v>0</v>
      </c>
      <c r="O18" s="44">
        <v>0</v>
      </c>
      <c r="P18" s="44">
        <v>0</v>
      </c>
      <c r="Q18" s="44">
        <v>0</v>
      </c>
      <c r="R18" s="44">
        <f t="shared" si="3"/>
        <v>0</v>
      </c>
      <c r="S18" s="4">
        <v>11</v>
      </c>
    </row>
    <row r="19" spans="1:19" x14ac:dyDescent="0.2">
      <c r="A19" s="4">
        <v>12</v>
      </c>
      <c r="B19" s="4" t="s">
        <v>285</v>
      </c>
      <c r="C19" s="44">
        <v>0</v>
      </c>
      <c r="D19" s="44">
        <v>3392931</v>
      </c>
      <c r="E19" s="44">
        <v>0</v>
      </c>
      <c r="F19" s="44">
        <f t="shared" si="0"/>
        <v>3392931</v>
      </c>
      <c r="G19" s="44">
        <v>2411646</v>
      </c>
      <c r="H19" s="44">
        <v>0</v>
      </c>
      <c r="I19" s="44">
        <v>2015075</v>
      </c>
      <c r="J19" s="44">
        <f t="shared" si="1"/>
        <v>4426721</v>
      </c>
      <c r="K19" s="44">
        <v>981285</v>
      </c>
      <c r="L19" s="44">
        <v>0</v>
      </c>
      <c r="M19" s="44">
        <v>1556070</v>
      </c>
      <c r="N19" s="44">
        <f t="shared" si="2"/>
        <v>2537355</v>
      </c>
      <c r="O19" s="44">
        <v>0</v>
      </c>
      <c r="P19" s="44">
        <v>147165</v>
      </c>
      <c r="Q19" s="44">
        <v>0</v>
      </c>
      <c r="R19" s="44">
        <f t="shared" si="3"/>
        <v>7111241</v>
      </c>
      <c r="S19" s="4">
        <v>12</v>
      </c>
    </row>
    <row r="20" spans="1:19" x14ac:dyDescent="0.2">
      <c r="A20" s="4">
        <v>13</v>
      </c>
      <c r="B20" s="4" t="s">
        <v>286</v>
      </c>
      <c r="C20" s="44">
        <v>0</v>
      </c>
      <c r="D20" s="44">
        <v>0</v>
      </c>
      <c r="E20" s="44">
        <v>0</v>
      </c>
      <c r="F20" s="44">
        <f t="shared" si="0"/>
        <v>0</v>
      </c>
      <c r="G20" s="44">
        <v>0</v>
      </c>
      <c r="H20" s="44">
        <v>0</v>
      </c>
      <c r="I20" s="44">
        <v>0</v>
      </c>
      <c r="J20" s="44">
        <f t="shared" si="1"/>
        <v>0</v>
      </c>
      <c r="K20" s="44">
        <v>0</v>
      </c>
      <c r="L20" s="44">
        <v>0</v>
      </c>
      <c r="M20" s="44">
        <v>0</v>
      </c>
      <c r="N20" s="44">
        <f t="shared" si="2"/>
        <v>0</v>
      </c>
      <c r="O20" s="44">
        <v>0</v>
      </c>
      <c r="P20" s="44">
        <v>0</v>
      </c>
      <c r="Q20" s="44">
        <v>0</v>
      </c>
      <c r="R20" s="44">
        <f t="shared" si="3"/>
        <v>0</v>
      </c>
      <c r="S20" s="4">
        <v>13</v>
      </c>
    </row>
    <row r="21" spans="1:19" x14ac:dyDescent="0.2">
      <c r="A21" s="4">
        <v>14</v>
      </c>
      <c r="B21" s="4" t="s">
        <v>287</v>
      </c>
      <c r="C21" s="44">
        <v>0</v>
      </c>
      <c r="D21" s="44">
        <v>0</v>
      </c>
      <c r="E21" s="44">
        <v>0</v>
      </c>
      <c r="F21" s="44">
        <f t="shared" si="0"/>
        <v>0</v>
      </c>
      <c r="G21" s="44">
        <v>0</v>
      </c>
      <c r="H21" s="44">
        <v>0</v>
      </c>
      <c r="I21" s="44">
        <v>0</v>
      </c>
      <c r="J21" s="44">
        <f t="shared" si="1"/>
        <v>0</v>
      </c>
      <c r="K21" s="44">
        <v>0</v>
      </c>
      <c r="L21" s="44">
        <v>0</v>
      </c>
      <c r="M21" s="44">
        <v>0</v>
      </c>
      <c r="N21" s="44">
        <f t="shared" si="2"/>
        <v>0</v>
      </c>
      <c r="O21" s="44">
        <v>0</v>
      </c>
      <c r="P21" s="44">
        <v>0</v>
      </c>
      <c r="Q21" s="44">
        <v>0</v>
      </c>
      <c r="R21" s="44">
        <f t="shared" si="3"/>
        <v>0</v>
      </c>
      <c r="S21" s="4">
        <v>14</v>
      </c>
    </row>
    <row r="22" spans="1:19" x14ac:dyDescent="0.2">
      <c r="A22" s="4">
        <v>15</v>
      </c>
      <c r="B22" s="4" t="s">
        <v>288</v>
      </c>
      <c r="C22" s="44">
        <v>0</v>
      </c>
      <c r="D22" s="44">
        <v>0</v>
      </c>
      <c r="E22" s="44">
        <v>0</v>
      </c>
      <c r="F22" s="44">
        <f t="shared" si="0"/>
        <v>0</v>
      </c>
      <c r="G22" s="44">
        <v>0</v>
      </c>
      <c r="H22" s="44">
        <v>0</v>
      </c>
      <c r="I22" s="44">
        <v>0</v>
      </c>
      <c r="J22" s="44">
        <f t="shared" si="1"/>
        <v>0</v>
      </c>
      <c r="K22" s="44">
        <v>0</v>
      </c>
      <c r="L22" s="44">
        <v>0</v>
      </c>
      <c r="M22" s="44">
        <v>0</v>
      </c>
      <c r="N22" s="44">
        <f t="shared" si="2"/>
        <v>0</v>
      </c>
      <c r="O22" s="44">
        <v>0</v>
      </c>
      <c r="P22" s="44">
        <v>0</v>
      </c>
      <c r="Q22" s="44">
        <v>0</v>
      </c>
      <c r="R22" s="44">
        <f t="shared" si="3"/>
        <v>0</v>
      </c>
      <c r="S22" s="4">
        <v>15</v>
      </c>
    </row>
    <row r="23" spans="1:19" x14ac:dyDescent="0.2">
      <c r="A23" s="4">
        <v>16</v>
      </c>
      <c r="B23" s="4" t="s">
        <v>289</v>
      </c>
      <c r="C23" s="44">
        <v>0</v>
      </c>
      <c r="D23" s="44">
        <v>7662771</v>
      </c>
      <c r="E23" s="44">
        <v>0</v>
      </c>
      <c r="F23" s="44">
        <f t="shared" si="0"/>
        <v>7662771</v>
      </c>
      <c r="G23" s="44">
        <v>1122000</v>
      </c>
      <c r="H23" s="44">
        <v>0</v>
      </c>
      <c r="I23" s="44">
        <v>2895000</v>
      </c>
      <c r="J23" s="44">
        <f t="shared" si="1"/>
        <v>4017000</v>
      </c>
      <c r="K23" s="44">
        <v>1947357</v>
      </c>
      <c r="L23" s="44">
        <v>0</v>
      </c>
      <c r="M23" s="44">
        <v>1212618</v>
      </c>
      <c r="N23" s="44">
        <f t="shared" si="2"/>
        <v>3159975</v>
      </c>
      <c r="O23" s="44">
        <v>0</v>
      </c>
      <c r="P23" s="44">
        <v>0</v>
      </c>
      <c r="Q23" s="44">
        <v>0</v>
      </c>
      <c r="R23" s="44">
        <f t="shared" si="3"/>
        <v>7176975</v>
      </c>
      <c r="S23" s="4">
        <v>16</v>
      </c>
    </row>
    <row r="24" spans="1:19" x14ac:dyDescent="0.2">
      <c r="A24" s="4">
        <v>17</v>
      </c>
      <c r="B24" s="4" t="s">
        <v>290</v>
      </c>
      <c r="C24" s="44">
        <v>0</v>
      </c>
      <c r="D24" s="44">
        <v>0</v>
      </c>
      <c r="E24" s="44">
        <v>0</v>
      </c>
      <c r="F24" s="44">
        <f t="shared" si="0"/>
        <v>0</v>
      </c>
      <c r="G24" s="44">
        <v>0</v>
      </c>
      <c r="H24" s="44">
        <v>0</v>
      </c>
      <c r="I24" s="44">
        <v>0</v>
      </c>
      <c r="J24" s="44">
        <f t="shared" si="1"/>
        <v>0</v>
      </c>
      <c r="K24" s="44">
        <v>0</v>
      </c>
      <c r="L24" s="44">
        <v>0</v>
      </c>
      <c r="M24" s="44">
        <v>0</v>
      </c>
      <c r="N24" s="44">
        <f t="shared" si="2"/>
        <v>0</v>
      </c>
      <c r="O24" s="44">
        <v>0</v>
      </c>
      <c r="P24" s="44">
        <v>0</v>
      </c>
      <c r="Q24" s="44">
        <v>0</v>
      </c>
      <c r="R24" s="44">
        <f t="shared" si="3"/>
        <v>0</v>
      </c>
      <c r="S24" s="4">
        <v>17</v>
      </c>
    </row>
    <row r="25" spans="1:19" x14ac:dyDescent="0.2">
      <c r="A25" s="4">
        <v>18</v>
      </c>
      <c r="B25" s="4" t="s">
        <v>291</v>
      </c>
      <c r="C25" s="44">
        <v>0</v>
      </c>
      <c r="D25" s="44">
        <v>0</v>
      </c>
      <c r="E25" s="44">
        <v>0</v>
      </c>
      <c r="F25" s="44">
        <f t="shared" si="0"/>
        <v>0</v>
      </c>
      <c r="G25" s="44">
        <v>0</v>
      </c>
      <c r="H25" s="44">
        <v>0</v>
      </c>
      <c r="I25" s="44">
        <v>0</v>
      </c>
      <c r="J25" s="44">
        <f t="shared" si="1"/>
        <v>0</v>
      </c>
      <c r="K25" s="44">
        <v>0</v>
      </c>
      <c r="L25" s="44">
        <v>0</v>
      </c>
      <c r="M25" s="44">
        <v>0</v>
      </c>
      <c r="N25" s="44">
        <f t="shared" si="2"/>
        <v>0</v>
      </c>
      <c r="O25" s="44">
        <v>0</v>
      </c>
      <c r="P25" s="44">
        <v>0</v>
      </c>
      <c r="Q25" s="44">
        <v>0</v>
      </c>
      <c r="R25" s="44">
        <f t="shared" si="3"/>
        <v>0</v>
      </c>
      <c r="S25" s="4">
        <v>18</v>
      </c>
    </row>
    <row r="26" spans="1:19" x14ac:dyDescent="0.2">
      <c r="A26" s="4">
        <v>19</v>
      </c>
      <c r="B26" s="4" t="s">
        <v>292</v>
      </c>
      <c r="C26" s="44">
        <v>0</v>
      </c>
      <c r="D26" s="44">
        <v>0</v>
      </c>
      <c r="E26" s="44">
        <v>0</v>
      </c>
      <c r="F26" s="44">
        <f t="shared" si="0"/>
        <v>0</v>
      </c>
      <c r="G26" s="44">
        <v>164212</v>
      </c>
      <c r="H26" s="44">
        <v>0</v>
      </c>
      <c r="I26" s="44">
        <v>538169</v>
      </c>
      <c r="J26" s="44">
        <f t="shared" si="1"/>
        <v>702381</v>
      </c>
      <c r="K26" s="44">
        <v>108779</v>
      </c>
      <c r="L26" s="44">
        <v>0</v>
      </c>
      <c r="M26" s="44">
        <v>335715</v>
      </c>
      <c r="N26" s="44">
        <f t="shared" si="2"/>
        <v>444494</v>
      </c>
      <c r="O26" s="44">
        <v>0</v>
      </c>
      <c r="P26" s="44">
        <v>0</v>
      </c>
      <c r="Q26" s="44">
        <v>89458</v>
      </c>
      <c r="R26" s="44">
        <f t="shared" si="3"/>
        <v>1236333</v>
      </c>
      <c r="S26" s="4">
        <v>19</v>
      </c>
    </row>
    <row r="27" spans="1:19" x14ac:dyDescent="0.2">
      <c r="A27" s="4">
        <v>20</v>
      </c>
      <c r="B27" s="4" t="s">
        <v>293</v>
      </c>
      <c r="C27" s="44">
        <v>0</v>
      </c>
      <c r="D27" s="44">
        <v>0</v>
      </c>
      <c r="E27" s="44">
        <v>0</v>
      </c>
      <c r="F27" s="44">
        <f t="shared" si="0"/>
        <v>0</v>
      </c>
      <c r="G27" s="44">
        <v>410000</v>
      </c>
      <c r="H27" s="44">
        <v>0</v>
      </c>
      <c r="I27" s="44">
        <v>772979</v>
      </c>
      <c r="J27" s="44">
        <f t="shared" si="1"/>
        <v>1182979</v>
      </c>
      <c r="K27" s="44">
        <v>1042680</v>
      </c>
      <c r="L27" s="44">
        <v>0</v>
      </c>
      <c r="M27" s="44">
        <v>0</v>
      </c>
      <c r="N27" s="44">
        <f t="shared" si="2"/>
        <v>1042680</v>
      </c>
      <c r="O27" s="44">
        <v>0</v>
      </c>
      <c r="P27" s="44">
        <v>0</v>
      </c>
      <c r="Q27" s="44">
        <v>0</v>
      </c>
      <c r="R27" s="44">
        <f t="shared" si="3"/>
        <v>2225659</v>
      </c>
      <c r="S27" s="4">
        <v>20</v>
      </c>
    </row>
    <row r="28" spans="1:19" x14ac:dyDescent="0.2">
      <c r="A28" s="4">
        <v>21</v>
      </c>
      <c r="B28" s="4" t="s">
        <v>294</v>
      </c>
      <c r="C28" s="44">
        <v>988094</v>
      </c>
      <c r="D28" s="44">
        <v>110945154</v>
      </c>
      <c r="E28" s="44">
        <v>0</v>
      </c>
      <c r="F28" s="44">
        <f t="shared" si="0"/>
        <v>111933248</v>
      </c>
      <c r="G28" s="44">
        <v>48854852</v>
      </c>
      <c r="H28" s="44">
        <v>4969164</v>
      </c>
      <c r="I28" s="44">
        <v>22870496</v>
      </c>
      <c r="J28" s="44">
        <f t="shared" si="1"/>
        <v>76694512</v>
      </c>
      <c r="K28" s="44">
        <v>20118714</v>
      </c>
      <c r="L28" s="44">
        <v>15349612</v>
      </c>
      <c r="M28" s="44">
        <v>9332152</v>
      </c>
      <c r="N28" s="44">
        <f t="shared" si="2"/>
        <v>44800478</v>
      </c>
      <c r="O28" s="44">
        <v>0</v>
      </c>
      <c r="P28" s="44">
        <v>0</v>
      </c>
      <c r="Q28" s="44">
        <v>3043993</v>
      </c>
      <c r="R28" s="44">
        <f t="shared" si="3"/>
        <v>124538983</v>
      </c>
      <c r="S28" s="4">
        <v>21</v>
      </c>
    </row>
    <row r="29" spans="1:19" x14ac:dyDescent="0.2">
      <c r="A29" s="4">
        <v>22</v>
      </c>
      <c r="B29" s="4" t="s">
        <v>295</v>
      </c>
      <c r="C29" s="44">
        <v>173354</v>
      </c>
      <c r="D29" s="44">
        <v>2362816</v>
      </c>
      <c r="E29" s="44">
        <v>0</v>
      </c>
      <c r="F29" s="44">
        <f t="shared" si="0"/>
        <v>2536170</v>
      </c>
      <c r="G29" s="44">
        <v>1640000</v>
      </c>
      <c r="H29" s="44">
        <v>0</v>
      </c>
      <c r="I29" s="44">
        <v>113049</v>
      </c>
      <c r="J29" s="44">
        <f t="shared" si="1"/>
        <v>1753049</v>
      </c>
      <c r="K29" s="44">
        <v>644470</v>
      </c>
      <c r="L29" s="44">
        <v>0</v>
      </c>
      <c r="M29" s="44">
        <v>138651</v>
      </c>
      <c r="N29" s="44">
        <f t="shared" si="2"/>
        <v>783121</v>
      </c>
      <c r="O29" s="44">
        <v>0</v>
      </c>
      <c r="P29" s="44">
        <v>0</v>
      </c>
      <c r="Q29" s="44">
        <v>0</v>
      </c>
      <c r="R29" s="44">
        <f t="shared" si="3"/>
        <v>2536170</v>
      </c>
      <c r="S29" s="4">
        <v>22</v>
      </c>
    </row>
    <row r="30" spans="1:19" x14ac:dyDescent="0.2">
      <c r="A30" s="4">
        <v>23</v>
      </c>
      <c r="B30" s="4" t="s">
        <v>296</v>
      </c>
      <c r="C30" s="44">
        <v>0</v>
      </c>
      <c r="D30" s="44">
        <v>0</v>
      </c>
      <c r="E30" s="44">
        <v>0</v>
      </c>
      <c r="F30" s="44">
        <f t="shared" si="0"/>
        <v>0</v>
      </c>
      <c r="G30" s="44">
        <v>71706</v>
      </c>
      <c r="H30" s="44">
        <v>0</v>
      </c>
      <c r="I30" s="44">
        <v>113022</v>
      </c>
      <c r="J30" s="44">
        <f t="shared" si="1"/>
        <v>184728</v>
      </c>
      <c r="K30" s="44">
        <v>34085</v>
      </c>
      <c r="L30" s="44">
        <v>0</v>
      </c>
      <c r="M30" s="44">
        <v>48872</v>
      </c>
      <c r="N30" s="44">
        <f t="shared" si="2"/>
        <v>82957</v>
      </c>
      <c r="O30" s="44">
        <v>0</v>
      </c>
      <c r="P30" s="44">
        <v>0</v>
      </c>
      <c r="Q30" s="44">
        <v>0</v>
      </c>
      <c r="R30" s="44">
        <f t="shared" si="3"/>
        <v>267685</v>
      </c>
      <c r="S30" s="4">
        <v>23</v>
      </c>
    </row>
    <row r="31" spans="1:19" x14ac:dyDescent="0.2">
      <c r="A31" s="4">
        <v>24</v>
      </c>
      <c r="B31" s="4" t="s">
        <v>297</v>
      </c>
      <c r="C31" s="44">
        <v>16113222</v>
      </c>
      <c r="D31" s="44">
        <v>0</v>
      </c>
      <c r="E31" s="44">
        <v>0</v>
      </c>
      <c r="F31" s="44">
        <f t="shared" si="0"/>
        <v>16113222</v>
      </c>
      <c r="G31" s="44">
        <v>20195000</v>
      </c>
      <c r="H31" s="44">
        <v>0</v>
      </c>
      <c r="I31" s="44">
        <v>1307159</v>
      </c>
      <c r="J31" s="44">
        <f t="shared" si="1"/>
        <v>21502159</v>
      </c>
      <c r="K31" s="44">
        <v>1635668</v>
      </c>
      <c r="L31" s="44">
        <v>0</v>
      </c>
      <c r="M31" s="44">
        <v>244636</v>
      </c>
      <c r="N31" s="44">
        <f t="shared" si="2"/>
        <v>1880304</v>
      </c>
      <c r="O31" s="44">
        <v>0</v>
      </c>
      <c r="P31" s="44">
        <v>0</v>
      </c>
      <c r="Q31" s="44">
        <v>0</v>
      </c>
      <c r="R31" s="44">
        <f t="shared" si="3"/>
        <v>23382463</v>
      </c>
      <c r="S31" s="4">
        <v>24</v>
      </c>
    </row>
    <row r="32" spans="1:19" x14ac:dyDescent="0.2">
      <c r="A32" s="4">
        <v>25</v>
      </c>
      <c r="B32" s="4" t="s">
        <v>298</v>
      </c>
      <c r="C32" s="44">
        <v>0</v>
      </c>
      <c r="D32" s="44">
        <v>0</v>
      </c>
      <c r="E32" s="44">
        <v>0</v>
      </c>
      <c r="F32" s="44">
        <f t="shared" si="0"/>
        <v>0</v>
      </c>
      <c r="G32" s="44">
        <v>1901584</v>
      </c>
      <c r="H32" s="44">
        <v>0</v>
      </c>
      <c r="I32" s="44">
        <v>394654</v>
      </c>
      <c r="J32" s="44">
        <f t="shared" si="1"/>
        <v>2296238</v>
      </c>
      <c r="K32" s="44">
        <v>540094</v>
      </c>
      <c r="L32" s="44">
        <v>0</v>
      </c>
      <c r="M32" s="44">
        <v>100569</v>
      </c>
      <c r="N32" s="44">
        <f t="shared" si="2"/>
        <v>640663</v>
      </c>
      <c r="O32" s="44">
        <v>0</v>
      </c>
      <c r="P32" s="44">
        <v>0</v>
      </c>
      <c r="Q32" s="44">
        <v>1773</v>
      </c>
      <c r="R32" s="44">
        <f t="shared" si="3"/>
        <v>2938674</v>
      </c>
      <c r="S32" s="4">
        <v>25</v>
      </c>
    </row>
    <row r="33" spans="1:19" x14ac:dyDescent="0.2">
      <c r="A33" s="4">
        <v>26</v>
      </c>
      <c r="B33" s="4" t="s">
        <v>299</v>
      </c>
      <c r="C33" s="44">
        <v>400775</v>
      </c>
      <c r="D33" s="44">
        <v>1189644</v>
      </c>
      <c r="E33" s="44">
        <v>0</v>
      </c>
      <c r="F33" s="44">
        <f t="shared" si="0"/>
        <v>1590419</v>
      </c>
      <c r="G33" s="44">
        <v>555000</v>
      </c>
      <c r="H33" s="44">
        <v>0</v>
      </c>
      <c r="I33" s="44">
        <v>306445</v>
      </c>
      <c r="J33" s="44">
        <f t="shared" si="1"/>
        <v>861445</v>
      </c>
      <c r="K33" s="44">
        <v>425000</v>
      </c>
      <c r="L33" s="44">
        <v>0</v>
      </c>
      <c r="M33" s="44">
        <v>303974</v>
      </c>
      <c r="N33" s="44">
        <f t="shared" si="2"/>
        <v>728974</v>
      </c>
      <c r="O33" s="44">
        <v>0</v>
      </c>
      <c r="P33" s="44">
        <v>0</v>
      </c>
      <c r="Q33" s="44">
        <v>0</v>
      </c>
      <c r="R33" s="44">
        <f t="shared" si="3"/>
        <v>1590419</v>
      </c>
      <c r="S33" s="4">
        <v>26</v>
      </c>
    </row>
    <row r="34" spans="1:19" x14ac:dyDescent="0.2">
      <c r="A34" s="4">
        <v>27</v>
      </c>
      <c r="B34" s="4" t="s">
        <v>300</v>
      </c>
      <c r="C34" s="44">
        <v>0</v>
      </c>
      <c r="D34" s="44">
        <v>7681950</v>
      </c>
      <c r="E34" s="44">
        <v>0</v>
      </c>
      <c r="F34" s="44">
        <f t="shared" si="0"/>
        <v>7681950</v>
      </c>
      <c r="G34" s="44">
        <v>3033179</v>
      </c>
      <c r="H34" s="44">
        <v>0</v>
      </c>
      <c r="I34" s="44">
        <v>2959000</v>
      </c>
      <c r="J34" s="44">
        <f t="shared" si="1"/>
        <v>5992179</v>
      </c>
      <c r="K34" s="44">
        <v>700244</v>
      </c>
      <c r="L34" s="44">
        <v>0</v>
      </c>
      <c r="M34" s="44">
        <v>822920</v>
      </c>
      <c r="N34" s="44">
        <f t="shared" si="2"/>
        <v>1523164</v>
      </c>
      <c r="O34" s="44">
        <v>0</v>
      </c>
      <c r="P34" s="44">
        <v>0</v>
      </c>
      <c r="Q34" s="44">
        <v>1700</v>
      </c>
      <c r="R34" s="44">
        <f t="shared" si="3"/>
        <v>7517043</v>
      </c>
      <c r="S34" s="4">
        <v>27</v>
      </c>
    </row>
    <row r="35" spans="1:19" x14ac:dyDescent="0.2">
      <c r="A35" s="4">
        <v>28</v>
      </c>
      <c r="B35" s="4" t="s">
        <v>301</v>
      </c>
      <c r="C35" s="44">
        <v>0</v>
      </c>
      <c r="D35" s="44">
        <v>0</v>
      </c>
      <c r="E35" s="44">
        <v>0</v>
      </c>
      <c r="F35" s="44">
        <f t="shared" si="0"/>
        <v>0</v>
      </c>
      <c r="G35" s="44">
        <v>0</v>
      </c>
      <c r="H35" s="44">
        <v>0</v>
      </c>
      <c r="I35" s="44">
        <v>0</v>
      </c>
      <c r="J35" s="44">
        <f t="shared" si="1"/>
        <v>0</v>
      </c>
      <c r="K35" s="44">
        <v>0</v>
      </c>
      <c r="L35" s="44">
        <v>0</v>
      </c>
      <c r="M35" s="44">
        <v>0</v>
      </c>
      <c r="N35" s="44">
        <f t="shared" si="2"/>
        <v>0</v>
      </c>
      <c r="O35" s="44">
        <v>0</v>
      </c>
      <c r="P35" s="44">
        <v>0</v>
      </c>
      <c r="Q35" s="44">
        <v>0</v>
      </c>
      <c r="R35" s="44">
        <f t="shared" si="3"/>
        <v>0</v>
      </c>
      <c r="S35" s="4">
        <v>28</v>
      </c>
    </row>
    <row r="36" spans="1:19" x14ac:dyDescent="0.2">
      <c r="A36" s="4">
        <v>29</v>
      </c>
      <c r="B36" s="4" t="s">
        <v>244</v>
      </c>
      <c r="C36" s="44">
        <v>45985100</v>
      </c>
      <c r="D36" s="44">
        <v>540145303</v>
      </c>
      <c r="E36" s="44">
        <v>9295</v>
      </c>
      <c r="F36" s="44">
        <f t="shared" si="0"/>
        <v>586139698</v>
      </c>
      <c r="G36" s="44">
        <v>195897337</v>
      </c>
      <c r="H36" s="44">
        <v>37334000</v>
      </c>
      <c r="I36" s="44">
        <v>195723944</v>
      </c>
      <c r="J36" s="44">
        <f t="shared" si="1"/>
        <v>428955281</v>
      </c>
      <c r="K36" s="44">
        <v>66378546</v>
      </c>
      <c r="L36" s="44">
        <v>16613341</v>
      </c>
      <c r="M36" s="44">
        <v>69074125</v>
      </c>
      <c r="N36" s="44">
        <f t="shared" si="2"/>
        <v>152066012</v>
      </c>
      <c r="O36" s="44">
        <v>0</v>
      </c>
      <c r="P36" s="44">
        <v>3000000</v>
      </c>
      <c r="Q36" s="44">
        <v>3559749</v>
      </c>
      <c r="R36" s="44">
        <f t="shared" si="3"/>
        <v>587581042</v>
      </c>
      <c r="S36" s="4">
        <v>29</v>
      </c>
    </row>
    <row r="37" spans="1:19" x14ac:dyDescent="0.2">
      <c r="A37" s="4">
        <v>30</v>
      </c>
      <c r="B37" s="4" t="s">
        <v>302</v>
      </c>
      <c r="C37" s="44">
        <v>681740</v>
      </c>
      <c r="D37" s="44">
        <v>0</v>
      </c>
      <c r="E37" s="44">
        <v>0</v>
      </c>
      <c r="F37" s="44">
        <f t="shared" si="0"/>
        <v>681740</v>
      </c>
      <c r="G37" s="44">
        <v>7450130</v>
      </c>
      <c r="H37" s="44">
        <v>0</v>
      </c>
      <c r="I37" s="44">
        <v>1860638</v>
      </c>
      <c r="J37" s="44">
        <f t="shared" si="1"/>
        <v>9310768</v>
      </c>
      <c r="K37" s="44">
        <v>2647046</v>
      </c>
      <c r="L37" s="44">
        <v>0</v>
      </c>
      <c r="M37" s="44">
        <v>916073</v>
      </c>
      <c r="N37" s="44">
        <f t="shared" si="2"/>
        <v>3563119</v>
      </c>
      <c r="O37" s="44">
        <v>0</v>
      </c>
      <c r="P37" s="44">
        <v>0</v>
      </c>
      <c r="Q37" s="44">
        <v>492619</v>
      </c>
      <c r="R37" s="44">
        <f t="shared" si="3"/>
        <v>13366506</v>
      </c>
      <c r="S37" s="4">
        <v>30</v>
      </c>
    </row>
    <row r="38" spans="1:19" x14ac:dyDescent="0.2">
      <c r="A38" s="4">
        <v>31</v>
      </c>
      <c r="B38" s="4" t="s">
        <v>303</v>
      </c>
      <c r="C38" s="44">
        <v>0</v>
      </c>
      <c r="D38" s="44">
        <v>0</v>
      </c>
      <c r="E38" s="44">
        <v>0</v>
      </c>
      <c r="F38" s="44">
        <f t="shared" si="0"/>
        <v>0</v>
      </c>
      <c r="G38" s="44">
        <v>0</v>
      </c>
      <c r="H38" s="44">
        <v>0</v>
      </c>
      <c r="I38" s="44">
        <v>0</v>
      </c>
      <c r="J38" s="44">
        <f t="shared" si="1"/>
        <v>0</v>
      </c>
      <c r="K38" s="44">
        <v>0</v>
      </c>
      <c r="L38" s="44">
        <v>0</v>
      </c>
      <c r="M38" s="44">
        <v>0</v>
      </c>
      <c r="N38" s="44">
        <f t="shared" si="2"/>
        <v>0</v>
      </c>
      <c r="O38" s="44">
        <v>0</v>
      </c>
      <c r="P38" s="44">
        <v>0</v>
      </c>
      <c r="Q38" s="44">
        <v>0</v>
      </c>
      <c r="R38" s="44">
        <f t="shared" si="3"/>
        <v>0</v>
      </c>
      <c r="S38" s="4">
        <v>31</v>
      </c>
    </row>
    <row r="39" spans="1:19" x14ac:dyDescent="0.2">
      <c r="A39" s="4">
        <v>32</v>
      </c>
      <c r="B39" s="4" t="s">
        <v>304</v>
      </c>
      <c r="C39" s="44">
        <v>120478</v>
      </c>
      <c r="D39" s="44">
        <v>0</v>
      </c>
      <c r="E39" s="44">
        <v>0</v>
      </c>
      <c r="F39" s="44">
        <f t="shared" si="0"/>
        <v>120478</v>
      </c>
      <c r="G39" s="44">
        <v>4633030</v>
      </c>
      <c r="H39" s="44">
        <v>0</v>
      </c>
      <c r="I39" s="44">
        <v>1294302</v>
      </c>
      <c r="J39" s="44">
        <f t="shared" si="1"/>
        <v>5927332</v>
      </c>
      <c r="K39" s="44">
        <v>1926250</v>
      </c>
      <c r="L39" s="44">
        <v>0</v>
      </c>
      <c r="M39" s="44">
        <v>249553</v>
      </c>
      <c r="N39" s="44">
        <f t="shared" si="2"/>
        <v>2175803</v>
      </c>
      <c r="O39" s="44">
        <v>0</v>
      </c>
      <c r="P39" s="44">
        <v>0</v>
      </c>
      <c r="Q39" s="44">
        <v>0</v>
      </c>
      <c r="R39" s="44">
        <f t="shared" si="3"/>
        <v>8103135</v>
      </c>
      <c r="S39" s="4">
        <v>32</v>
      </c>
    </row>
    <row r="40" spans="1:19" x14ac:dyDescent="0.2">
      <c r="A40" s="4">
        <v>33</v>
      </c>
      <c r="B40" s="4" t="s">
        <v>246</v>
      </c>
      <c r="C40" s="44">
        <v>0</v>
      </c>
      <c r="D40" s="44">
        <v>0</v>
      </c>
      <c r="E40" s="44">
        <v>0</v>
      </c>
      <c r="F40" s="44">
        <f t="shared" si="0"/>
        <v>0</v>
      </c>
      <c r="G40" s="44">
        <v>486079</v>
      </c>
      <c r="H40" s="44">
        <v>0</v>
      </c>
      <c r="I40" s="44">
        <v>4402583</v>
      </c>
      <c r="J40" s="44">
        <f t="shared" si="1"/>
        <v>4888662</v>
      </c>
      <c r="K40" s="44">
        <v>44921</v>
      </c>
      <c r="L40" s="44">
        <v>0</v>
      </c>
      <c r="M40" s="44">
        <v>1841432</v>
      </c>
      <c r="N40" s="44">
        <f t="shared" si="2"/>
        <v>1886353</v>
      </c>
      <c r="O40" s="44">
        <v>0</v>
      </c>
      <c r="P40" s="44">
        <v>0</v>
      </c>
      <c r="Q40" s="44">
        <v>120068</v>
      </c>
      <c r="R40" s="44">
        <f t="shared" si="3"/>
        <v>6895083</v>
      </c>
      <c r="S40" s="4">
        <v>33</v>
      </c>
    </row>
    <row r="41" spans="1:19" x14ac:dyDescent="0.2">
      <c r="A41" s="4">
        <v>34</v>
      </c>
      <c r="B41" s="4" t="s">
        <v>305</v>
      </c>
      <c r="C41" s="44">
        <v>593887</v>
      </c>
      <c r="D41" s="44">
        <v>20426918</v>
      </c>
      <c r="E41" s="44">
        <v>0</v>
      </c>
      <c r="F41" s="44">
        <f t="shared" si="0"/>
        <v>21020805</v>
      </c>
      <c r="G41" s="44">
        <v>13565000</v>
      </c>
      <c r="H41" s="44">
        <v>0</v>
      </c>
      <c r="I41" s="44">
        <v>3081975</v>
      </c>
      <c r="J41" s="44">
        <f t="shared" si="1"/>
        <v>16646975</v>
      </c>
      <c r="K41" s="44">
        <v>7402925</v>
      </c>
      <c r="L41" s="44">
        <v>0</v>
      </c>
      <c r="M41" s="44">
        <v>989206</v>
      </c>
      <c r="N41" s="44">
        <f t="shared" si="2"/>
        <v>8392131</v>
      </c>
      <c r="O41" s="44">
        <v>0</v>
      </c>
      <c r="P41" s="44">
        <v>0</v>
      </c>
      <c r="Q41" s="44">
        <v>0</v>
      </c>
      <c r="R41" s="44">
        <f t="shared" si="3"/>
        <v>25039106</v>
      </c>
      <c r="S41" s="4">
        <v>34</v>
      </c>
    </row>
    <row r="42" spans="1:19" x14ac:dyDescent="0.2">
      <c r="A42" s="4">
        <v>35</v>
      </c>
      <c r="B42" s="4" t="s">
        <v>306</v>
      </c>
      <c r="C42" s="44">
        <v>0</v>
      </c>
      <c r="D42" s="44">
        <v>0</v>
      </c>
      <c r="E42" s="44">
        <v>0</v>
      </c>
      <c r="F42" s="44">
        <f t="shared" si="0"/>
        <v>0</v>
      </c>
      <c r="G42" s="44">
        <v>0</v>
      </c>
      <c r="H42" s="44">
        <v>0</v>
      </c>
      <c r="I42" s="44">
        <v>0</v>
      </c>
      <c r="J42" s="44">
        <f t="shared" si="1"/>
        <v>0</v>
      </c>
      <c r="K42" s="44">
        <v>0</v>
      </c>
      <c r="L42" s="44">
        <v>0</v>
      </c>
      <c r="M42" s="44">
        <v>0</v>
      </c>
      <c r="N42" s="44">
        <f t="shared" si="2"/>
        <v>0</v>
      </c>
      <c r="O42" s="44">
        <v>0</v>
      </c>
      <c r="P42" s="44">
        <v>0</v>
      </c>
      <c r="Q42" s="44">
        <v>0</v>
      </c>
      <c r="R42" s="44">
        <f t="shared" si="3"/>
        <v>0</v>
      </c>
      <c r="S42" s="4">
        <v>35</v>
      </c>
    </row>
    <row r="43" spans="1:19" x14ac:dyDescent="0.2">
      <c r="A43" s="4">
        <v>36</v>
      </c>
      <c r="B43" s="4" t="s">
        <v>307</v>
      </c>
      <c r="C43" s="44">
        <v>293003</v>
      </c>
      <c r="D43" s="44">
        <v>8909338</v>
      </c>
      <c r="E43" s="44">
        <v>0</v>
      </c>
      <c r="F43" s="44">
        <f t="shared" si="0"/>
        <v>9202341</v>
      </c>
      <c r="G43" s="44">
        <v>3850284</v>
      </c>
      <c r="H43" s="44">
        <v>0</v>
      </c>
      <c r="I43" s="44">
        <v>502279</v>
      </c>
      <c r="J43" s="44">
        <f t="shared" si="1"/>
        <v>4352563</v>
      </c>
      <c r="K43" s="44">
        <v>4135915</v>
      </c>
      <c r="L43" s="44">
        <v>0</v>
      </c>
      <c r="M43" s="44">
        <v>41215</v>
      </c>
      <c r="N43" s="44">
        <f t="shared" si="2"/>
        <v>4177130</v>
      </c>
      <c r="O43" s="44">
        <v>0</v>
      </c>
      <c r="P43" s="44">
        <v>0</v>
      </c>
      <c r="Q43" s="44">
        <v>4875</v>
      </c>
      <c r="R43" s="44">
        <f t="shared" si="3"/>
        <v>8534568</v>
      </c>
      <c r="S43" s="4">
        <v>36</v>
      </c>
    </row>
    <row r="44" spans="1:19" x14ac:dyDescent="0.2">
      <c r="A44" s="4">
        <v>37</v>
      </c>
      <c r="B44" s="4" t="s">
        <v>308</v>
      </c>
      <c r="C44" s="44">
        <v>0</v>
      </c>
      <c r="D44" s="44">
        <v>0</v>
      </c>
      <c r="E44" s="44">
        <v>0</v>
      </c>
      <c r="F44" s="44">
        <f t="shared" si="0"/>
        <v>0</v>
      </c>
      <c r="G44" s="44">
        <v>625608</v>
      </c>
      <c r="H44" s="44">
        <v>0</v>
      </c>
      <c r="I44" s="44">
        <v>2155989</v>
      </c>
      <c r="J44" s="44">
        <f t="shared" si="1"/>
        <v>2781597</v>
      </c>
      <c r="K44" s="44">
        <v>76262</v>
      </c>
      <c r="L44" s="44">
        <v>0</v>
      </c>
      <c r="M44" s="44">
        <v>2070675</v>
      </c>
      <c r="N44" s="44">
        <f t="shared" si="2"/>
        <v>2146937</v>
      </c>
      <c r="O44" s="44">
        <v>0</v>
      </c>
      <c r="P44" s="44">
        <v>0</v>
      </c>
      <c r="Q44" s="44">
        <v>0</v>
      </c>
      <c r="R44" s="44">
        <f t="shared" si="3"/>
        <v>4928534</v>
      </c>
      <c r="S44" s="4">
        <v>37</v>
      </c>
    </row>
    <row r="45" spans="1:19" x14ac:dyDescent="0.2">
      <c r="A45" s="4">
        <v>38</v>
      </c>
      <c r="B45" s="4" t="s">
        <v>309</v>
      </c>
      <c r="C45" s="44">
        <v>0</v>
      </c>
      <c r="D45" s="44">
        <v>1768230</v>
      </c>
      <c r="E45" s="44">
        <v>0</v>
      </c>
      <c r="F45" s="44">
        <f t="shared" si="0"/>
        <v>1768230</v>
      </c>
      <c r="G45" s="44">
        <v>1220203</v>
      </c>
      <c r="H45" s="44">
        <v>0</v>
      </c>
      <c r="I45" s="44">
        <v>51863</v>
      </c>
      <c r="J45" s="44">
        <f t="shared" si="1"/>
        <v>1272066</v>
      </c>
      <c r="K45" s="44">
        <v>380400</v>
      </c>
      <c r="L45" s="44">
        <v>0</v>
      </c>
      <c r="M45" s="44">
        <v>115764</v>
      </c>
      <c r="N45" s="44">
        <f t="shared" si="2"/>
        <v>496164</v>
      </c>
      <c r="O45" s="44">
        <v>0</v>
      </c>
      <c r="P45" s="44">
        <v>0</v>
      </c>
      <c r="Q45" s="44">
        <v>0</v>
      </c>
      <c r="R45" s="44">
        <f t="shared" si="3"/>
        <v>1768230</v>
      </c>
      <c r="S45" s="4">
        <v>38</v>
      </c>
    </row>
    <row r="46" spans="1:19" x14ac:dyDescent="0.2">
      <c r="A46" s="4">
        <v>39</v>
      </c>
      <c r="B46" s="4" t="s">
        <v>310</v>
      </c>
      <c r="C46" s="44">
        <v>0</v>
      </c>
      <c r="D46" s="44">
        <v>0</v>
      </c>
      <c r="E46" s="44">
        <v>0</v>
      </c>
      <c r="F46" s="44">
        <f t="shared" si="0"/>
        <v>0</v>
      </c>
      <c r="G46" s="44">
        <v>1841742</v>
      </c>
      <c r="H46" s="44">
        <v>0</v>
      </c>
      <c r="I46" s="44">
        <v>1497275</v>
      </c>
      <c r="J46" s="44">
        <f t="shared" si="1"/>
        <v>3339017</v>
      </c>
      <c r="K46" s="44">
        <v>1109704</v>
      </c>
      <c r="L46" s="44">
        <v>0</v>
      </c>
      <c r="M46" s="44">
        <v>428268</v>
      </c>
      <c r="N46" s="44">
        <f t="shared" si="2"/>
        <v>1537972</v>
      </c>
      <c r="O46" s="44">
        <v>0</v>
      </c>
      <c r="P46" s="44">
        <v>0</v>
      </c>
      <c r="Q46" s="44">
        <v>0</v>
      </c>
      <c r="R46" s="44">
        <f t="shared" si="3"/>
        <v>4876989</v>
      </c>
      <c r="S46" s="4">
        <v>39</v>
      </c>
    </row>
    <row r="47" spans="1:19" x14ac:dyDescent="0.2">
      <c r="A47" s="4">
        <v>40</v>
      </c>
      <c r="B47" s="4" t="s">
        <v>311</v>
      </c>
      <c r="C47" s="73">
        <v>0</v>
      </c>
      <c r="D47" s="73">
        <v>0</v>
      </c>
      <c r="E47" s="73">
        <v>0</v>
      </c>
      <c r="F47" s="73">
        <f t="shared" si="0"/>
        <v>0</v>
      </c>
      <c r="G47" s="73">
        <v>45000</v>
      </c>
      <c r="H47" s="73">
        <v>0</v>
      </c>
      <c r="I47" s="73">
        <v>1925556</v>
      </c>
      <c r="J47" s="73">
        <f t="shared" si="1"/>
        <v>1970556</v>
      </c>
      <c r="K47" s="73">
        <v>40356</v>
      </c>
      <c r="L47" s="73">
        <v>0</v>
      </c>
      <c r="M47" s="73">
        <v>586202</v>
      </c>
      <c r="N47" s="73">
        <f t="shared" si="2"/>
        <v>626558</v>
      </c>
      <c r="O47" s="73">
        <v>0</v>
      </c>
      <c r="P47" s="73">
        <v>0</v>
      </c>
      <c r="Q47" s="73">
        <v>0</v>
      </c>
      <c r="R47" s="73">
        <f t="shared" si="3"/>
        <v>2597114</v>
      </c>
      <c r="S47" s="4">
        <v>40</v>
      </c>
    </row>
    <row r="48" spans="1:19" x14ac:dyDescent="0.2">
      <c r="A48" s="4">
        <v>41</v>
      </c>
      <c r="B48" s="4" t="s">
        <v>312</v>
      </c>
      <c r="C48" s="44">
        <v>0</v>
      </c>
      <c r="D48" s="44">
        <v>0</v>
      </c>
      <c r="E48" s="44">
        <v>0</v>
      </c>
      <c r="F48" s="44">
        <f t="shared" si="0"/>
        <v>0</v>
      </c>
      <c r="G48" s="44">
        <v>0</v>
      </c>
      <c r="H48" s="44">
        <v>0</v>
      </c>
      <c r="I48" s="44">
        <v>0</v>
      </c>
      <c r="J48" s="44">
        <f t="shared" si="1"/>
        <v>0</v>
      </c>
      <c r="K48" s="44">
        <v>0</v>
      </c>
      <c r="L48" s="44">
        <v>0</v>
      </c>
      <c r="M48" s="44">
        <v>0</v>
      </c>
      <c r="N48" s="44">
        <f t="shared" si="2"/>
        <v>0</v>
      </c>
      <c r="O48" s="44">
        <v>0</v>
      </c>
      <c r="P48" s="44">
        <v>0</v>
      </c>
      <c r="Q48" s="44">
        <v>0</v>
      </c>
      <c r="R48" s="44">
        <f t="shared" si="3"/>
        <v>0</v>
      </c>
      <c r="S48" s="4">
        <v>41</v>
      </c>
    </row>
    <row r="49" spans="1:19" x14ac:dyDescent="0.2">
      <c r="A49" s="4">
        <v>42</v>
      </c>
      <c r="B49" s="4" t="s">
        <v>313</v>
      </c>
      <c r="C49" s="44">
        <v>3537823</v>
      </c>
      <c r="D49" s="44">
        <v>25615710</v>
      </c>
      <c r="E49" s="44">
        <v>0</v>
      </c>
      <c r="F49" s="44">
        <f t="shared" si="0"/>
        <v>29153533</v>
      </c>
      <c r="G49" s="44">
        <v>8173441</v>
      </c>
      <c r="H49" s="44">
        <v>0</v>
      </c>
      <c r="I49" s="44">
        <v>5825908</v>
      </c>
      <c r="J49" s="44">
        <f t="shared" si="1"/>
        <v>13999349</v>
      </c>
      <c r="K49" s="44">
        <v>4663339</v>
      </c>
      <c r="L49" s="44">
        <v>0</v>
      </c>
      <c r="M49" s="44">
        <v>2815564</v>
      </c>
      <c r="N49" s="44">
        <f t="shared" si="2"/>
        <v>7478903</v>
      </c>
      <c r="O49" s="44">
        <v>0</v>
      </c>
      <c r="P49" s="44">
        <v>0</v>
      </c>
      <c r="Q49" s="44">
        <v>798418</v>
      </c>
      <c r="R49" s="44">
        <f t="shared" si="3"/>
        <v>22276670</v>
      </c>
      <c r="S49" s="4">
        <v>42</v>
      </c>
    </row>
    <row r="50" spans="1:19" x14ac:dyDescent="0.2">
      <c r="A50" s="4">
        <v>43</v>
      </c>
      <c r="B50" s="4" t="s">
        <v>314</v>
      </c>
      <c r="C50" s="44">
        <v>0</v>
      </c>
      <c r="D50" s="44">
        <v>116820963</v>
      </c>
      <c r="E50" s="44">
        <v>0</v>
      </c>
      <c r="F50" s="44">
        <f t="shared" si="0"/>
        <v>116820963</v>
      </c>
      <c r="G50" s="44">
        <v>16351280</v>
      </c>
      <c r="H50" s="44">
        <v>2365246</v>
      </c>
      <c r="I50" s="44">
        <v>72581151</v>
      </c>
      <c r="J50" s="44">
        <f t="shared" si="1"/>
        <v>91297677</v>
      </c>
      <c r="K50" s="44">
        <v>414896</v>
      </c>
      <c r="L50" s="44">
        <v>766398</v>
      </c>
      <c r="M50" s="44">
        <v>25054660</v>
      </c>
      <c r="N50" s="44">
        <f t="shared" si="2"/>
        <v>26235954</v>
      </c>
      <c r="O50" s="44">
        <v>0</v>
      </c>
      <c r="P50" s="44">
        <v>0</v>
      </c>
      <c r="Q50" s="44">
        <v>18619</v>
      </c>
      <c r="R50" s="44">
        <f t="shared" si="3"/>
        <v>117552250</v>
      </c>
      <c r="S50" s="4">
        <v>43</v>
      </c>
    </row>
    <row r="51" spans="1:19" x14ac:dyDescent="0.2">
      <c r="A51" s="4">
        <v>44</v>
      </c>
      <c r="B51" s="4" t="s">
        <v>315</v>
      </c>
      <c r="C51" s="44">
        <v>79325</v>
      </c>
      <c r="D51" s="44">
        <v>0</v>
      </c>
      <c r="E51" s="44">
        <v>0</v>
      </c>
      <c r="F51" s="44">
        <f t="shared" si="0"/>
        <v>79325</v>
      </c>
      <c r="G51" s="44">
        <v>1878960</v>
      </c>
      <c r="H51" s="44">
        <v>0</v>
      </c>
      <c r="I51" s="44">
        <v>140226</v>
      </c>
      <c r="J51" s="44">
        <f t="shared" si="1"/>
        <v>2019186</v>
      </c>
      <c r="K51" s="44">
        <v>754312</v>
      </c>
      <c r="L51" s="44">
        <v>0</v>
      </c>
      <c r="M51" s="44">
        <v>2672749</v>
      </c>
      <c r="N51" s="44">
        <f t="shared" si="2"/>
        <v>3427061</v>
      </c>
      <c r="O51" s="44">
        <v>0</v>
      </c>
      <c r="P51" s="44">
        <v>0</v>
      </c>
      <c r="Q51" s="44">
        <v>0</v>
      </c>
      <c r="R51" s="44">
        <f t="shared" si="3"/>
        <v>5446247</v>
      </c>
      <c r="S51" s="4">
        <v>44</v>
      </c>
    </row>
    <row r="52" spans="1:19" x14ac:dyDescent="0.2">
      <c r="A52" s="4">
        <v>45</v>
      </c>
      <c r="B52" s="4" t="s">
        <v>316</v>
      </c>
      <c r="C52" s="44">
        <v>0</v>
      </c>
      <c r="D52" s="44">
        <v>0</v>
      </c>
      <c r="E52" s="44">
        <v>0</v>
      </c>
      <c r="F52" s="44">
        <f t="shared" si="0"/>
        <v>0</v>
      </c>
      <c r="G52" s="44">
        <v>0</v>
      </c>
      <c r="H52" s="44">
        <v>0</v>
      </c>
      <c r="I52" s="44">
        <v>0</v>
      </c>
      <c r="J52" s="44">
        <f t="shared" si="1"/>
        <v>0</v>
      </c>
      <c r="K52" s="44">
        <v>0</v>
      </c>
      <c r="L52" s="44">
        <v>0</v>
      </c>
      <c r="M52" s="44">
        <v>0</v>
      </c>
      <c r="N52" s="44">
        <f t="shared" si="2"/>
        <v>0</v>
      </c>
      <c r="O52" s="44">
        <v>0</v>
      </c>
      <c r="P52" s="44">
        <v>0</v>
      </c>
      <c r="Q52" s="44">
        <v>0</v>
      </c>
      <c r="R52" s="44">
        <f t="shared" si="3"/>
        <v>0</v>
      </c>
      <c r="S52" s="4">
        <v>45</v>
      </c>
    </row>
    <row r="53" spans="1:19" x14ac:dyDescent="0.2">
      <c r="A53" s="4">
        <v>46</v>
      </c>
      <c r="B53" s="4" t="s">
        <v>317</v>
      </c>
      <c r="C53" s="44">
        <v>0</v>
      </c>
      <c r="D53" s="44">
        <v>0</v>
      </c>
      <c r="E53" s="44">
        <v>0</v>
      </c>
      <c r="F53" s="44">
        <f t="shared" si="0"/>
        <v>0</v>
      </c>
      <c r="G53" s="44">
        <v>0</v>
      </c>
      <c r="H53" s="44">
        <v>0</v>
      </c>
      <c r="I53" s="44">
        <v>0</v>
      </c>
      <c r="J53" s="44">
        <f t="shared" si="1"/>
        <v>0</v>
      </c>
      <c r="K53" s="44">
        <v>0</v>
      </c>
      <c r="L53" s="44">
        <v>0</v>
      </c>
      <c r="M53" s="44">
        <v>0</v>
      </c>
      <c r="N53" s="44">
        <f t="shared" si="2"/>
        <v>0</v>
      </c>
      <c r="O53" s="44">
        <v>0</v>
      </c>
      <c r="P53" s="44">
        <v>0</v>
      </c>
      <c r="Q53" s="44">
        <v>0</v>
      </c>
      <c r="R53" s="44">
        <f t="shared" si="3"/>
        <v>0</v>
      </c>
      <c r="S53" s="4">
        <v>46</v>
      </c>
    </row>
    <row r="54" spans="1:19" x14ac:dyDescent="0.2">
      <c r="A54" s="4">
        <v>47</v>
      </c>
      <c r="B54" s="4" t="s">
        <v>318</v>
      </c>
      <c r="C54" s="44">
        <v>1762407</v>
      </c>
      <c r="D54" s="44">
        <v>19975485</v>
      </c>
      <c r="E54" s="44">
        <v>0</v>
      </c>
      <c r="F54" s="44">
        <f t="shared" si="0"/>
        <v>21737892</v>
      </c>
      <c r="G54" s="44">
        <v>10237341</v>
      </c>
      <c r="H54" s="44">
        <v>0</v>
      </c>
      <c r="I54" s="44">
        <v>5269681</v>
      </c>
      <c r="J54" s="44">
        <f t="shared" si="1"/>
        <v>15507022</v>
      </c>
      <c r="K54" s="44">
        <v>2895272</v>
      </c>
      <c r="L54" s="44">
        <v>0</v>
      </c>
      <c r="M54" s="44">
        <v>1613681</v>
      </c>
      <c r="N54" s="44">
        <f t="shared" si="2"/>
        <v>4508953</v>
      </c>
      <c r="O54" s="44">
        <v>0</v>
      </c>
      <c r="P54" s="44">
        <v>1669037</v>
      </c>
      <c r="Q54" s="44">
        <v>52880</v>
      </c>
      <c r="R54" s="44">
        <f t="shared" si="3"/>
        <v>21737892</v>
      </c>
      <c r="S54" s="4">
        <v>47</v>
      </c>
    </row>
    <row r="55" spans="1:19" x14ac:dyDescent="0.2">
      <c r="A55" s="4">
        <v>48</v>
      </c>
      <c r="B55" s="4" t="s">
        <v>319</v>
      </c>
      <c r="C55" s="44">
        <v>0</v>
      </c>
      <c r="D55" s="44">
        <v>0</v>
      </c>
      <c r="E55" s="44">
        <v>0</v>
      </c>
      <c r="F55" s="44">
        <f t="shared" si="0"/>
        <v>0</v>
      </c>
      <c r="G55" s="44">
        <v>0</v>
      </c>
      <c r="H55" s="44">
        <v>0</v>
      </c>
      <c r="I55" s="44">
        <v>0</v>
      </c>
      <c r="J55" s="44">
        <f t="shared" si="1"/>
        <v>0</v>
      </c>
      <c r="K55" s="44">
        <v>0</v>
      </c>
      <c r="L55" s="44">
        <v>0</v>
      </c>
      <c r="M55" s="44">
        <v>0</v>
      </c>
      <c r="N55" s="44">
        <f t="shared" si="2"/>
        <v>0</v>
      </c>
      <c r="O55" s="44">
        <v>0</v>
      </c>
      <c r="P55" s="44">
        <v>0</v>
      </c>
      <c r="Q55" s="44">
        <v>0</v>
      </c>
      <c r="R55" s="44">
        <f t="shared" si="3"/>
        <v>0</v>
      </c>
      <c r="S55" s="4">
        <v>48</v>
      </c>
    </row>
    <row r="56" spans="1:19" x14ac:dyDescent="0.2">
      <c r="A56" s="4">
        <v>49</v>
      </c>
      <c r="B56" s="4" t="s">
        <v>320</v>
      </c>
      <c r="C56" s="44">
        <v>0</v>
      </c>
      <c r="D56" s="44">
        <v>0</v>
      </c>
      <c r="E56" s="44">
        <v>0</v>
      </c>
      <c r="F56" s="44">
        <f t="shared" si="0"/>
        <v>0</v>
      </c>
      <c r="G56" s="44">
        <v>4014143</v>
      </c>
      <c r="H56" s="44">
        <v>0</v>
      </c>
      <c r="I56" s="44">
        <v>2991163</v>
      </c>
      <c r="J56" s="44">
        <f t="shared" si="1"/>
        <v>7005306</v>
      </c>
      <c r="K56" s="44">
        <v>1467648</v>
      </c>
      <c r="L56" s="44">
        <v>0</v>
      </c>
      <c r="M56" s="44">
        <v>2856465</v>
      </c>
      <c r="N56" s="44">
        <f t="shared" si="2"/>
        <v>4324113</v>
      </c>
      <c r="O56" s="44">
        <v>0</v>
      </c>
      <c r="P56" s="44">
        <v>0</v>
      </c>
      <c r="Q56" s="44">
        <v>0</v>
      </c>
      <c r="R56" s="44">
        <f t="shared" si="3"/>
        <v>11329419</v>
      </c>
      <c r="S56" s="4">
        <v>49</v>
      </c>
    </row>
    <row r="57" spans="1:19" x14ac:dyDescent="0.2">
      <c r="A57" s="4">
        <v>50</v>
      </c>
      <c r="B57" s="4" t="s">
        <v>321</v>
      </c>
      <c r="C57" s="73">
        <v>0</v>
      </c>
      <c r="D57" s="73">
        <v>0</v>
      </c>
      <c r="E57" s="73">
        <v>0</v>
      </c>
      <c r="F57" s="73">
        <f t="shared" si="0"/>
        <v>0</v>
      </c>
      <c r="G57" s="73">
        <v>0</v>
      </c>
      <c r="H57" s="73">
        <v>0</v>
      </c>
      <c r="I57" s="73">
        <v>0</v>
      </c>
      <c r="J57" s="73">
        <f t="shared" si="1"/>
        <v>0</v>
      </c>
      <c r="K57" s="73">
        <v>0</v>
      </c>
      <c r="L57" s="73">
        <v>0</v>
      </c>
      <c r="M57" s="73">
        <v>0</v>
      </c>
      <c r="N57" s="73">
        <f t="shared" si="2"/>
        <v>0</v>
      </c>
      <c r="O57" s="73">
        <v>0</v>
      </c>
      <c r="P57" s="73">
        <v>0</v>
      </c>
      <c r="Q57" s="73">
        <v>0</v>
      </c>
      <c r="R57" s="73">
        <f t="shared" si="3"/>
        <v>0</v>
      </c>
      <c r="S57" s="4">
        <v>50</v>
      </c>
    </row>
    <row r="58" spans="1:19" x14ac:dyDescent="0.2">
      <c r="A58" s="4">
        <v>51</v>
      </c>
      <c r="B58" s="4" t="s">
        <v>322</v>
      </c>
      <c r="C58" s="73">
        <v>5064</v>
      </c>
      <c r="D58" s="73">
        <v>0</v>
      </c>
      <c r="E58" s="73">
        <v>0</v>
      </c>
      <c r="F58" s="73">
        <f t="shared" si="0"/>
        <v>5064</v>
      </c>
      <c r="G58" s="73">
        <v>626000</v>
      </c>
      <c r="H58" s="73">
        <v>0</v>
      </c>
      <c r="I58" s="73">
        <v>1000656</v>
      </c>
      <c r="J58" s="73">
        <f t="shared" si="1"/>
        <v>1626656</v>
      </c>
      <c r="K58" s="73">
        <v>3510944</v>
      </c>
      <c r="L58" s="73">
        <v>0</v>
      </c>
      <c r="M58" s="73">
        <v>85792</v>
      </c>
      <c r="N58" s="73">
        <f t="shared" si="2"/>
        <v>3596736</v>
      </c>
      <c r="O58" s="73">
        <v>0</v>
      </c>
      <c r="P58" s="73">
        <v>0</v>
      </c>
      <c r="Q58" s="73">
        <v>0</v>
      </c>
      <c r="R58" s="73">
        <f t="shared" si="3"/>
        <v>5223392</v>
      </c>
      <c r="S58" s="4">
        <v>51</v>
      </c>
    </row>
    <row r="59" spans="1:19" x14ac:dyDescent="0.2">
      <c r="A59" s="4">
        <v>52</v>
      </c>
      <c r="B59" s="4" t="s">
        <v>323</v>
      </c>
      <c r="C59" s="44">
        <v>0</v>
      </c>
      <c r="D59" s="44">
        <v>0</v>
      </c>
      <c r="E59" s="44">
        <v>0</v>
      </c>
      <c r="F59" s="44">
        <f t="shared" si="0"/>
        <v>0</v>
      </c>
      <c r="G59" s="44">
        <v>0</v>
      </c>
      <c r="H59" s="44">
        <v>0</v>
      </c>
      <c r="I59" s="44">
        <v>0</v>
      </c>
      <c r="J59" s="44">
        <f t="shared" si="1"/>
        <v>0</v>
      </c>
      <c r="K59" s="44">
        <v>0</v>
      </c>
      <c r="L59" s="44">
        <v>0</v>
      </c>
      <c r="M59" s="44">
        <v>0</v>
      </c>
      <c r="N59" s="44">
        <f t="shared" si="2"/>
        <v>0</v>
      </c>
      <c r="O59" s="44">
        <v>0</v>
      </c>
      <c r="P59" s="44">
        <v>0</v>
      </c>
      <c r="Q59" s="44">
        <v>0</v>
      </c>
      <c r="R59" s="44">
        <f t="shared" si="3"/>
        <v>0</v>
      </c>
      <c r="S59" s="4">
        <v>52</v>
      </c>
    </row>
    <row r="60" spans="1:19" x14ac:dyDescent="0.2">
      <c r="A60" s="4">
        <v>53</v>
      </c>
      <c r="B60" s="4" t="s">
        <v>324</v>
      </c>
      <c r="C60" s="44">
        <v>76064765</v>
      </c>
      <c r="D60" s="44">
        <v>237813269</v>
      </c>
      <c r="E60" s="44">
        <v>0</v>
      </c>
      <c r="F60" s="44">
        <f t="shared" si="0"/>
        <v>313878034</v>
      </c>
      <c r="G60" s="44">
        <v>149767858</v>
      </c>
      <c r="H60" s="44">
        <v>11888240</v>
      </c>
      <c r="I60" s="44">
        <v>65090827</v>
      </c>
      <c r="J60" s="44">
        <f t="shared" si="1"/>
        <v>226746925</v>
      </c>
      <c r="K60" s="44">
        <v>43264962</v>
      </c>
      <c r="L60" s="44">
        <v>6298123</v>
      </c>
      <c r="M60" s="44">
        <v>20040473</v>
      </c>
      <c r="N60" s="44">
        <f t="shared" si="2"/>
        <v>69603558</v>
      </c>
      <c r="O60" s="44">
        <v>0</v>
      </c>
      <c r="P60" s="44">
        <v>0</v>
      </c>
      <c r="Q60" s="44">
        <v>3156315</v>
      </c>
      <c r="R60" s="44">
        <f t="shared" si="3"/>
        <v>299506798</v>
      </c>
      <c r="S60" s="4">
        <v>53</v>
      </c>
    </row>
    <row r="61" spans="1:19" x14ac:dyDescent="0.2">
      <c r="A61" s="4">
        <v>54</v>
      </c>
      <c r="B61" s="4" t="s">
        <v>325</v>
      </c>
      <c r="C61" s="44">
        <v>0</v>
      </c>
      <c r="D61" s="44">
        <v>0</v>
      </c>
      <c r="E61" s="44">
        <v>0</v>
      </c>
      <c r="F61" s="44">
        <f t="shared" si="0"/>
        <v>0</v>
      </c>
      <c r="G61" s="44">
        <v>1920442</v>
      </c>
      <c r="H61" s="44">
        <v>0</v>
      </c>
      <c r="I61" s="44">
        <v>900000</v>
      </c>
      <c r="J61" s="44">
        <f t="shared" si="1"/>
        <v>2820442</v>
      </c>
      <c r="K61" s="44">
        <v>870908</v>
      </c>
      <c r="L61" s="44">
        <v>0</v>
      </c>
      <c r="M61" s="44">
        <v>2539908</v>
      </c>
      <c r="N61" s="44">
        <f t="shared" si="2"/>
        <v>3410816</v>
      </c>
      <c r="O61" s="44">
        <v>0</v>
      </c>
      <c r="P61" s="44">
        <v>0</v>
      </c>
      <c r="Q61" s="44">
        <v>822413</v>
      </c>
      <c r="R61" s="44">
        <f t="shared" si="3"/>
        <v>7053671</v>
      </c>
      <c r="S61" s="4">
        <v>54</v>
      </c>
    </row>
    <row r="62" spans="1:19" x14ac:dyDescent="0.2">
      <c r="A62" s="4">
        <v>55</v>
      </c>
      <c r="B62" s="4" t="s">
        <v>326</v>
      </c>
      <c r="C62" s="44">
        <v>142999</v>
      </c>
      <c r="D62" s="44">
        <v>982699</v>
      </c>
      <c r="E62" s="44">
        <v>0</v>
      </c>
      <c r="F62" s="44">
        <f t="shared" si="0"/>
        <v>1125698</v>
      </c>
      <c r="G62" s="44">
        <v>750478</v>
      </c>
      <c r="H62" s="44">
        <v>0</v>
      </c>
      <c r="I62" s="44">
        <v>20000</v>
      </c>
      <c r="J62" s="44">
        <f t="shared" si="1"/>
        <v>770478</v>
      </c>
      <c r="K62" s="44">
        <v>225895</v>
      </c>
      <c r="L62" s="44">
        <v>0</v>
      </c>
      <c r="M62" s="44">
        <v>127850</v>
      </c>
      <c r="N62" s="44">
        <f t="shared" si="2"/>
        <v>353745</v>
      </c>
      <c r="O62" s="44">
        <v>0</v>
      </c>
      <c r="P62" s="44">
        <v>0</v>
      </c>
      <c r="Q62" s="44">
        <v>1475</v>
      </c>
      <c r="R62" s="44">
        <f t="shared" si="3"/>
        <v>1125698</v>
      </c>
      <c r="S62" s="4">
        <v>55</v>
      </c>
    </row>
    <row r="63" spans="1:19" x14ac:dyDescent="0.2">
      <c r="A63" s="4">
        <v>56</v>
      </c>
      <c r="B63" s="4" t="s">
        <v>327</v>
      </c>
      <c r="C63" s="44">
        <v>0</v>
      </c>
      <c r="D63" s="44">
        <v>0</v>
      </c>
      <c r="E63" s="44">
        <v>0</v>
      </c>
      <c r="F63" s="44">
        <f t="shared" si="0"/>
        <v>0</v>
      </c>
      <c r="G63" s="44">
        <v>0</v>
      </c>
      <c r="H63" s="44">
        <v>0</v>
      </c>
      <c r="I63" s="44">
        <v>0</v>
      </c>
      <c r="J63" s="44">
        <f t="shared" si="1"/>
        <v>0</v>
      </c>
      <c r="K63" s="44">
        <v>0</v>
      </c>
      <c r="L63" s="44">
        <v>0</v>
      </c>
      <c r="M63" s="44">
        <v>0</v>
      </c>
      <c r="N63" s="44">
        <f t="shared" si="2"/>
        <v>0</v>
      </c>
      <c r="O63" s="44">
        <v>0</v>
      </c>
      <c r="P63" s="44">
        <v>0</v>
      </c>
      <c r="Q63" s="44">
        <v>0</v>
      </c>
      <c r="R63" s="44">
        <f t="shared" si="3"/>
        <v>0</v>
      </c>
      <c r="S63" s="4">
        <v>56</v>
      </c>
    </row>
    <row r="64" spans="1:19" x14ac:dyDescent="0.2">
      <c r="A64" s="4">
        <v>57</v>
      </c>
      <c r="B64" s="4" t="s">
        <v>328</v>
      </c>
      <c r="C64" s="44">
        <v>0</v>
      </c>
      <c r="D64" s="44">
        <v>0</v>
      </c>
      <c r="E64" s="44">
        <v>0</v>
      </c>
      <c r="F64" s="44">
        <f t="shared" si="0"/>
        <v>0</v>
      </c>
      <c r="G64" s="44">
        <v>0</v>
      </c>
      <c r="H64" s="44">
        <v>0</v>
      </c>
      <c r="I64" s="44">
        <v>283635</v>
      </c>
      <c r="J64" s="44">
        <f t="shared" si="1"/>
        <v>283635</v>
      </c>
      <c r="K64" s="44">
        <v>0</v>
      </c>
      <c r="L64" s="44">
        <v>0</v>
      </c>
      <c r="M64" s="44">
        <v>88128</v>
      </c>
      <c r="N64" s="44">
        <f t="shared" si="2"/>
        <v>88128</v>
      </c>
      <c r="O64" s="44">
        <v>0</v>
      </c>
      <c r="P64" s="44">
        <v>0</v>
      </c>
      <c r="Q64" s="44">
        <v>125131</v>
      </c>
      <c r="R64" s="44">
        <f t="shared" si="3"/>
        <v>496894</v>
      </c>
      <c r="S64" s="4">
        <v>57</v>
      </c>
    </row>
    <row r="65" spans="1:19" x14ac:dyDescent="0.2">
      <c r="A65" s="4">
        <v>58</v>
      </c>
      <c r="B65" s="4" t="s">
        <v>329</v>
      </c>
      <c r="C65" s="44">
        <v>0</v>
      </c>
      <c r="D65" s="44">
        <v>9888497</v>
      </c>
      <c r="E65" s="44">
        <v>0</v>
      </c>
      <c r="F65" s="44">
        <f t="shared" si="0"/>
        <v>9888497</v>
      </c>
      <c r="G65" s="44">
        <v>5333079</v>
      </c>
      <c r="H65" s="44">
        <v>0</v>
      </c>
      <c r="I65" s="44">
        <v>0</v>
      </c>
      <c r="J65" s="44">
        <f t="shared" si="1"/>
        <v>5333079</v>
      </c>
      <c r="K65" s="44">
        <v>4555418</v>
      </c>
      <c r="L65" s="44">
        <v>0</v>
      </c>
      <c r="M65" s="44">
        <v>0</v>
      </c>
      <c r="N65" s="44">
        <f t="shared" si="2"/>
        <v>4555418</v>
      </c>
      <c r="O65" s="44">
        <v>0</v>
      </c>
      <c r="P65" s="44">
        <v>0</v>
      </c>
      <c r="Q65" s="44">
        <v>0</v>
      </c>
      <c r="R65" s="44">
        <f t="shared" si="3"/>
        <v>9888497</v>
      </c>
      <c r="S65" s="4">
        <v>58</v>
      </c>
    </row>
    <row r="66" spans="1:19" x14ac:dyDescent="0.2">
      <c r="A66" s="4">
        <v>59</v>
      </c>
      <c r="B66" s="4" t="s">
        <v>330</v>
      </c>
      <c r="C66" s="44">
        <v>0</v>
      </c>
      <c r="D66" s="44">
        <v>0</v>
      </c>
      <c r="E66" s="44">
        <v>0</v>
      </c>
      <c r="F66" s="44">
        <f t="shared" si="0"/>
        <v>0</v>
      </c>
      <c r="G66" s="44">
        <v>1217300</v>
      </c>
      <c r="H66" s="44">
        <v>0</v>
      </c>
      <c r="I66" s="44">
        <v>949794</v>
      </c>
      <c r="J66" s="44">
        <f t="shared" si="1"/>
        <v>2167094</v>
      </c>
      <c r="K66" s="44">
        <v>263052</v>
      </c>
      <c r="L66" s="44">
        <v>0</v>
      </c>
      <c r="M66" s="44">
        <v>415903</v>
      </c>
      <c r="N66" s="44">
        <f t="shared" si="2"/>
        <v>678955</v>
      </c>
      <c r="O66" s="44">
        <v>0</v>
      </c>
      <c r="P66" s="44">
        <v>0</v>
      </c>
      <c r="Q66" s="44">
        <v>0</v>
      </c>
      <c r="R66" s="44">
        <f t="shared" si="3"/>
        <v>2846049</v>
      </c>
      <c r="S66" s="4">
        <v>59</v>
      </c>
    </row>
    <row r="67" spans="1:19" x14ac:dyDescent="0.2">
      <c r="A67" s="4">
        <v>60</v>
      </c>
      <c r="B67" s="4" t="s">
        <v>331</v>
      </c>
      <c r="C67" s="44">
        <v>0</v>
      </c>
      <c r="D67" s="44">
        <v>0</v>
      </c>
      <c r="E67" s="44">
        <v>0</v>
      </c>
      <c r="F67" s="44">
        <f t="shared" si="0"/>
        <v>0</v>
      </c>
      <c r="G67" s="44">
        <v>12360619</v>
      </c>
      <c r="H67" s="44">
        <v>0</v>
      </c>
      <c r="I67" s="44">
        <v>2698019</v>
      </c>
      <c r="J67" s="44">
        <f t="shared" si="1"/>
        <v>15058638</v>
      </c>
      <c r="K67" s="44">
        <v>7920067</v>
      </c>
      <c r="L67" s="44">
        <v>0</v>
      </c>
      <c r="M67" s="44">
        <v>653037</v>
      </c>
      <c r="N67" s="44">
        <f t="shared" si="2"/>
        <v>8573104</v>
      </c>
      <c r="O67" s="44">
        <v>0</v>
      </c>
      <c r="P67" s="44">
        <v>0</v>
      </c>
      <c r="Q67" s="44">
        <v>14990</v>
      </c>
      <c r="R67" s="44">
        <f t="shared" si="3"/>
        <v>23646732</v>
      </c>
      <c r="S67" s="4">
        <v>60</v>
      </c>
    </row>
    <row r="68" spans="1:19" x14ac:dyDescent="0.2">
      <c r="A68" s="4">
        <v>61</v>
      </c>
      <c r="B68" s="4" t="s">
        <v>332</v>
      </c>
      <c r="C68" s="44">
        <v>1515536</v>
      </c>
      <c r="D68" s="44">
        <v>0</v>
      </c>
      <c r="E68" s="44">
        <v>0</v>
      </c>
      <c r="F68" s="44">
        <f t="shared" si="0"/>
        <v>1515536</v>
      </c>
      <c r="G68" s="44">
        <v>2405124</v>
      </c>
      <c r="H68" s="44">
        <v>0</v>
      </c>
      <c r="I68" s="44">
        <v>905000</v>
      </c>
      <c r="J68" s="44">
        <f t="shared" si="1"/>
        <v>3310124</v>
      </c>
      <c r="K68" s="44">
        <v>556975</v>
      </c>
      <c r="L68" s="44">
        <v>0</v>
      </c>
      <c r="M68" s="44">
        <v>304400</v>
      </c>
      <c r="N68" s="44">
        <f t="shared" si="2"/>
        <v>861375</v>
      </c>
      <c r="O68" s="44">
        <v>0</v>
      </c>
      <c r="P68" s="44">
        <v>0</v>
      </c>
      <c r="Q68" s="44">
        <v>0</v>
      </c>
      <c r="R68" s="44">
        <f t="shared" si="3"/>
        <v>4171499</v>
      </c>
      <c r="S68" s="4">
        <v>61</v>
      </c>
    </row>
    <row r="69" spans="1:19" x14ac:dyDescent="0.2">
      <c r="A69" s="4">
        <v>62</v>
      </c>
      <c r="B69" s="4" t="s">
        <v>333</v>
      </c>
      <c r="C69" s="44">
        <v>0</v>
      </c>
      <c r="D69" s="44">
        <v>0</v>
      </c>
      <c r="E69" s="44">
        <v>0</v>
      </c>
      <c r="F69" s="44">
        <f t="shared" si="0"/>
        <v>0</v>
      </c>
      <c r="G69" s="44">
        <v>5653330</v>
      </c>
      <c r="H69" s="44">
        <v>0</v>
      </c>
      <c r="I69" s="44">
        <v>13461678</v>
      </c>
      <c r="J69" s="44">
        <f t="shared" si="1"/>
        <v>19115008</v>
      </c>
      <c r="K69" s="44">
        <v>1403156</v>
      </c>
      <c r="L69" s="44">
        <v>0</v>
      </c>
      <c r="M69" s="44">
        <v>3441330</v>
      </c>
      <c r="N69" s="44">
        <f t="shared" si="2"/>
        <v>4844486</v>
      </c>
      <c r="O69" s="44">
        <v>0</v>
      </c>
      <c r="P69" s="44">
        <v>0</v>
      </c>
      <c r="Q69" s="44">
        <v>1031435</v>
      </c>
      <c r="R69" s="44">
        <f t="shared" si="3"/>
        <v>24990929</v>
      </c>
      <c r="S69" s="4">
        <v>62</v>
      </c>
    </row>
    <row r="70" spans="1:19" x14ac:dyDescent="0.2">
      <c r="A70" s="4">
        <v>63</v>
      </c>
      <c r="B70" s="4" t="s">
        <v>334</v>
      </c>
      <c r="C70" s="44">
        <v>165205</v>
      </c>
      <c r="D70" s="44">
        <v>5184852</v>
      </c>
      <c r="E70" s="44">
        <v>0</v>
      </c>
      <c r="F70" s="44">
        <f t="shared" si="0"/>
        <v>5350057</v>
      </c>
      <c r="G70" s="44">
        <v>810000</v>
      </c>
      <c r="H70" s="44">
        <v>0</v>
      </c>
      <c r="I70" s="44">
        <v>2203388</v>
      </c>
      <c r="J70" s="44">
        <f t="shared" si="1"/>
        <v>3013388</v>
      </c>
      <c r="K70" s="44">
        <v>2185698</v>
      </c>
      <c r="L70" s="44">
        <v>0</v>
      </c>
      <c r="M70" s="44">
        <v>148871</v>
      </c>
      <c r="N70" s="44">
        <f t="shared" si="2"/>
        <v>2334569</v>
      </c>
      <c r="O70" s="44">
        <v>0</v>
      </c>
      <c r="P70" s="44">
        <v>0</v>
      </c>
      <c r="Q70" s="44">
        <v>2100</v>
      </c>
      <c r="R70" s="44">
        <f t="shared" si="3"/>
        <v>5350057</v>
      </c>
      <c r="S70" s="4">
        <v>63</v>
      </c>
    </row>
    <row r="71" spans="1:19" x14ac:dyDescent="0.2">
      <c r="A71" s="4">
        <v>64</v>
      </c>
      <c r="B71" s="4" t="s">
        <v>335</v>
      </c>
      <c r="C71" s="44">
        <v>0</v>
      </c>
      <c r="D71" s="44">
        <v>0</v>
      </c>
      <c r="E71" s="44">
        <v>0</v>
      </c>
      <c r="F71" s="44">
        <f t="shared" si="0"/>
        <v>0</v>
      </c>
      <c r="G71" s="44">
        <v>0</v>
      </c>
      <c r="H71" s="44">
        <v>0</v>
      </c>
      <c r="I71" s="44">
        <v>0</v>
      </c>
      <c r="J71" s="44">
        <f t="shared" si="1"/>
        <v>0</v>
      </c>
      <c r="K71" s="44">
        <v>0</v>
      </c>
      <c r="L71" s="44">
        <v>0</v>
      </c>
      <c r="M71" s="44">
        <v>0</v>
      </c>
      <c r="N71" s="44">
        <f t="shared" si="2"/>
        <v>0</v>
      </c>
      <c r="O71" s="44">
        <v>0</v>
      </c>
      <c r="P71" s="44">
        <v>0</v>
      </c>
      <c r="Q71" s="44">
        <v>0</v>
      </c>
      <c r="R71" s="44">
        <f t="shared" si="3"/>
        <v>0</v>
      </c>
      <c r="S71" s="4">
        <v>64</v>
      </c>
    </row>
    <row r="72" spans="1:19" x14ac:dyDescent="0.2">
      <c r="A72" s="4">
        <v>65</v>
      </c>
      <c r="B72" s="4" t="s">
        <v>336</v>
      </c>
      <c r="C72" s="44">
        <v>6920000</v>
      </c>
      <c r="D72" s="44">
        <v>0</v>
      </c>
      <c r="E72" s="44">
        <v>0</v>
      </c>
      <c r="F72" s="44">
        <f t="shared" ref="F72:F102" si="4">SUM(C72:E72)</f>
        <v>6920000</v>
      </c>
      <c r="G72" s="44">
        <v>210683</v>
      </c>
      <c r="H72" s="44">
        <v>0</v>
      </c>
      <c r="I72" s="44">
        <v>32023</v>
      </c>
      <c r="J72" s="44">
        <f t="shared" ref="J72:J102" si="5">SUM(G72:I72)</f>
        <v>242706</v>
      </c>
      <c r="K72" s="44">
        <v>27121</v>
      </c>
      <c r="L72" s="44">
        <v>0</v>
      </c>
      <c r="M72" s="44">
        <v>132811</v>
      </c>
      <c r="N72" s="44">
        <f t="shared" ref="N72:N102" si="6">SUM(K72:M72)</f>
        <v>159932</v>
      </c>
      <c r="O72" s="44">
        <v>0</v>
      </c>
      <c r="P72" s="44">
        <v>0</v>
      </c>
      <c r="Q72" s="44">
        <v>0</v>
      </c>
      <c r="R72" s="44">
        <f t="shared" ref="R72:R102" si="7">(J72+N72+O72+P72+Q72)</f>
        <v>402638</v>
      </c>
      <c r="S72" s="4">
        <v>65</v>
      </c>
    </row>
    <row r="73" spans="1:19" x14ac:dyDescent="0.2">
      <c r="A73" s="4">
        <v>66</v>
      </c>
      <c r="B73" s="4" t="s">
        <v>337</v>
      </c>
      <c r="C73" s="44">
        <v>0</v>
      </c>
      <c r="D73" s="44">
        <v>9430221</v>
      </c>
      <c r="E73" s="44">
        <v>0</v>
      </c>
      <c r="F73" s="44">
        <f t="shared" si="4"/>
        <v>9430221</v>
      </c>
      <c r="G73" s="44">
        <v>3906623</v>
      </c>
      <c r="H73" s="44">
        <v>0</v>
      </c>
      <c r="I73" s="44">
        <v>5056735</v>
      </c>
      <c r="J73" s="44">
        <f t="shared" si="5"/>
        <v>8963358</v>
      </c>
      <c r="K73" s="44">
        <v>1035451</v>
      </c>
      <c r="L73" s="44">
        <v>0</v>
      </c>
      <c r="M73" s="44">
        <v>2070555</v>
      </c>
      <c r="N73" s="44">
        <f t="shared" si="6"/>
        <v>3106006</v>
      </c>
      <c r="O73" s="44">
        <v>0</v>
      </c>
      <c r="P73" s="44">
        <v>0</v>
      </c>
      <c r="Q73" s="44">
        <v>0</v>
      </c>
      <c r="R73" s="44">
        <f t="shared" si="7"/>
        <v>12069364</v>
      </c>
      <c r="S73" s="4">
        <v>66</v>
      </c>
    </row>
    <row r="74" spans="1:19" x14ac:dyDescent="0.2">
      <c r="A74" s="4">
        <v>67</v>
      </c>
      <c r="B74" s="4" t="s">
        <v>338</v>
      </c>
      <c r="C74" s="44">
        <v>0</v>
      </c>
      <c r="D74" s="44">
        <v>7206561</v>
      </c>
      <c r="E74" s="44">
        <v>0</v>
      </c>
      <c r="F74" s="44">
        <f t="shared" si="4"/>
        <v>7206561</v>
      </c>
      <c r="G74" s="44">
        <v>2688735</v>
      </c>
      <c r="H74" s="44">
        <v>0</v>
      </c>
      <c r="I74" s="44">
        <v>2704452</v>
      </c>
      <c r="J74" s="44">
        <f t="shared" si="5"/>
        <v>5393187</v>
      </c>
      <c r="K74" s="44">
        <v>1168869</v>
      </c>
      <c r="L74" s="44">
        <v>0</v>
      </c>
      <c r="M74" s="44">
        <v>644505</v>
      </c>
      <c r="N74" s="44">
        <f t="shared" si="6"/>
        <v>1813374</v>
      </c>
      <c r="O74" s="44">
        <v>0</v>
      </c>
      <c r="P74" s="44">
        <v>0</v>
      </c>
      <c r="Q74" s="44">
        <v>0</v>
      </c>
      <c r="R74" s="44">
        <f t="shared" si="7"/>
        <v>7206561</v>
      </c>
      <c r="S74" s="4">
        <v>67</v>
      </c>
    </row>
    <row r="75" spans="1:19" x14ac:dyDescent="0.2">
      <c r="A75" s="4">
        <v>68</v>
      </c>
      <c r="B75" s="4" t="s">
        <v>339</v>
      </c>
      <c r="C75" s="44">
        <v>78281</v>
      </c>
      <c r="D75" s="44">
        <v>0</v>
      </c>
      <c r="E75" s="44">
        <v>0</v>
      </c>
      <c r="F75" s="44">
        <f t="shared" si="4"/>
        <v>78281</v>
      </c>
      <c r="G75" s="44">
        <v>1388788</v>
      </c>
      <c r="H75" s="44">
        <v>0</v>
      </c>
      <c r="I75" s="44">
        <v>497814</v>
      </c>
      <c r="J75" s="44">
        <f t="shared" si="5"/>
        <v>1886602</v>
      </c>
      <c r="K75" s="44">
        <v>739365</v>
      </c>
      <c r="L75" s="44">
        <v>0</v>
      </c>
      <c r="M75" s="44">
        <v>472388</v>
      </c>
      <c r="N75" s="44">
        <f t="shared" si="6"/>
        <v>1211753</v>
      </c>
      <c r="O75" s="44">
        <v>0</v>
      </c>
      <c r="P75" s="44">
        <v>0</v>
      </c>
      <c r="Q75" s="44">
        <v>0</v>
      </c>
      <c r="R75" s="44">
        <f t="shared" si="7"/>
        <v>3098355</v>
      </c>
      <c r="S75" s="4">
        <v>68</v>
      </c>
    </row>
    <row r="76" spans="1:19" x14ac:dyDescent="0.2">
      <c r="A76" s="4">
        <v>69</v>
      </c>
      <c r="B76" s="4" t="s">
        <v>340</v>
      </c>
      <c r="C76" s="44">
        <v>49451</v>
      </c>
      <c r="D76" s="44">
        <v>10132299</v>
      </c>
      <c r="E76" s="44">
        <v>0</v>
      </c>
      <c r="F76" s="44">
        <f t="shared" si="4"/>
        <v>10181750</v>
      </c>
      <c r="G76" s="44">
        <v>7115358</v>
      </c>
      <c r="H76" s="44">
        <v>0</v>
      </c>
      <c r="I76" s="44">
        <v>2567990</v>
      </c>
      <c r="J76" s="44">
        <f t="shared" si="5"/>
        <v>9683348</v>
      </c>
      <c r="K76" s="44">
        <v>1077661</v>
      </c>
      <c r="L76" s="44">
        <v>0</v>
      </c>
      <c r="M76" s="44">
        <v>383919</v>
      </c>
      <c r="N76" s="44">
        <f t="shared" si="6"/>
        <v>1461580</v>
      </c>
      <c r="O76" s="44">
        <v>0</v>
      </c>
      <c r="P76" s="44">
        <v>0</v>
      </c>
      <c r="Q76" s="44">
        <v>0</v>
      </c>
      <c r="R76" s="44">
        <f t="shared" si="7"/>
        <v>11144928</v>
      </c>
      <c r="S76" s="4">
        <v>69</v>
      </c>
    </row>
    <row r="77" spans="1:19" x14ac:dyDescent="0.2">
      <c r="A77" s="4">
        <v>70</v>
      </c>
      <c r="B77" s="4" t="s">
        <v>341</v>
      </c>
      <c r="C77" s="44">
        <v>8745054</v>
      </c>
      <c r="D77" s="44">
        <v>0</v>
      </c>
      <c r="E77" s="44">
        <v>0</v>
      </c>
      <c r="F77" s="44">
        <f t="shared" si="4"/>
        <v>8745054</v>
      </c>
      <c r="G77" s="44">
        <v>8216399</v>
      </c>
      <c r="H77" s="44">
        <v>0</v>
      </c>
      <c r="I77" s="44">
        <v>7163910</v>
      </c>
      <c r="J77" s="44">
        <f t="shared" si="5"/>
        <v>15380309</v>
      </c>
      <c r="K77" s="44">
        <v>1808667</v>
      </c>
      <c r="L77" s="44">
        <v>0</v>
      </c>
      <c r="M77" s="44">
        <v>1076476</v>
      </c>
      <c r="N77" s="44">
        <f t="shared" si="6"/>
        <v>2885143</v>
      </c>
      <c r="O77" s="44">
        <v>0</v>
      </c>
      <c r="P77" s="44">
        <v>0</v>
      </c>
      <c r="Q77" s="44">
        <v>153726</v>
      </c>
      <c r="R77" s="44">
        <f t="shared" si="7"/>
        <v>18419178</v>
      </c>
      <c r="S77" s="4">
        <v>70</v>
      </c>
    </row>
    <row r="78" spans="1:19" x14ac:dyDescent="0.2">
      <c r="A78" s="4">
        <v>71</v>
      </c>
      <c r="B78" s="4" t="s">
        <v>342</v>
      </c>
      <c r="C78" s="44">
        <v>0</v>
      </c>
      <c r="D78" s="44">
        <v>0</v>
      </c>
      <c r="E78" s="44">
        <v>0</v>
      </c>
      <c r="F78" s="44">
        <f t="shared" si="4"/>
        <v>0</v>
      </c>
      <c r="G78" s="44">
        <v>0</v>
      </c>
      <c r="H78" s="44">
        <v>0</v>
      </c>
      <c r="I78" s="44">
        <v>0</v>
      </c>
      <c r="J78" s="44">
        <f t="shared" si="5"/>
        <v>0</v>
      </c>
      <c r="K78" s="44">
        <v>0</v>
      </c>
      <c r="L78" s="44">
        <v>0</v>
      </c>
      <c r="M78" s="44">
        <v>0</v>
      </c>
      <c r="N78" s="44">
        <f t="shared" si="6"/>
        <v>0</v>
      </c>
      <c r="O78" s="44">
        <v>0</v>
      </c>
      <c r="P78" s="44">
        <v>0</v>
      </c>
      <c r="Q78" s="44">
        <v>0</v>
      </c>
      <c r="R78" s="44">
        <f t="shared" si="7"/>
        <v>0</v>
      </c>
      <c r="S78" s="4">
        <v>71</v>
      </c>
    </row>
    <row r="79" spans="1:19" x14ac:dyDescent="0.2">
      <c r="A79" s="4">
        <v>72</v>
      </c>
      <c r="B79" s="4" t="s">
        <v>343</v>
      </c>
      <c r="C79" s="44">
        <v>0</v>
      </c>
      <c r="D79" s="44">
        <v>0</v>
      </c>
      <c r="E79" s="44">
        <v>0</v>
      </c>
      <c r="F79" s="44">
        <f t="shared" si="4"/>
        <v>0</v>
      </c>
      <c r="G79" s="44">
        <v>1701666</v>
      </c>
      <c r="H79" s="44">
        <v>0</v>
      </c>
      <c r="I79" s="44">
        <v>3797000</v>
      </c>
      <c r="J79" s="44">
        <f t="shared" si="5"/>
        <v>5498666</v>
      </c>
      <c r="K79" s="44">
        <v>1056593</v>
      </c>
      <c r="L79" s="44">
        <v>0</v>
      </c>
      <c r="M79" s="44">
        <v>1035509</v>
      </c>
      <c r="N79" s="44">
        <f t="shared" si="6"/>
        <v>2092102</v>
      </c>
      <c r="O79" s="44">
        <v>0</v>
      </c>
      <c r="P79" s="44">
        <v>0</v>
      </c>
      <c r="Q79" s="44">
        <v>0</v>
      </c>
      <c r="R79" s="44">
        <f t="shared" si="7"/>
        <v>7590768</v>
      </c>
      <c r="S79" s="4">
        <v>72</v>
      </c>
    </row>
    <row r="80" spans="1:19" x14ac:dyDescent="0.2">
      <c r="A80" s="4">
        <v>73</v>
      </c>
      <c r="B80" s="4" t="s">
        <v>344</v>
      </c>
      <c r="C80" s="44">
        <v>0</v>
      </c>
      <c r="D80" s="44">
        <v>159665000</v>
      </c>
      <c r="E80" s="44">
        <v>0</v>
      </c>
      <c r="F80" s="44">
        <f t="shared" si="4"/>
        <v>159665000</v>
      </c>
      <c r="G80" s="44">
        <v>77704000</v>
      </c>
      <c r="H80" s="44">
        <v>14126000</v>
      </c>
      <c r="I80" s="44">
        <v>22075000</v>
      </c>
      <c r="J80" s="44">
        <f t="shared" si="5"/>
        <v>113905000</v>
      </c>
      <c r="K80" s="44">
        <v>37265000</v>
      </c>
      <c r="L80" s="44">
        <v>2420000</v>
      </c>
      <c r="M80" s="44">
        <v>6075000</v>
      </c>
      <c r="N80" s="44">
        <f t="shared" si="6"/>
        <v>45760000</v>
      </c>
      <c r="O80" s="44">
        <v>0</v>
      </c>
      <c r="P80" s="44">
        <v>0</v>
      </c>
      <c r="Q80" s="44">
        <v>0</v>
      </c>
      <c r="R80" s="44">
        <f t="shared" si="7"/>
        <v>159665000</v>
      </c>
      <c r="S80" s="4">
        <v>73</v>
      </c>
    </row>
    <row r="81" spans="1:19" x14ac:dyDescent="0.2">
      <c r="A81" s="4">
        <v>74</v>
      </c>
      <c r="B81" s="4" t="s">
        <v>345</v>
      </c>
      <c r="C81" s="44">
        <v>0</v>
      </c>
      <c r="D81" s="44">
        <v>0</v>
      </c>
      <c r="E81" s="44">
        <v>0</v>
      </c>
      <c r="F81" s="44">
        <f t="shared" si="4"/>
        <v>0</v>
      </c>
      <c r="G81" s="44">
        <v>0</v>
      </c>
      <c r="H81" s="44">
        <v>0</v>
      </c>
      <c r="I81" s="44">
        <v>0</v>
      </c>
      <c r="J81" s="44">
        <f t="shared" si="5"/>
        <v>0</v>
      </c>
      <c r="K81" s="44">
        <v>0</v>
      </c>
      <c r="L81" s="44">
        <v>0</v>
      </c>
      <c r="M81" s="44">
        <v>0</v>
      </c>
      <c r="N81" s="44">
        <f t="shared" si="6"/>
        <v>0</v>
      </c>
      <c r="O81" s="44">
        <v>0</v>
      </c>
      <c r="P81" s="44">
        <v>0</v>
      </c>
      <c r="Q81" s="44">
        <v>0</v>
      </c>
      <c r="R81" s="44">
        <f t="shared" si="7"/>
        <v>0</v>
      </c>
      <c r="S81" s="4">
        <v>74</v>
      </c>
    </row>
    <row r="82" spans="1:19" x14ac:dyDescent="0.2">
      <c r="A82" s="4">
        <v>75</v>
      </c>
      <c r="B82" s="4" t="s">
        <v>346</v>
      </c>
      <c r="C82" s="44">
        <v>0</v>
      </c>
      <c r="D82" s="44">
        <v>189255</v>
      </c>
      <c r="E82" s="44">
        <v>0</v>
      </c>
      <c r="F82" s="44">
        <f t="shared" si="4"/>
        <v>189255</v>
      </c>
      <c r="G82" s="44">
        <v>201310</v>
      </c>
      <c r="H82" s="44">
        <v>0</v>
      </c>
      <c r="I82" s="44">
        <v>0</v>
      </c>
      <c r="J82" s="44">
        <f t="shared" si="5"/>
        <v>201310</v>
      </c>
      <c r="K82" s="44">
        <v>6806</v>
      </c>
      <c r="L82" s="44">
        <v>0</v>
      </c>
      <c r="M82" s="44">
        <v>0</v>
      </c>
      <c r="N82" s="44">
        <f t="shared" si="6"/>
        <v>6806</v>
      </c>
      <c r="O82" s="44">
        <v>0</v>
      </c>
      <c r="P82" s="44">
        <v>0</v>
      </c>
      <c r="Q82" s="44">
        <v>0</v>
      </c>
      <c r="R82" s="44">
        <f t="shared" si="7"/>
        <v>208116</v>
      </c>
      <c r="S82" s="4">
        <v>75</v>
      </c>
    </row>
    <row r="83" spans="1:19" x14ac:dyDescent="0.2">
      <c r="A83" s="4">
        <v>76</v>
      </c>
      <c r="B83" s="4" t="s">
        <v>264</v>
      </c>
      <c r="C83" s="44">
        <v>0</v>
      </c>
      <c r="D83" s="44">
        <v>0</v>
      </c>
      <c r="E83" s="44">
        <v>0</v>
      </c>
      <c r="F83" s="44">
        <f t="shared" si="4"/>
        <v>0</v>
      </c>
      <c r="G83" s="44">
        <v>0</v>
      </c>
      <c r="H83" s="44">
        <v>0</v>
      </c>
      <c r="I83" s="44">
        <v>0</v>
      </c>
      <c r="J83" s="44">
        <f t="shared" si="5"/>
        <v>0</v>
      </c>
      <c r="K83" s="44">
        <v>0</v>
      </c>
      <c r="L83" s="44">
        <v>0</v>
      </c>
      <c r="M83" s="44">
        <v>0</v>
      </c>
      <c r="N83" s="44">
        <f t="shared" si="6"/>
        <v>0</v>
      </c>
      <c r="O83" s="44">
        <v>0</v>
      </c>
      <c r="P83" s="44">
        <v>0</v>
      </c>
      <c r="Q83" s="44">
        <v>0</v>
      </c>
      <c r="R83" s="44">
        <f t="shared" si="7"/>
        <v>0</v>
      </c>
      <c r="S83" s="4">
        <v>76</v>
      </c>
    </row>
    <row r="84" spans="1:19" x14ac:dyDescent="0.2">
      <c r="A84" s="4">
        <v>77</v>
      </c>
      <c r="B84" s="4" t="s">
        <v>265</v>
      </c>
      <c r="C84" s="44">
        <v>15823931</v>
      </c>
      <c r="D84" s="44">
        <v>17616613</v>
      </c>
      <c r="E84" s="44">
        <v>124663</v>
      </c>
      <c r="F84" s="44">
        <f t="shared" si="4"/>
        <v>33565207</v>
      </c>
      <c r="G84" s="44">
        <v>13138625</v>
      </c>
      <c r="H84" s="44">
        <v>0</v>
      </c>
      <c r="I84" s="44">
        <v>21621441</v>
      </c>
      <c r="J84" s="44">
        <f t="shared" si="5"/>
        <v>34760066</v>
      </c>
      <c r="K84" s="44">
        <v>2791269</v>
      </c>
      <c r="L84" s="44">
        <v>0</v>
      </c>
      <c r="M84" s="44">
        <v>3213032</v>
      </c>
      <c r="N84" s="44">
        <f t="shared" si="6"/>
        <v>6004301</v>
      </c>
      <c r="O84" s="44">
        <v>0</v>
      </c>
      <c r="P84" s="44">
        <v>124750</v>
      </c>
      <c r="Q84" s="44">
        <v>303800</v>
      </c>
      <c r="R84" s="44">
        <f t="shared" si="7"/>
        <v>41192917</v>
      </c>
      <c r="S84" s="4">
        <v>77</v>
      </c>
    </row>
    <row r="85" spans="1:19" x14ac:dyDescent="0.2">
      <c r="A85" s="4">
        <v>78</v>
      </c>
      <c r="B85" s="4" t="s">
        <v>347</v>
      </c>
      <c r="C85" s="44">
        <v>0</v>
      </c>
      <c r="D85" s="44">
        <v>5660672</v>
      </c>
      <c r="E85" s="44">
        <v>0</v>
      </c>
      <c r="F85" s="44">
        <f t="shared" si="4"/>
        <v>5660672</v>
      </c>
      <c r="G85" s="44">
        <v>2501089</v>
      </c>
      <c r="H85" s="44">
        <v>0</v>
      </c>
      <c r="I85" s="44">
        <v>1101452</v>
      </c>
      <c r="J85" s="44">
        <f t="shared" si="5"/>
        <v>3602541</v>
      </c>
      <c r="K85" s="44">
        <v>1574231</v>
      </c>
      <c r="L85" s="44">
        <v>0</v>
      </c>
      <c r="M85" s="44">
        <v>483900</v>
      </c>
      <c r="N85" s="44">
        <f t="shared" si="6"/>
        <v>2058131</v>
      </c>
      <c r="O85" s="44">
        <v>0</v>
      </c>
      <c r="P85" s="44">
        <v>0</v>
      </c>
      <c r="Q85" s="44">
        <v>0</v>
      </c>
      <c r="R85" s="44">
        <f t="shared" si="7"/>
        <v>5660672</v>
      </c>
      <c r="S85" s="4">
        <v>78</v>
      </c>
    </row>
    <row r="86" spans="1:19" x14ac:dyDescent="0.2">
      <c r="A86" s="4">
        <v>79</v>
      </c>
      <c r="B86" s="4" t="s">
        <v>348</v>
      </c>
      <c r="C86" s="44">
        <v>0</v>
      </c>
      <c r="D86" s="44">
        <v>10713448</v>
      </c>
      <c r="E86" s="44">
        <v>0</v>
      </c>
      <c r="F86" s="44">
        <f t="shared" si="4"/>
        <v>10713448</v>
      </c>
      <c r="G86" s="44">
        <v>8131248</v>
      </c>
      <c r="H86" s="44">
        <v>0</v>
      </c>
      <c r="I86" s="44">
        <v>646803</v>
      </c>
      <c r="J86" s="44">
        <f t="shared" si="5"/>
        <v>8778051</v>
      </c>
      <c r="K86" s="44">
        <v>3269106</v>
      </c>
      <c r="L86" s="44">
        <v>0</v>
      </c>
      <c r="M86" s="44">
        <v>370228</v>
      </c>
      <c r="N86" s="44">
        <f t="shared" si="6"/>
        <v>3639334</v>
      </c>
      <c r="O86" s="44">
        <v>0</v>
      </c>
      <c r="P86" s="44">
        <v>0</v>
      </c>
      <c r="Q86" s="44">
        <v>6875</v>
      </c>
      <c r="R86" s="44">
        <f t="shared" si="7"/>
        <v>12424260</v>
      </c>
      <c r="S86" s="4">
        <v>79</v>
      </c>
    </row>
    <row r="87" spans="1:19" x14ac:dyDescent="0.2">
      <c r="A87" s="4">
        <v>80</v>
      </c>
      <c r="B87" s="4" t="s">
        <v>349</v>
      </c>
      <c r="C87" s="44">
        <v>0</v>
      </c>
      <c r="D87" s="44">
        <v>0</v>
      </c>
      <c r="E87" s="44">
        <v>0</v>
      </c>
      <c r="F87" s="44">
        <f t="shared" si="4"/>
        <v>0</v>
      </c>
      <c r="G87" s="44">
        <v>0</v>
      </c>
      <c r="H87" s="44">
        <v>0</v>
      </c>
      <c r="I87" s="44">
        <v>0</v>
      </c>
      <c r="J87" s="44">
        <f t="shared" si="5"/>
        <v>0</v>
      </c>
      <c r="K87" s="44">
        <v>0</v>
      </c>
      <c r="L87" s="44">
        <v>0</v>
      </c>
      <c r="M87" s="44">
        <v>0</v>
      </c>
      <c r="N87" s="44">
        <f t="shared" si="6"/>
        <v>0</v>
      </c>
      <c r="O87" s="44">
        <v>0</v>
      </c>
      <c r="P87" s="44">
        <v>0</v>
      </c>
      <c r="Q87" s="44">
        <v>0</v>
      </c>
      <c r="R87" s="44">
        <f t="shared" si="7"/>
        <v>0</v>
      </c>
      <c r="S87" s="4">
        <v>80</v>
      </c>
    </row>
    <row r="88" spans="1:19" x14ac:dyDescent="0.2">
      <c r="A88" s="4">
        <v>81</v>
      </c>
      <c r="B88" s="4" t="s">
        <v>350</v>
      </c>
      <c r="C88" s="44">
        <v>0</v>
      </c>
      <c r="D88" s="44">
        <v>0</v>
      </c>
      <c r="E88" s="44">
        <v>0</v>
      </c>
      <c r="F88" s="44">
        <f t="shared" si="4"/>
        <v>0</v>
      </c>
      <c r="G88" s="44">
        <v>28929</v>
      </c>
      <c r="H88" s="44">
        <v>0</v>
      </c>
      <c r="I88" s="44">
        <v>681929</v>
      </c>
      <c r="J88" s="44">
        <f t="shared" si="5"/>
        <v>710858</v>
      </c>
      <c r="K88" s="44">
        <v>3636</v>
      </c>
      <c r="L88" s="44">
        <v>0</v>
      </c>
      <c r="M88" s="44">
        <v>79268</v>
      </c>
      <c r="N88" s="44">
        <f t="shared" si="6"/>
        <v>82904</v>
      </c>
      <c r="O88" s="44">
        <v>0</v>
      </c>
      <c r="P88" s="44">
        <v>0</v>
      </c>
      <c r="Q88" s="44">
        <v>0</v>
      </c>
      <c r="R88" s="44">
        <f t="shared" si="7"/>
        <v>793762</v>
      </c>
      <c r="S88" s="4">
        <v>81</v>
      </c>
    </row>
    <row r="89" spans="1:19" x14ac:dyDescent="0.2">
      <c r="A89" s="4">
        <v>82</v>
      </c>
      <c r="B89" s="4" t="s">
        <v>351</v>
      </c>
      <c r="C89" s="44">
        <v>433556</v>
      </c>
      <c r="D89" s="44">
        <v>6884710</v>
      </c>
      <c r="E89" s="44">
        <v>0</v>
      </c>
      <c r="F89" s="44">
        <f t="shared" si="4"/>
        <v>7318266</v>
      </c>
      <c r="G89" s="44">
        <v>1454473</v>
      </c>
      <c r="H89" s="44">
        <v>0</v>
      </c>
      <c r="I89" s="44">
        <v>3421702</v>
      </c>
      <c r="J89" s="44">
        <f t="shared" si="5"/>
        <v>4876175</v>
      </c>
      <c r="K89" s="44">
        <v>558431</v>
      </c>
      <c r="L89" s="44">
        <v>0</v>
      </c>
      <c r="M89" s="44">
        <v>1697433</v>
      </c>
      <c r="N89" s="44">
        <f t="shared" si="6"/>
        <v>2255864</v>
      </c>
      <c r="O89" s="44">
        <v>0</v>
      </c>
      <c r="P89" s="44">
        <v>0</v>
      </c>
      <c r="Q89" s="44">
        <v>0</v>
      </c>
      <c r="R89" s="44">
        <f t="shared" si="7"/>
        <v>7132039</v>
      </c>
      <c r="S89" s="4">
        <v>82</v>
      </c>
    </row>
    <row r="90" spans="1:19" x14ac:dyDescent="0.2">
      <c r="A90" s="4">
        <v>83</v>
      </c>
      <c r="B90" s="4" t="s">
        <v>352</v>
      </c>
      <c r="C90" s="44">
        <v>772488</v>
      </c>
      <c r="D90" s="44">
        <v>4722765</v>
      </c>
      <c r="E90" s="44">
        <v>0</v>
      </c>
      <c r="F90" s="44">
        <f t="shared" si="4"/>
        <v>5495253</v>
      </c>
      <c r="G90" s="44">
        <v>667156</v>
      </c>
      <c r="H90" s="44">
        <v>0</v>
      </c>
      <c r="I90" s="44">
        <v>2411097</v>
      </c>
      <c r="J90" s="44">
        <f t="shared" si="5"/>
        <v>3078253</v>
      </c>
      <c r="K90" s="44">
        <v>487907</v>
      </c>
      <c r="L90" s="44">
        <v>0</v>
      </c>
      <c r="M90" s="44">
        <v>1929093</v>
      </c>
      <c r="N90" s="44">
        <f t="shared" si="6"/>
        <v>2417000</v>
      </c>
      <c r="O90" s="44">
        <v>0</v>
      </c>
      <c r="P90" s="44">
        <v>0</v>
      </c>
      <c r="Q90" s="44">
        <v>0</v>
      </c>
      <c r="R90" s="44">
        <f t="shared" si="7"/>
        <v>5495253</v>
      </c>
      <c r="S90" s="4">
        <v>83</v>
      </c>
    </row>
    <row r="91" spans="1:19" x14ac:dyDescent="0.2">
      <c r="A91" s="4">
        <v>84</v>
      </c>
      <c r="B91" s="4" t="s">
        <v>353</v>
      </c>
      <c r="C91" s="44">
        <v>3548037</v>
      </c>
      <c r="D91" s="44">
        <v>2745811</v>
      </c>
      <c r="E91" s="44">
        <v>0</v>
      </c>
      <c r="F91" s="44">
        <f t="shared" si="4"/>
        <v>6293848</v>
      </c>
      <c r="G91" s="44">
        <v>1218410</v>
      </c>
      <c r="H91" s="44">
        <v>0</v>
      </c>
      <c r="I91" s="44">
        <v>2070527</v>
      </c>
      <c r="J91" s="44">
        <f t="shared" si="5"/>
        <v>3288937</v>
      </c>
      <c r="K91" s="44">
        <v>1225773</v>
      </c>
      <c r="L91" s="44">
        <v>0</v>
      </c>
      <c r="M91" s="44">
        <v>830851</v>
      </c>
      <c r="N91" s="44">
        <f t="shared" si="6"/>
        <v>2056624</v>
      </c>
      <c r="O91" s="44">
        <v>0</v>
      </c>
      <c r="P91" s="44">
        <v>0</v>
      </c>
      <c r="Q91" s="44">
        <v>0</v>
      </c>
      <c r="R91" s="44">
        <f t="shared" si="7"/>
        <v>5345561</v>
      </c>
      <c r="S91" s="4">
        <v>84</v>
      </c>
    </row>
    <row r="92" spans="1:19" x14ac:dyDescent="0.2">
      <c r="A92" s="4">
        <v>85</v>
      </c>
      <c r="B92" s="4" t="s">
        <v>354</v>
      </c>
      <c r="C92" s="44">
        <v>0</v>
      </c>
      <c r="D92" s="44">
        <v>717100</v>
      </c>
      <c r="E92" s="44">
        <v>0</v>
      </c>
      <c r="F92" s="44">
        <f t="shared" si="4"/>
        <v>717100</v>
      </c>
      <c r="G92" s="44">
        <v>25898399</v>
      </c>
      <c r="H92" s="44">
        <v>3978683</v>
      </c>
      <c r="I92" s="44">
        <v>9386706</v>
      </c>
      <c r="J92" s="44">
        <f t="shared" si="5"/>
        <v>39263788</v>
      </c>
      <c r="K92" s="44">
        <v>8320209</v>
      </c>
      <c r="L92" s="44">
        <v>2872055</v>
      </c>
      <c r="M92" s="44">
        <v>2216731</v>
      </c>
      <c r="N92" s="44">
        <f t="shared" si="6"/>
        <v>13408995</v>
      </c>
      <c r="O92" s="44">
        <v>0</v>
      </c>
      <c r="P92" s="44">
        <v>0</v>
      </c>
      <c r="Q92" s="44">
        <v>717100</v>
      </c>
      <c r="R92" s="44">
        <f t="shared" si="7"/>
        <v>53389883</v>
      </c>
      <c r="S92" s="4">
        <v>85</v>
      </c>
    </row>
    <row r="93" spans="1:19" x14ac:dyDescent="0.2">
      <c r="A93" s="4">
        <v>86</v>
      </c>
      <c r="B93" s="4" t="s">
        <v>355</v>
      </c>
      <c r="C93" s="44">
        <v>38071854</v>
      </c>
      <c r="D93" s="44">
        <v>0</v>
      </c>
      <c r="E93" s="44">
        <v>0</v>
      </c>
      <c r="F93" s="44">
        <f t="shared" si="4"/>
        <v>38071854</v>
      </c>
      <c r="G93" s="44">
        <v>30420826</v>
      </c>
      <c r="H93" s="44">
        <v>0</v>
      </c>
      <c r="I93" s="44">
        <v>40154751</v>
      </c>
      <c r="J93" s="44">
        <f t="shared" si="5"/>
        <v>70575577</v>
      </c>
      <c r="K93" s="44">
        <v>14104999</v>
      </c>
      <c r="L93" s="44">
        <v>0</v>
      </c>
      <c r="M93" s="44">
        <v>2144876</v>
      </c>
      <c r="N93" s="44">
        <f t="shared" si="6"/>
        <v>16249875</v>
      </c>
      <c r="O93" s="44">
        <v>0</v>
      </c>
      <c r="P93" s="44">
        <v>0</v>
      </c>
      <c r="Q93" s="44">
        <v>908958</v>
      </c>
      <c r="R93" s="44">
        <f t="shared" si="7"/>
        <v>87734410</v>
      </c>
      <c r="S93" s="4">
        <v>86</v>
      </c>
    </row>
    <row r="94" spans="1:19" x14ac:dyDescent="0.2">
      <c r="A94" s="4">
        <v>87</v>
      </c>
      <c r="B94" s="4" t="s">
        <v>356</v>
      </c>
      <c r="C94" s="44">
        <v>0</v>
      </c>
      <c r="D94" s="44">
        <v>0</v>
      </c>
      <c r="E94" s="44">
        <v>0</v>
      </c>
      <c r="F94" s="44">
        <f t="shared" si="4"/>
        <v>0</v>
      </c>
      <c r="G94" s="44">
        <v>185000</v>
      </c>
      <c r="H94" s="44">
        <v>0</v>
      </c>
      <c r="I94" s="44">
        <v>1646227</v>
      </c>
      <c r="J94" s="44">
        <f t="shared" si="5"/>
        <v>1831227</v>
      </c>
      <c r="K94" s="44">
        <v>49309</v>
      </c>
      <c r="L94" s="44">
        <v>0</v>
      </c>
      <c r="M94" s="44">
        <v>566488</v>
      </c>
      <c r="N94" s="44">
        <f t="shared" si="6"/>
        <v>615797</v>
      </c>
      <c r="O94" s="44">
        <v>0</v>
      </c>
      <c r="P94" s="44">
        <v>0</v>
      </c>
      <c r="Q94" s="44">
        <v>0</v>
      </c>
      <c r="R94" s="44">
        <f t="shared" si="7"/>
        <v>2447024</v>
      </c>
      <c r="S94" s="4">
        <v>87</v>
      </c>
    </row>
    <row r="95" spans="1:19" x14ac:dyDescent="0.2">
      <c r="A95" s="4">
        <v>88</v>
      </c>
      <c r="B95" s="4" t="s">
        <v>357</v>
      </c>
      <c r="C95" s="44">
        <v>0</v>
      </c>
      <c r="D95" s="44">
        <v>0</v>
      </c>
      <c r="E95" s="44">
        <v>0</v>
      </c>
      <c r="F95" s="44">
        <f t="shared" si="4"/>
        <v>0</v>
      </c>
      <c r="G95" s="44">
        <v>0</v>
      </c>
      <c r="H95" s="44">
        <v>0</v>
      </c>
      <c r="I95" s="44">
        <v>0</v>
      </c>
      <c r="J95" s="44">
        <f t="shared" si="5"/>
        <v>0</v>
      </c>
      <c r="K95" s="44">
        <v>0</v>
      </c>
      <c r="L95" s="44">
        <v>0</v>
      </c>
      <c r="M95" s="44">
        <v>0</v>
      </c>
      <c r="N95" s="44">
        <f t="shared" si="6"/>
        <v>0</v>
      </c>
      <c r="O95" s="44">
        <v>0</v>
      </c>
      <c r="P95" s="44">
        <v>0</v>
      </c>
      <c r="Q95" s="44">
        <v>0</v>
      </c>
      <c r="R95" s="44">
        <f t="shared" si="7"/>
        <v>0</v>
      </c>
      <c r="S95" s="4">
        <v>88</v>
      </c>
    </row>
    <row r="96" spans="1:19" x14ac:dyDescent="0.2">
      <c r="A96" s="4">
        <v>89</v>
      </c>
      <c r="B96" s="4" t="s">
        <v>358</v>
      </c>
      <c r="C96" s="44">
        <v>0</v>
      </c>
      <c r="D96" s="44">
        <v>0</v>
      </c>
      <c r="E96" s="44">
        <v>0</v>
      </c>
      <c r="F96" s="44">
        <f t="shared" si="4"/>
        <v>0</v>
      </c>
      <c r="G96" s="44">
        <v>0</v>
      </c>
      <c r="H96" s="44">
        <v>0</v>
      </c>
      <c r="I96" s="44">
        <v>0</v>
      </c>
      <c r="J96" s="44">
        <f t="shared" si="5"/>
        <v>0</v>
      </c>
      <c r="K96" s="44">
        <v>0</v>
      </c>
      <c r="L96" s="44">
        <v>0</v>
      </c>
      <c r="M96" s="44">
        <v>0</v>
      </c>
      <c r="N96" s="44">
        <f t="shared" si="6"/>
        <v>0</v>
      </c>
      <c r="O96" s="44">
        <v>0</v>
      </c>
      <c r="P96" s="44">
        <v>0</v>
      </c>
      <c r="Q96" s="44">
        <v>0</v>
      </c>
      <c r="R96" s="44">
        <f t="shared" si="7"/>
        <v>0</v>
      </c>
      <c r="S96" s="4">
        <v>89</v>
      </c>
    </row>
    <row r="97" spans="1:19" x14ac:dyDescent="0.2">
      <c r="A97" s="4">
        <v>90</v>
      </c>
      <c r="B97" s="4" t="s">
        <v>359</v>
      </c>
      <c r="C97" s="73">
        <v>0</v>
      </c>
      <c r="D97" s="73">
        <v>0</v>
      </c>
      <c r="E97" s="73">
        <v>0</v>
      </c>
      <c r="F97" s="73">
        <f t="shared" si="4"/>
        <v>0</v>
      </c>
      <c r="G97" s="73">
        <v>0</v>
      </c>
      <c r="H97" s="73">
        <v>0</v>
      </c>
      <c r="I97" s="73">
        <v>0</v>
      </c>
      <c r="J97" s="73">
        <f t="shared" si="5"/>
        <v>0</v>
      </c>
      <c r="K97" s="73">
        <v>0</v>
      </c>
      <c r="L97" s="73">
        <v>0</v>
      </c>
      <c r="M97" s="73">
        <v>0</v>
      </c>
      <c r="N97" s="73">
        <f t="shared" si="6"/>
        <v>0</v>
      </c>
      <c r="O97" s="73">
        <v>0</v>
      </c>
      <c r="P97" s="73">
        <v>0</v>
      </c>
      <c r="Q97" s="73">
        <v>0</v>
      </c>
      <c r="R97" s="73">
        <f t="shared" si="7"/>
        <v>0</v>
      </c>
      <c r="S97" s="4">
        <v>90</v>
      </c>
    </row>
    <row r="98" spans="1:19" x14ac:dyDescent="0.2">
      <c r="A98" s="4">
        <v>91</v>
      </c>
      <c r="B98" s="4" t="s">
        <v>360</v>
      </c>
      <c r="C98" s="44">
        <v>407847</v>
      </c>
      <c r="D98" s="44">
        <v>0</v>
      </c>
      <c r="E98" s="44">
        <v>0</v>
      </c>
      <c r="F98" s="44">
        <f t="shared" si="4"/>
        <v>407847</v>
      </c>
      <c r="G98" s="44">
        <v>883505</v>
      </c>
      <c r="H98" s="44">
        <v>0</v>
      </c>
      <c r="I98" s="44">
        <v>1340547</v>
      </c>
      <c r="J98" s="44">
        <f t="shared" si="5"/>
        <v>2224052</v>
      </c>
      <c r="K98" s="44">
        <v>484128</v>
      </c>
      <c r="L98" s="44">
        <v>0</v>
      </c>
      <c r="M98" s="44">
        <v>1768173</v>
      </c>
      <c r="N98" s="44">
        <f t="shared" si="6"/>
        <v>2252301</v>
      </c>
      <c r="O98" s="44">
        <v>0</v>
      </c>
      <c r="P98" s="44">
        <v>0</v>
      </c>
      <c r="Q98" s="44">
        <v>0</v>
      </c>
      <c r="R98" s="44">
        <f t="shared" si="7"/>
        <v>4476353</v>
      </c>
      <c r="S98" s="4">
        <v>91</v>
      </c>
    </row>
    <row r="99" spans="1:19" x14ac:dyDescent="0.2">
      <c r="A99" s="4">
        <v>92</v>
      </c>
      <c r="B99" s="4" t="s">
        <v>361</v>
      </c>
      <c r="C99" s="44">
        <v>0</v>
      </c>
      <c r="D99" s="44">
        <v>0</v>
      </c>
      <c r="E99" s="44">
        <v>0</v>
      </c>
      <c r="F99" s="44">
        <f t="shared" si="4"/>
        <v>0</v>
      </c>
      <c r="G99" s="44">
        <v>960994</v>
      </c>
      <c r="H99" s="44">
        <v>0</v>
      </c>
      <c r="I99" s="44">
        <v>893823</v>
      </c>
      <c r="J99" s="44">
        <f t="shared" si="5"/>
        <v>1854817</v>
      </c>
      <c r="K99" s="44">
        <v>1077085</v>
      </c>
      <c r="L99" s="44">
        <v>0</v>
      </c>
      <c r="M99" s="44">
        <v>331497</v>
      </c>
      <c r="N99" s="44">
        <f t="shared" si="6"/>
        <v>1408582</v>
      </c>
      <c r="O99" s="44">
        <v>0</v>
      </c>
      <c r="P99" s="44">
        <v>0</v>
      </c>
      <c r="Q99" s="44">
        <v>0</v>
      </c>
      <c r="R99" s="44">
        <f t="shared" si="7"/>
        <v>3263399</v>
      </c>
      <c r="S99" s="4">
        <v>92</v>
      </c>
    </row>
    <row r="100" spans="1:19" x14ac:dyDescent="0.2">
      <c r="A100" s="4">
        <v>93</v>
      </c>
      <c r="B100" s="4" t="s">
        <v>362</v>
      </c>
      <c r="C100" s="44">
        <v>670119</v>
      </c>
      <c r="D100" s="44">
        <v>6203754</v>
      </c>
      <c r="E100" s="44">
        <v>0</v>
      </c>
      <c r="F100" s="44">
        <f t="shared" si="4"/>
        <v>6873873</v>
      </c>
      <c r="G100" s="44">
        <v>3274994</v>
      </c>
      <c r="H100" s="44">
        <v>0</v>
      </c>
      <c r="I100" s="44">
        <v>970086</v>
      </c>
      <c r="J100" s="44">
        <f t="shared" si="5"/>
        <v>4245080</v>
      </c>
      <c r="K100" s="44">
        <v>2320588</v>
      </c>
      <c r="L100" s="44">
        <v>0</v>
      </c>
      <c r="M100" s="44">
        <v>160409</v>
      </c>
      <c r="N100" s="44">
        <f t="shared" si="6"/>
        <v>2480997</v>
      </c>
      <c r="O100" s="44">
        <v>0</v>
      </c>
      <c r="P100" s="44">
        <v>0</v>
      </c>
      <c r="Q100" s="44">
        <v>147796</v>
      </c>
      <c r="R100" s="44">
        <f t="shared" si="7"/>
        <v>6873873</v>
      </c>
      <c r="S100" s="4">
        <v>93</v>
      </c>
    </row>
    <row r="101" spans="1:19" x14ac:dyDescent="0.2">
      <c r="A101" s="4">
        <v>94</v>
      </c>
      <c r="B101" s="4" t="s">
        <v>363</v>
      </c>
      <c r="C101" s="44">
        <v>0</v>
      </c>
      <c r="D101" s="44">
        <v>4848639</v>
      </c>
      <c r="E101" s="44">
        <v>0</v>
      </c>
      <c r="F101" s="44">
        <f t="shared" si="4"/>
        <v>4848639</v>
      </c>
      <c r="G101" s="44">
        <v>1637068</v>
      </c>
      <c r="H101" s="44">
        <v>0</v>
      </c>
      <c r="I101" s="44">
        <v>1914282</v>
      </c>
      <c r="J101" s="44">
        <f t="shared" si="5"/>
        <v>3551350</v>
      </c>
      <c r="K101" s="44">
        <v>704840</v>
      </c>
      <c r="L101" s="44">
        <v>0</v>
      </c>
      <c r="M101" s="44">
        <v>592449</v>
      </c>
      <c r="N101" s="44">
        <f t="shared" si="6"/>
        <v>1297289</v>
      </c>
      <c r="O101" s="44">
        <v>0</v>
      </c>
      <c r="P101" s="44">
        <v>0</v>
      </c>
      <c r="Q101" s="44">
        <v>0</v>
      </c>
      <c r="R101" s="44">
        <f t="shared" si="7"/>
        <v>4848639</v>
      </c>
      <c r="S101" s="4">
        <v>94</v>
      </c>
    </row>
    <row r="102" spans="1:19" x14ac:dyDescent="0.2">
      <c r="A102" s="17">
        <v>95</v>
      </c>
      <c r="B102" s="4" t="s">
        <v>364</v>
      </c>
      <c r="C102" s="71">
        <v>2006156</v>
      </c>
      <c r="D102" s="71">
        <v>13433481</v>
      </c>
      <c r="E102" s="71">
        <v>0</v>
      </c>
      <c r="F102" s="71">
        <f t="shared" si="4"/>
        <v>15439637</v>
      </c>
      <c r="G102" s="71">
        <v>8083435</v>
      </c>
      <c r="H102" s="71">
        <v>0</v>
      </c>
      <c r="I102" s="71">
        <v>3512713</v>
      </c>
      <c r="J102" s="71">
        <f t="shared" si="5"/>
        <v>11596148</v>
      </c>
      <c r="K102" s="71">
        <v>2996781</v>
      </c>
      <c r="L102" s="71">
        <v>0</v>
      </c>
      <c r="M102" s="71">
        <v>4227655</v>
      </c>
      <c r="N102" s="71">
        <f t="shared" si="6"/>
        <v>7224436</v>
      </c>
      <c r="O102" s="71">
        <v>0</v>
      </c>
      <c r="P102" s="71">
        <v>0</v>
      </c>
      <c r="Q102" s="71">
        <v>334751</v>
      </c>
      <c r="R102" s="71">
        <f t="shared" si="7"/>
        <v>19155335</v>
      </c>
      <c r="S102" s="17">
        <v>95</v>
      </c>
    </row>
    <row r="103" spans="1:19" x14ac:dyDescent="0.2">
      <c r="A103" s="17">
        <f>A102</f>
        <v>95</v>
      </c>
      <c r="B103" s="9" t="s">
        <v>21</v>
      </c>
      <c r="C103" s="72">
        <f t="shared" ref="C103:R103" si="8">SUM(C8:C102)</f>
        <v>227990190</v>
      </c>
      <c r="D103" s="72">
        <f t="shared" si="8"/>
        <v>1570501128</v>
      </c>
      <c r="E103" s="72">
        <f t="shared" si="8"/>
        <v>133958</v>
      </c>
      <c r="F103" s="72">
        <f t="shared" si="8"/>
        <v>1798625276</v>
      </c>
      <c r="G103" s="72">
        <f t="shared" si="8"/>
        <v>800693632</v>
      </c>
      <c r="H103" s="72">
        <f t="shared" si="8"/>
        <v>86187516</v>
      </c>
      <c r="I103" s="72">
        <f t="shared" si="8"/>
        <v>613200630</v>
      </c>
      <c r="J103" s="72">
        <f t="shared" si="8"/>
        <v>1500081778</v>
      </c>
      <c r="K103" s="72">
        <f t="shared" si="8"/>
        <v>301732673</v>
      </c>
      <c r="L103" s="72">
        <f t="shared" si="8"/>
        <v>44562866</v>
      </c>
      <c r="M103" s="72">
        <f t="shared" si="8"/>
        <v>224921084</v>
      </c>
      <c r="N103" s="72">
        <f t="shared" si="8"/>
        <v>571216623</v>
      </c>
      <c r="O103" s="72">
        <f t="shared" si="8"/>
        <v>0</v>
      </c>
      <c r="P103" s="72">
        <f t="shared" si="8"/>
        <v>4940952</v>
      </c>
      <c r="Q103" s="72">
        <f t="shared" si="8"/>
        <v>15925517</v>
      </c>
      <c r="R103" s="72">
        <f t="shared" si="8"/>
        <v>2092164870</v>
      </c>
      <c r="S103" s="17">
        <f>S102</f>
        <v>95</v>
      </c>
    </row>
    <row r="104" spans="1:19" ht="9.75" customHeight="1" x14ac:dyDescent="0.2"/>
  </sheetData>
  <mergeCells count="3">
    <mergeCell ref="C6:E6"/>
    <mergeCell ref="G6:I6"/>
    <mergeCell ref="K6:M6"/>
  </mergeCells>
  <hyperlinks>
    <hyperlink ref="A5" location="'Table of Contents'!A1" display="Back to TOC" xr:uid="{62C6EE06-5C61-4797-AEE3-75E6E15E3B8C}"/>
  </hyperlinks>
  <printOptions gridLines="1"/>
  <pageMargins left="0.25" right="0.25" top="0.5" bottom="0.25" header="0" footer="0"/>
  <pageSetup paperSize="5" scale="81" fitToHeight="0" pageOrder="overThenDown"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9C94-3BAF-4410-97C2-18EA396C871A}">
  <dimension ref="A1:S45"/>
  <sheetViews>
    <sheetView zoomScale="110" zoomScaleNormal="110" workbookViewId="0"/>
  </sheetViews>
  <sheetFormatPr defaultRowHeight="12.75" x14ac:dyDescent="0.2"/>
  <cols>
    <col min="1" max="1" width="4.85546875" style="4" customWidth="1"/>
    <col min="2" max="2" width="14.7109375" style="4" customWidth="1"/>
    <col min="3" max="3" width="13.42578125" style="4" bestFit="1" customWidth="1"/>
    <col min="4" max="4" width="12.5703125" style="4" customWidth="1"/>
    <col min="5" max="5" width="11.5703125" style="4" customWidth="1"/>
    <col min="6" max="6" width="12.140625" style="4" bestFit="1" customWidth="1"/>
    <col min="7" max="7" width="10.28515625" style="4" customWidth="1"/>
    <col min="8" max="9" width="12.42578125" style="4" bestFit="1" customWidth="1"/>
    <col min="10" max="10" width="12.140625" style="4" bestFit="1" customWidth="1"/>
    <col min="11" max="11" width="10.140625" style="4" customWidth="1"/>
    <col min="12" max="12" width="11.7109375" style="4" bestFit="1" customWidth="1"/>
    <col min="13" max="13" width="12.42578125" style="4" customWidth="1"/>
    <col min="14" max="14" width="11.5703125" style="4" customWidth="1"/>
    <col min="15" max="15" width="12" style="4" customWidth="1"/>
    <col min="16" max="16" width="11.85546875" style="4" customWidth="1"/>
    <col min="17" max="17" width="9.5703125" style="4" bestFit="1" customWidth="1"/>
    <col min="18" max="18" width="12.140625" style="4" bestFit="1" customWidth="1"/>
    <col min="19" max="19" width="3.85546875" style="4" customWidth="1"/>
    <col min="20" max="256" width="9.140625" style="4"/>
    <col min="257" max="257" width="4" style="4" bestFit="1" customWidth="1"/>
    <col min="258" max="258" width="13.5703125" style="4" customWidth="1"/>
    <col min="259" max="259" width="13.42578125" style="4" bestFit="1" customWidth="1"/>
    <col min="260" max="260" width="12.5703125" style="4" customWidth="1"/>
    <col min="261" max="261" width="11.5703125" style="4" customWidth="1"/>
    <col min="262" max="262" width="12.140625" style="4" bestFit="1" customWidth="1"/>
    <col min="263" max="263" width="9.140625" style="4" bestFit="1"/>
    <col min="264" max="265" width="12.42578125" style="4" bestFit="1" customWidth="1"/>
    <col min="266" max="266" width="12.140625" style="4" bestFit="1" customWidth="1"/>
    <col min="267" max="267" width="9.140625" style="4" bestFit="1"/>
    <col min="268" max="268" width="11.7109375" style="4" bestFit="1" customWidth="1"/>
    <col min="269" max="269" width="12.42578125" style="4" customWidth="1"/>
    <col min="270" max="270" width="11.5703125" style="4" customWidth="1"/>
    <col min="271" max="271" width="12" style="4" customWidth="1"/>
    <col min="272" max="272" width="11.85546875" style="4" customWidth="1"/>
    <col min="273" max="273" width="9.5703125" style="4" bestFit="1" customWidth="1"/>
    <col min="274" max="274" width="12.140625" style="4" bestFit="1" customWidth="1"/>
    <col min="275" max="275" width="3.85546875" style="4" customWidth="1"/>
    <col min="276" max="512" width="9.140625" style="4"/>
    <col min="513" max="513" width="4" style="4" bestFit="1" customWidth="1"/>
    <col min="514" max="514" width="13.5703125" style="4" customWidth="1"/>
    <col min="515" max="515" width="13.42578125" style="4" bestFit="1" customWidth="1"/>
    <col min="516" max="516" width="12.5703125" style="4" customWidth="1"/>
    <col min="517" max="517" width="11.5703125" style="4" customWidth="1"/>
    <col min="518" max="518" width="12.140625" style="4" bestFit="1" customWidth="1"/>
    <col min="519" max="519" width="9.140625" style="4" bestFit="1"/>
    <col min="520" max="521" width="12.42578125" style="4" bestFit="1" customWidth="1"/>
    <col min="522" max="522" width="12.140625" style="4" bestFit="1" customWidth="1"/>
    <col min="523" max="523" width="9.140625" style="4" bestFit="1"/>
    <col min="524" max="524" width="11.7109375" style="4" bestFit="1" customWidth="1"/>
    <col min="525" max="525" width="12.42578125" style="4" customWidth="1"/>
    <col min="526" max="526" width="11.5703125" style="4" customWidth="1"/>
    <col min="527" max="527" width="12" style="4" customWidth="1"/>
    <col min="528" max="528" width="11.85546875" style="4" customWidth="1"/>
    <col min="529" max="529" width="9.5703125" style="4" bestFit="1" customWidth="1"/>
    <col min="530" max="530" width="12.140625" style="4" bestFit="1" customWidth="1"/>
    <col min="531" max="531" width="3.85546875" style="4" customWidth="1"/>
    <col min="532" max="768" width="9.140625" style="4"/>
    <col min="769" max="769" width="4" style="4" bestFit="1" customWidth="1"/>
    <col min="770" max="770" width="13.5703125" style="4" customWidth="1"/>
    <col min="771" max="771" width="13.42578125" style="4" bestFit="1" customWidth="1"/>
    <col min="772" max="772" width="12.5703125" style="4" customWidth="1"/>
    <col min="773" max="773" width="11.5703125" style="4" customWidth="1"/>
    <col min="774" max="774" width="12.140625" style="4" bestFit="1" customWidth="1"/>
    <col min="775" max="775" width="9.140625" style="4" bestFit="1"/>
    <col min="776" max="777" width="12.42578125" style="4" bestFit="1" customWidth="1"/>
    <col min="778" max="778" width="12.140625" style="4" bestFit="1" customWidth="1"/>
    <col min="779" max="779" width="9.140625" style="4" bestFit="1"/>
    <col min="780" max="780" width="11.7109375" style="4" bestFit="1" customWidth="1"/>
    <col min="781" max="781" width="12.42578125" style="4" customWidth="1"/>
    <col min="782" max="782" width="11.5703125" style="4" customWidth="1"/>
    <col min="783" max="783" width="12" style="4" customWidth="1"/>
    <col min="784" max="784" width="11.85546875" style="4" customWidth="1"/>
    <col min="785" max="785" width="9.5703125" style="4" bestFit="1" customWidth="1"/>
    <col min="786" max="786" width="12.140625" style="4" bestFit="1" customWidth="1"/>
    <col min="787" max="787" width="3.85546875" style="4" customWidth="1"/>
    <col min="788" max="1024" width="9.140625" style="4"/>
    <col min="1025" max="1025" width="4" style="4" bestFit="1" customWidth="1"/>
    <col min="1026" max="1026" width="13.5703125" style="4" customWidth="1"/>
    <col min="1027" max="1027" width="13.42578125" style="4" bestFit="1" customWidth="1"/>
    <col min="1028" max="1028" width="12.5703125" style="4" customWidth="1"/>
    <col min="1029" max="1029" width="11.5703125" style="4" customWidth="1"/>
    <col min="1030" max="1030" width="12.140625" style="4" bestFit="1" customWidth="1"/>
    <col min="1031" max="1031" width="9.140625" style="4" bestFit="1"/>
    <col min="1032" max="1033" width="12.42578125" style="4" bestFit="1" customWidth="1"/>
    <col min="1034" max="1034" width="12.140625" style="4" bestFit="1" customWidth="1"/>
    <col min="1035" max="1035" width="9.140625" style="4" bestFit="1"/>
    <col min="1036" max="1036" width="11.7109375" style="4" bestFit="1" customWidth="1"/>
    <col min="1037" max="1037" width="12.42578125" style="4" customWidth="1"/>
    <col min="1038" max="1038" width="11.5703125" style="4" customWidth="1"/>
    <col min="1039" max="1039" width="12" style="4" customWidth="1"/>
    <col min="1040" max="1040" width="11.85546875" style="4" customWidth="1"/>
    <col min="1041" max="1041" width="9.5703125" style="4" bestFit="1" customWidth="1"/>
    <col min="1042" max="1042" width="12.140625" style="4" bestFit="1" customWidth="1"/>
    <col min="1043" max="1043" width="3.85546875" style="4" customWidth="1"/>
    <col min="1044" max="1280" width="9.140625" style="4"/>
    <col min="1281" max="1281" width="4" style="4" bestFit="1" customWidth="1"/>
    <col min="1282" max="1282" width="13.5703125" style="4" customWidth="1"/>
    <col min="1283" max="1283" width="13.42578125" style="4" bestFit="1" customWidth="1"/>
    <col min="1284" max="1284" width="12.5703125" style="4" customWidth="1"/>
    <col min="1285" max="1285" width="11.5703125" style="4" customWidth="1"/>
    <col min="1286" max="1286" width="12.140625" style="4" bestFit="1" customWidth="1"/>
    <col min="1287" max="1287" width="9.140625" style="4" bestFit="1"/>
    <col min="1288" max="1289" width="12.42578125" style="4" bestFit="1" customWidth="1"/>
    <col min="1290" max="1290" width="12.140625" style="4" bestFit="1" customWidth="1"/>
    <col min="1291" max="1291" width="9.140625" style="4" bestFit="1"/>
    <col min="1292" max="1292" width="11.7109375" style="4" bestFit="1" customWidth="1"/>
    <col min="1293" max="1293" width="12.42578125" style="4" customWidth="1"/>
    <col min="1294" max="1294" width="11.5703125" style="4" customWidth="1"/>
    <col min="1295" max="1295" width="12" style="4" customWidth="1"/>
    <col min="1296" max="1296" width="11.85546875" style="4" customWidth="1"/>
    <col min="1297" max="1297" width="9.5703125" style="4" bestFit="1" customWidth="1"/>
    <col min="1298" max="1298" width="12.140625" style="4" bestFit="1" customWidth="1"/>
    <col min="1299" max="1299" width="3.85546875" style="4" customWidth="1"/>
    <col min="1300" max="1536" width="9.140625" style="4"/>
    <col min="1537" max="1537" width="4" style="4" bestFit="1" customWidth="1"/>
    <col min="1538" max="1538" width="13.5703125" style="4" customWidth="1"/>
    <col min="1539" max="1539" width="13.42578125" style="4" bestFit="1" customWidth="1"/>
    <col min="1540" max="1540" width="12.5703125" style="4" customWidth="1"/>
    <col min="1541" max="1541" width="11.5703125" style="4" customWidth="1"/>
    <col min="1542" max="1542" width="12.140625" style="4" bestFit="1" customWidth="1"/>
    <col min="1543" max="1543" width="9.140625" style="4" bestFit="1"/>
    <col min="1544" max="1545" width="12.42578125" style="4" bestFit="1" customWidth="1"/>
    <col min="1546" max="1546" width="12.140625" style="4" bestFit="1" customWidth="1"/>
    <col min="1547" max="1547" width="9.140625" style="4" bestFit="1"/>
    <col min="1548" max="1548" width="11.7109375" style="4" bestFit="1" customWidth="1"/>
    <col min="1549" max="1549" width="12.42578125" style="4" customWidth="1"/>
    <col min="1550" max="1550" width="11.5703125" style="4" customWidth="1"/>
    <col min="1551" max="1551" width="12" style="4" customWidth="1"/>
    <col min="1552" max="1552" width="11.85546875" style="4" customWidth="1"/>
    <col min="1553" max="1553" width="9.5703125" style="4" bestFit="1" customWidth="1"/>
    <col min="1554" max="1554" width="12.140625" style="4" bestFit="1" customWidth="1"/>
    <col min="1555" max="1555" width="3.85546875" style="4" customWidth="1"/>
    <col min="1556" max="1792" width="9.140625" style="4"/>
    <col min="1793" max="1793" width="4" style="4" bestFit="1" customWidth="1"/>
    <col min="1794" max="1794" width="13.5703125" style="4" customWidth="1"/>
    <col min="1795" max="1795" width="13.42578125" style="4" bestFit="1" customWidth="1"/>
    <col min="1796" max="1796" width="12.5703125" style="4" customWidth="1"/>
    <col min="1797" max="1797" width="11.5703125" style="4" customWidth="1"/>
    <col min="1798" max="1798" width="12.140625" style="4" bestFit="1" customWidth="1"/>
    <col min="1799" max="1799" width="9.140625" style="4" bestFit="1"/>
    <col min="1800" max="1801" width="12.42578125" style="4" bestFit="1" customWidth="1"/>
    <col min="1802" max="1802" width="12.140625" style="4" bestFit="1" customWidth="1"/>
    <col min="1803" max="1803" width="9.140625" style="4" bestFit="1"/>
    <col min="1804" max="1804" width="11.7109375" style="4" bestFit="1" customWidth="1"/>
    <col min="1805" max="1805" width="12.42578125" style="4" customWidth="1"/>
    <col min="1806" max="1806" width="11.5703125" style="4" customWidth="1"/>
    <col min="1807" max="1807" width="12" style="4" customWidth="1"/>
    <col min="1808" max="1808" width="11.85546875" style="4" customWidth="1"/>
    <col min="1809" max="1809" width="9.5703125" style="4" bestFit="1" customWidth="1"/>
    <col min="1810" max="1810" width="12.140625" style="4" bestFit="1" customWidth="1"/>
    <col min="1811" max="1811" width="3.85546875" style="4" customWidth="1"/>
    <col min="1812" max="2048" width="9.140625" style="4"/>
    <col min="2049" max="2049" width="4" style="4" bestFit="1" customWidth="1"/>
    <col min="2050" max="2050" width="13.5703125" style="4" customWidth="1"/>
    <col min="2051" max="2051" width="13.42578125" style="4" bestFit="1" customWidth="1"/>
    <col min="2052" max="2052" width="12.5703125" style="4" customWidth="1"/>
    <col min="2053" max="2053" width="11.5703125" style="4" customWidth="1"/>
    <col min="2054" max="2054" width="12.140625" style="4" bestFit="1" customWidth="1"/>
    <col min="2055" max="2055" width="9.140625" style="4" bestFit="1"/>
    <col min="2056" max="2057" width="12.42578125" style="4" bestFit="1" customWidth="1"/>
    <col min="2058" max="2058" width="12.140625" style="4" bestFit="1" customWidth="1"/>
    <col min="2059" max="2059" width="9.140625" style="4" bestFit="1"/>
    <col min="2060" max="2060" width="11.7109375" style="4" bestFit="1" customWidth="1"/>
    <col min="2061" max="2061" width="12.42578125" style="4" customWidth="1"/>
    <col min="2062" max="2062" width="11.5703125" style="4" customWidth="1"/>
    <col min="2063" max="2063" width="12" style="4" customWidth="1"/>
    <col min="2064" max="2064" width="11.85546875" style="4" customWidth="1"/>
    <col min="2065" max="2065" width="9.5703125" style="4" bestFit="1" customWidth="1"/>
    <col min="2066" max="2066" width="12.140625" style="4" bestFit="1" customWidth="1"/>
    <col min="2067" max="2067" width="3.85546875" style="4" customWidth="1"/>
    <col min="2068" max="2304" width="9.140625" style="4"/>
    <col min="2305" max="2305" width="4" style="4" bestFit="1" customWidth="1"/>
    <col min="2306" max="2306" width="13.5703125" style="4" customWidth="1"/>
    <col min="2307" max="2307" width="13.42578125" style="4" bestFit="1" customWidth="1"/>
    <col min="2308" max="2308" width="12.5703125" style="4" customWidth="1"/>
    <col min="2309" max="2309" width="11.5703125" style="4" customWidth="1"/>
    <col min="2310" max="2310" width="12.140625" style="4" bestFit="1" customWidth="1"/>
    <col min="2311" max="2311" width="9.140625" style="4" bestFit="1"/>
    <col min="2312" max="2313" width="12.42578125" style="4" bestFit="1" customWidth="1"/>
    <col min="2314" max="2314" width="12.140625" style="4" bestFit="1" customWidth="1"/>
    <col min="2315" max="2315" width="9.140625" style="4" bestFit="1"/>
    <col min="2316" max="2316" width="11.7109375" style="4" bestFit="1" customWidth="1"/>
    <col min="2317" max="2317" width="12.42578125" style="4" customWidth="1"/>
    <col min="2318" max="2318" width="11.5703125" style="4" customWidth="1"/>
    <col min="2319" max="2319" width="12" style="4" customWidth="1"/>
    <col min="2320" max="2320" width="11.85546875" style="4" customWidth="1"/>
    <col min="2321" max="2321" width="9.5703125" style="4" bestFit="1" customWidth="1"/>
    <col min="2322" max="2322" width="12.140625" style="4" bestFit="1" customWidth="1"/>
    <col min="2323" max="2323" width="3.85546875" style="4" customWidth="1"/>
    <col min="2324" max="2560" width="9.140625" style="4"/>
    <col min="2561" max="2561" width="4" style="4" bestFit="1" customWidth="1"/>
    <col min="2562" max="2562" width="13.5703125" style="4" customWidth="1"/>
    <col min="2563" max="2563" width="13.42578125" style="4" bestFit="1" customWidth="1"/>
    <col min="2564" max="2564" width="12.5703125" style="4" customWidth="1"/>
    <col min="2565" max="2565" width="11.5703125" style="4" customWidth="1"/>
    <col min="2566" max="2566" width="12.140625" style="4" bestFit="1" customWidth="1"/>
    <col min="2567" max="2567" width="9.140625" style="4" bestFit="1"/>
    <col min="2568" max="2569" width="12.42578125" style="4" bestFit="1" customWidth="1"/>
    <col min="2570" max="2570" width="12.140625" style="4" bestFit="1" customWidth="1"/>
    <col min="2571" max="2571" width="9.140625" style="4" bestFit="1"/>
    <col min="2572" max="2572" width="11.7109375" style="4" bestFit="1" customWidth="1"/>
    <col min="2573" max="2573" width="12.42578125" style="4" customWidth="1"/>
    <col min="2574" max="2574" width="11.5703125" style="4" customWidth="1"/>
    <col min="2575" max="2575" width="12" style="4" customWidth="1"/>
    <col min="2576" max="2576" width="11.85546875" style="4" customWidth="1"/>
    <col min="2577" max="2577" width="9.5703125" style="4" bestFit="1" customWidth="1"/>
    <col min="2578" max="2578" width="12.140625" style="4" bestFit="1" customWidth="1"/>
    <col min="2579" max="2579" width="3.85546875" style="4" customWidth="1"/>
    <col min="2580" max="2816" width="9.140625" style="4"/>
    <col min="2817" max="2817" width="4" style="4" bestFit="1" customWidth="1"/>
    <col min="2818" max="2818" width="13.5703125" style="4" customWidth="1"/>
    <col min="2819" max="2819" width="13.42578125" style="4" bestFit="1" customWidth="1"/>
    <col min="2820" max="2820" width="12.5703125" style="4" customWidth="1"/>
    <col min="2821" max="2821" width="11.5703125" style="4" customWidth="1"/>
    <col min="2822" max="2822" width="12.140625" style="4" bestFit="1" customWidth="1"/>
    <col min="2823" max="2823" width="9.140625" style="4" bestFit="1"/>
    <col min="2824" max="2825" width="12.42578125" style="4" bestFit="1" customWidth="1"/>
    <col min="2826" max="2826" width="12.140625" style="4" bestFit="1" customWidth="1"/>
    <col min="2827" max="2827" width="9.140625" style="4" bestFit="1"/>
    <col min="2828" max="2828" width="11.7109375" style="4" bestFit="1" customWidth="1"/>
    <col min="2829" max="2829" width="12.42578125" style="4" customWidth="1"/>
    <col min="2830" max="2830" width="11.5703125" style="4" customWidth="1"/>
    <col min="2831" max="2831" width="12" style="4" customWidth="1"/>
    <col min="2832" max="2832" width="11.85546875" style="4" customWidth="1"/>
    <col min="2833" max="2833" width="9.5703125" style="4" bestFit="1" customWidth="1"/>
    <col min="2834" max="2834" width="12.140625" style="4" bestFit="1" customWidth="1"/>
    <col min="2835" max="2835" width="3.85546875" style="4" customWidth="1"/>
    <col min="2836" max="3072" width="9.140625" style="4"/>
    <col min="3073" max="3073" width="4" style="4" bestFit="1" customWidth="1"/>
    <col min="3074" max="3074" width="13.5703125" style="4" customWidth="1"/>
    <col min="3075" max="3075" width="13.42578125" style="4" bestFit="1" customWidth="1"/>
    <col min="3076" max="3076" width="12.5703125" style="4" customWidth="1"/>
    <col min="3077" max="3077" width="11.5703125" style="4" customWidth="1"/>
    <col min="3078" max="3078" width="12.140625" style="4" bestFit="1" customWidth="1"/>
    <col min="3079" max="3079" width="9.140625" style="4" bestFit="1"/>
    <col min="3080" max="3081" width="12.42578125" style="4" bestFit="1" customWidth="1"/>
    <col min="3082" max="3082" width="12.140625" style="4" bestFit="1" customWidth="1"/>
    <col min="3083" max="3083" width="9.140625" style="4" bestFit="1"/>
    <col min="3084" max="3084" width="11.7109375" style="4" bestFit="1" customWidth="1"/>
    <col min="3085" max="3085" width="12.42578125" style="4" customWidth="1"/>
    <col min="3086" max="3086" width="11.5703125" style="4" customWidth="1"/>
    <col min="3087" max="3087" width="12" style="4" customWidth="1"/>
    <col min="3088" max="3088" width="11.85546875" style="4" customWidth="1"/>
    <col min="3089" max="3089" width="9.5703125" style="4" bestFit="1" customWidth="1"/>
    <col min="3090" max="3090" width="12.140625" style="4" bestFit="1" customWidth="1"/>
    <col min="3091" max="3091" width="3.85546875" style="4" customWidth="1"/>
    <col min="3092" max="3328" width="9.140625" style="4"/>
    <col min="3329" max="3329" width="4" style="4" bestFit="1" customWidth="1"/>
    <col min="3330" max="3330" width="13.5703125" style="4" customWidth="1"/>
    <col min="3331" max="3331" width="13.42578125" style="4" bestFit="1" customWidth="1"/>
    <col min="3332" max="3332" width="12.5703125" style="4" customWidth="1"/>
    <col min="3333" max="3333" width="11.5703125" style="4" customWidth="1"/>
    <col min="3334" max="3334" width="12.140625" style="4" bestFit="1" customWidth="1"/>
    <col min="3335" max="3335" width="9.140625" style="4" bestFit="1"/>
    <col min="3336" max="3337" width="12.42578125" style="4" bestFit="1" customWidth="1"/>
    <col min="3338" max="3338" width="12.140625" style="4" bestFit="1" customWidth="1"/>
    <col min="3339" max="3339" width="9.140625" style="4" bestFit="1"/>
    <col min="3340" max="3340" width="11.7109375" style="4" bestFit="1" customWidth="1"/>
    <col min="3341" max="3341" width="12.42578125" style="4" customWidth="1"/>
    <col min="3342" max="3342" width="11.5703125" style="4" customWidth="1"/>
    <col min="3343" max="3343" width="12" style="4" customWidth="1"/>
    <col min="3344" max="3344" width="11.85546875" style="4" customWidth="1"/>
    <col min="3345" max="3345" width="9.5703125" style="4" bestFit="1" customWidth="1"/>
    <col min="3346" max="3346" width="12.140625" style="4" bestFit="1" customWidth="1"/>
    <col min="3347" max="3347" width="3.85546875" style="4" customWidth="1"/>
    <col min="3348" max="3584" width="9.140625" style="4"/>
    <col min="3585" max="3585" width="4" style="4" bestFit="1" customWidth="1"/>
    <col min="3586" max="3586" width="13.5703125" style="4" customWidth="1"/>
    <col min="3587" max="3587" width="13.42578125" style="4" bestFit="1" customWidth="1"/>
    <col min="3588" max="3588" width="12.5703125" style="4" customWidth="1"/>
    <col min="3589" max="3589" width="11.5703125" style="4" customWidth="1"/>
    <col min="3590" max="3590" width="12.140625" style="4" bestFit="1" customWidth="1"/>
    <col min="3591" max="3591" width="9.140625" style="4" bestFit="1"/>
    <col min="3592" max="3593" width="12.42578125" style="4" bestFit="1" customWidth="1"/>
    <col min="3594" max="3594" width="12.140625" style="4" bestFit="1" customWidth="1"/>
    <col min="3595" max="3595" width="9.140625" style="4" bestFit="1"/>
    <col min="3596" max="3596" width="11.7109375" style="4" bestFit="1" customWidth="1"/>
    <col min="3597" max="3597" width="12.42578125" style="4" customWidth="1"/>
    <col min="3598" max="3598" width="11.5703125" style="4" customWidth="1"/>
    <col min="3599" max="3599" width="12" style="4" customWidth="1"/>
    <col min="3600" max="3600" width="11.85546875" style="4" customWidth="1"/>
    <col min="3601" max="3601" width="9.5703125" style="4" bestFit="1" customWidth="1"/>
    <col min="3602" max="3602" width="12.140625" style="4" bestFit="1" customWidth="1"/>
    <col min="3603" max="3603" width="3.85546875" style="4" customWidth="1"/>
    <col min="3604" max="3840" width="9.140625" style="4"/>
    <col min="3841" max="3841" width="4" style="4" bestFit="1" customWidth="1"/>
    <col min="3842" max="3842" width="13.5703125" style="4" customWidth="1"/>
    <col min="3843" max="3843" width="13.42578125" style="4" bestFit="1" customWidth="1"/>
    <col min="3844" max="3844" width="12.5703125" style="4" customWidth="1"/>
    <col min="3845" max="3845" width="11.5703125" style="4" customWidth="1"/>
    <col min="3846" max="3846" width="12.140625" style="4" bestFit="1" customWidth="1"/>
    <col min="3847" max="3847" width="9.140625" style="4" bestFit="1"/>
    <col min="3848" max="3849" width="12.42578125" style="4" bestFit="1" customWidth="1"/>
    <col min="3850" max="3850" width="12.140625" style="4" bestFit="1" customWidth="1"/>
    <col min="3851" max="3851" width="9.140625" style="4" bestFit="1"/>
    <col min="3852" max="3852" width="11.7109375" style="4" bestFit="1" customWidth="1"/>
    <col min="3853" max="3853" width="12.42578125" style="4" customWidth="1"/>
    <col min="3854" max="3854" width="11.5703125" style="4" customWidth="1"/>
    <col min="3855" max="3855" width="12" style="4" customWidth="1"/>
    <col min="3856" max="3856" width="11.85546875" style="4" customWidth="1"/>
    <col min="3857" max="3857" width="9.5703125" style="4" bestFit="1" customWidth="1"/>
    <col min="3858" max="3858" width="12.140625" style="4" bestFit="1" customWidth="1"/>
    <col min="3859" max="3859" width="3.85546875" style="4" customWidth="1"/>
    <col min="3860" max="4096" width="9.140625" style="4"/>
    <col min="4097" max="4097" width="4" style="4" bestFit="1" customWidth="1"/>
    <col min="4098" max="4098" width="13.5703125" style="4" customWidth="1"/>
    <col min="4099" max="4099" width="13.42578125" style="4" bestFit="1" customWidth="1"/>
    <col min="4100" max="4100" width="12.5703125" style="4" customWidth="1"/>
    <col min="4101" max="4101" width="11.5703125" style="4" customWidth="1"/>
    <col min="4102" max="4102" width="12.140625" style="4" bestFit="1" customWidth="1"/>
    <col min="4103" max="4103" width="9.140625" style="4" bestFit="1"/>
    <col min="4104" max="4105" width="12.42578125" style="4" bestFit="1" customWidth="1"/>
    <col min="4106" max="4106" width="12.140625" style="4" bestFit="1" customWidth="1"/>
    <col min="4107" max="4107" width="9.140625" style="4" bestFit="1"/>
    <col min="4108" max="4108" width="11.7109375" style="4" bestFit="1" customWidth="1"/>
    <col min="4109" max="4109" width="12.42578125" style="4" customWidth="1"/>
    <col min="4110" max="4110" width="11.5703125" style="4" customWidth="1"/>
    <col min="4111" max="4111" width="12" style="4" customWidth="1"/>
    <col min="4112" max="4112" width="11.85546875" style="4" customWidth="1"/>
    <col min="4113" max="4113" width="9.5703125" style="4" bestFit="1" customWidth="1"/>
    <col min="4114" max="4114" width="12.140625" style="4" bestFit="1" customWidth="1"/>
    <col min="4115" max="4115" width="3.85546875" style="4" customWidth="1"/>
    <col min="4116" max="4352" width="9.140625" style="4"/>
    <col min="4353" max="4353" width="4" style="4" bestFit="1" customWidth="1"/>
    <col min="4354" max="4354" width="13.5703125" style="4" customWidth="1"/>
    <col min="4355" max="4355" width="13.42578125" style="4" bestFit="1" customWidth="1"/>
    <col min="4356" max="4356" width="12.5703125" style="4" customWidth="1"/>
    <col min="4357" max="4357" width="11.5703125" style="4" customWidth="1"/>
    <col min="4358" max="4358" width="12.140625" style="4" bestFit="1" customWidth="1"/>
    <col min="4359" max="4359" width="9.140625" style="4" bestFit="1"/>
    <col min="4360" max="4361" width="12.42578125" style="4" bestFit="1" customWidth="1"/>
    <col min="4362" max="4362" width="12.140625" style="4" bestFit="1" customWidth="1"/>
    <col min="4363" max="4363" width="9.140625" style="4" bestFit="1"/>
    <col min="4364" max="4364" width="11.7109375" style="4" bestFit="1" customWidth="1"/>
    <col min="4365" max="4365" width="12.42578125" style="4" customWidth="1"/>
    <col min="4366" max="4366" width="11.5703125" style="4" customWidth="1"/>
    <col min="4367" max="4367" width="12" style="4" customWidth="1"/>
    <col min="4368" max="4368" width="11.85546875" style="4" customWidth="1"/>
    <col min="4369" max="4369" width="9.5703125" style="4" bestFit="1" customWidth="1"/>
    <col min="4370" max="4370" width="12.140625" style="4" bestFit="1" customWidth="1"/>
    <col min="4371" max="4371" width="3.85546875" style="4" customWidth="1"/>
    <col min="4372" max="4608" width="9.140625" style="4"/>
    <col min="4609" max="4609" width="4" style="4" bestFit="1" customWidth="1"/>
    <col min="4610" max="4610" width="13.5703125" style="4" customWidth="1"/>
    <col min="4611" max="4611" width="13.42578125" style="4" bestFit="1" customWidth="1"/>
    <col min="4612" max="4612" width="12.5703125" style="4" customWidth="1"/>
    <col min="4613" max="4613" width="11.5703125" style="4" customWidth="1"/>
    <col min="4614" max="4614" width="12.140625" style="4" bestFit="1" customWidth="1"/>
    <col min="4615" max="4615" width="9.140625" style="4" bestFit="1"/>
    <col min="4616" max="4617" width="12.42578125" style="4" bestFit="1" customWidth="1"/>
    <col min="4618" max="4618" width="12.140625" style="4" bestFit="1" customWidth="1"/>
    <col min="4619" max="4619" width="9.140625" style="4" bestFit="1"/>
    <col min="4620" max="4620" width="11.7109375" style="4" bestFit="1" customWidth="1"/>
    <col min="4621" max="4621" width="12.42578125" style="4" customWidth="1"/>
    <col min="4622" max="4622" width="11.5703125" style="4" customWidth="1"/>
    <col min="4623" max="4623" width="12" style="4" customWidth="1"/>
    <col min="4624" max="4624" width="11.85546875" style="4" customWidth="1"/>
    <col min="4625" max="4625" width="9.5703125" style="4" bestFit="1" customWidth="1"/>
    <col min="4626" max="4626" width="12.140625" style="4" bestFit="1" customWidth="1"/>
    <col min="4627" max="4627" width="3.85546875" style="4" customWidth="1"/>
    <col min="4628" max="4864" width="9.140625" style="4"/>
    <col min="4865" max="4865" width="4" style="4" bestFit="1" customWidth="1"/>
    <col min="4866" max="4866" width="13.5703125" style="4" customWidth="1"/>
    <col min="4867" max="4867" width="13.42578125" style="4" bestFit="1" customWidth="1"/>
    <col min="4868" max="4868" width="12.5703125" style="4" customWidth="1"/>
    <col min="4869" max="4869" width="11.5703125" style="4" customWidth="1"/>
    <col min="4870" max="4870" width="12.140625" style="4" bestFit="1" customWidth="1"/>
    <col min="4871" max="4871" width="9.140625" style="4" bestFit="1"/>
    <col min="4872" max="4873" width="12.42578125" style="4" bestFit="1" customWidth="1"/>
    <col min="4874" max="4874" width="12.140625" style="4" bestFit="1" customWidth="1"/>
    <col min="4875" max="4875" width="9.140625" style="4" bestFit="1"/>
    <col min="4876" max="4876" width="11.7109375" style="4" bestFit="1" customWidth="1"/>
    <col min="4877" max="4877" width="12.42578125" style="4" customWidth="1"/>
    <col min="4878" max="4878" width="11.5703125" style="4" customWidth="1"/>
    <col min="4879" max="4879" width="12" style="4" customWidth="1"/>
    <col min="4880" max="4880" width="11.85546875" style="4" customWidth="1"/>
    <col min="4881" max="4881" width="9.5703125" style="4" bestFit="1" customWidth="1"/>
    <col min="4882" max="4882" width="12.140625" style="4" bestFit="1" customWidth="1"/>
    <col min="4883" max="4883" width="3.85546875" style="4" customWidth="1"/>
    <col min="4884" max="5120" width="9.140625" style="4"/>
    <col min="5121" max="5121" width="4" style="4" bestFit="1" customWidth="1"/>
    <col min="5122" max="5122" width="13.5703125" style="4" customWidth="1"/>
    <col min="5123" max="5123" width="13.42578125" style="4" bestFit="1" customWidth="1"/>
    <col min="5124" max="5124" width="12.5703125" style="4" customWidth="1"/>
    <col min="5125" max="5125" width="11.5703125" style="4" customWidth="1"/>
    <col min="5126" max="5126" width="12.140625" style="4" bestFit="1" customWidth="1"/>
    <col min="5127" max="5127" width="9.140625" style="4" bestFit="1"/>
    <col min="5128" max="5129" width="12.42578125" style="4" bestFit="1" customWidth="1"/>
    <col min="5130" max="5130" width="12.140625" style="4" bestFit="1" customWidth="1"/>
    <col min="5131" max="5131" width="9.140625" style="4" bestFit="1"/>
    <col min="5132" max="5132" width="11.7109375" style="4" bestFit="1" customWidth="1"/>
    <col min="5133" max="5133" width="12.42578125" style="4" customWidth="1"/>
    <col min="5134" max="5134" width="11.5703125" style="4" customWidth="1"/>
    <col min="5135" max="5135" width="12" style="4" customWidth="1"/>
    <col min="5136" max="5136" width="11.85546875" style="4" customWidth="1"/>
    <col min="5137" max="5137" width="9.5703125" style="4" bestFit="1" customWidth="1"/>
    <col min="5138" max="5138" width="12.140625" style="4" bestFit="1" customWidth="1"/>
    <col min="5139" max="5139" width="3.85546875" style="4" customWidth="1"/>
    <col min="5140" max="5376" width="9.140625" style="4"/>
    <col min="5377" max="5377" width="4" style="4" bestFit="1" customWidth="1"/>
    <col min="5378" max="5378" width="13.5703125" style="4" customWidth="1"/>
    <col min="5379" max="5379" width="13.42578125" style="4" bestFit="1" customWidth="1"/>
    <col min="5380" max="5380" width="12.5703125" style="4" customWidth="1"/>
    <col min="5381" max="5381" width="11.5703125" style="4" customWidth="1"/>
    <col min="5382" max="5382" width="12.140625" style="4" bestFit="1" customWidth="1"/>
    <col min="5383" max="5383" width="9.140625" style="4" bestFit="1"/>
    <col min="5384" max="5385" width="12.42578125" style="4" bestFit="1" customWidth="1"/>
    <col min="5386" max="5386" width="12.140625" style="4" bestFit="1" customWidth="1"/>
    <col min="5387" max="5387" width="9.140625" style="4" bestFit="1"/>
    <col min="5388" max="5388" width="11.7109375" style="4" bestFit="1" customWidth="1"/>
    <col min="5389" max="5389" width="12.42578125" style="4" customWidth="1"/>
    <col min="5390" max="5390" width="11.5703125" style="4" customWidth="1"/>
    <col min="5391" max="5391" width="12" style="4" customWidth="1"/>
    <col min="5392" max="5392" width="11.85546875" style="4" customWidth="1"/>
    <col min="5393" max="5393" width="9.5703125" style="4" bestFit="1" customWidth="1"/>
    <col min="5394" max="5394" width="12.140625" style="4" bestFit="1" customWidth="1"/>
    <col min="5395" max="5395" width="3.85546875" style="4" customWidth="1"/>
    <col min="5396" max="5632" width="9.140625" style="4"/>
    <col min="5633" max="5633" width="4" style="4" bestFit="1" customWidth="1"/>
    <col min="5634" max="5634" width="13.5703125" style="4" customWidth="1"/>
    <col min="5635" max="5635" width="13.42578125" style="4" bestFit="1" customWidth="1"/>
    <col min="5636" max="5636" width="12.5703125" style="4" customWidth="1"/>
    <col min="5637" max="5637" width="11.5703125" style="4" customWidth="1"/>
    <col min="5638" max="5638" width="12.140625" style="4" bestFit="1" customWidth="1"/>
    <col min="5639" max="5639" width="9.140625" style="4" bestFit="1"/>
    <col min="5640" max="5641" width="12.42578125" style="4" bestFit="1" customWidth="1"/>
    <col min="5642" max="5642" width="12.140625" style="4" bestFit="1" customWidth="1"/>
    <col min="5643" max="5643" width="9.140625" style="4" bestFit="1"/>
    <col min="5644" max="5644" width="11.7109375" style="4" bestFit="1" customWidth="1"/>
    <col min="5645" max="5645" width="12.42578125" style="4" customWidth="1"/>
    <col min="5646" max="5646" width="11.5703125" style="4" customWidth="1"/>
    <col min="5647" max="5647" width="12" style="4" customWidth="1"/>
    <col min="5648" max="5648" width="11.85546875" style="4" customWidth="1"/>
    <col min="5649" max="5649" width="9.5703125" style="4" bestFit="1" customWidth="1"/>
    <col min="5650" max="5650" width="12.140625" style="4" bestFit="1" customWidth="1"/>
    <col min="5651" max="5651" width="3.85546875" style="4" customWidth="1"/>
    <col min="5652" max="5888" width="9.140625" style="4"/>
    <col min="5889" max="5889" width="4" style="4" bestFit="1" customWidth="1"/>
    <col min="5890" max="5890" width="13.5703125" style="4" customWidth="1"/>
    <col min="5891" max="5891" width="13.42578125" style="4" bestFit="1" customWidth="1"/>
    <col min="5892" max="5892" width="12.5703125" style="4" customWidth="1"/>
    <col min="5893" max="5893" width="11.5703125" style="4" customWidth="1"/>
    <col min="5894" max="5894" width="12.140625" style="4" bestFit="1" customWidth="1"/>
    <col min="5895" max="5895" width="9.140625" style="4" bestFit="1"/>
    <col min="5896" max="5897" width="12.42578125" style="4" bestFit="1" customWidth="1"/>
    <col min="5898" max="5898" width="12.140625" style="4" bestFit="1" customWidth="1"/>
    <col min="5899" max="5899" width="9.140625" style="4" bestFit="1"/>
    <col min="5900" max="5900" width="11.7109375" style="4" bestFit="1" customWidth="1"/>
    <col min="5901" max="5901" width="12.42578125" style="4" customWidth="1"/>
    <col min="5902" max="5902" width="11.5703125" style="4" customWidth="1"/>
    <col min="5903" max="5903" width="12" style="4" customWidth="1"/>
    <col min="5904" max="5904" width="11.85546875" style="4" customWidth="1"/>
    <col min="5905" max="5905" width="9.5703125" style="4" bestFit="1" customWidth="1"/>
    <col min="5906" max="5906" width="12.140625" style="4" bestFit="1" customWidth="1"/>
    <col min="5907" max="5907" width="3.85546875" style="4" customWidth="1"/>
    <col min="5908" max="6144" width="9.140625" style="4"/>
    <col min="6145" max="6145" width="4" style="4" bestFit="1" customWidth="1"/>
    <col min="6146" max="6146" width="13.5703125" style="4" customWidth="1"/>
    <col min="6147" max="6147" width="13.42578125" style="4" bestFit="1" customWidth="1"/>
    <col min="6148" max="6148" width="12.5703125" style="4" customWidth="1"/>
    <col min="6149" max="6149" width="11.5703125" style="4" customWidth="1"/>
    <col min="6150" max="6150" width="12.140625" style="4" bestFit="1" customWidth="1"/>
    <col min="6151" max="6151" width="9.140625" style="4" bestFit="1"/>
    <col min="6152" max="6153" width="12.42578125" style="4" bestFit="1" customWidth="1"/>
    <col min="6154" max="6154" width="12.140625" style="4" bestFit="1" customWidth="1"/>
    <col min="6155" max="6155" width="9.140625" style="4" bestFit="1"/>
    <col min="6156" max="6156" width="11.7109375" style="4" bestFit="1" customWidth="1"/>
    <col min="6157" max="6157" width="12.42578125" style="4" customWidth="1"/>
    <col min="6158" max="6158" width="11.5703125" style="4" customWidth="1"/>
    <col min="6159" max="6159" width="12" style="4" customWidth="1"/>
    <col min="6160" max="6160" width="11.85546875" style="4" customWidth="1"/>
    <col min="6161" max="6161" width="9.5703125" style="4" bestFit="1" customWidth="1"/>
    <col min="6162" max="6162" width="12.140625" style="4" bestFit="1" customWidth="1"/>
    <col min="6163" max="6163" width="3.85546875" style="4" customWidth="1"/>
    <col min="6164" max="6400" width="9.140625" style="4"/>
    <col min="6401" max="6401" width="4" style="4" bestFit="1" customWidth="1"/>
    <col min="6402" max="6402" width="13.5703125" style="4" customWidth="1"/>
    <col min="6403" max="6403" width="13.42578125" style="4" bestFit="1" customWidth="1"/>
    <col min="6404" max="6404" width="12.5703125" style="4" customWidth="1"/>
    <col min="6405" max="6405" width="11.5703125" style="4" customWidth="1"/>
    <col min="6406" max="6406" width="12.140625" style="4" bestFit="1" customWidth="1"/>
    <col min="6407" max="6407" width="9.140625" style="4" bestFit="1"/>
    <col min="6408" max="6409" width="12.42578125" style="4" bestFit="1" customWidth="1"/>
    <col min="6410" max="6410" width="12.140625" style="4" bestFit="1" customWidth="1"/>
    <col min="6411" max="6411" width="9.140625" style="4" bestFit="1"/>
    <col min="6412" max="6412" width="11.7109375" style="4" bestFit="1" customWidth="1"/>
    <col min="6413" max="6413" width="12.42578125" style="4" customWidth="1"/>
    <col min="6414" max="6414" width="11.5703125" style="4" customWidth="1"/>
    <col min="6415" max="6415" width="12" style="4" customWidth="1"/>
    <col min="6416" max="6416" width="11.85546875" style="4" customWidth="1"/>
    <col min="6417" max="6417" width="9.5703125" style="4" bestFit="1" customWidth="1"/>
    <col min="6418" max="6418" width="12.140625" style="4" bestFit="1" customWidth="1"/>
    <col min="6419" max="6419" width="3.85546875" style="4" customWidth="1"/>
    <col min="6420" max="6656" width="9.140625" style="4"/>
    <col min="6657" max="6657" width="4" style="4" bestFit="1" customWidth="1"/>
    <col min="6658" max="6658" width="13.5703125" style="4" customWidth="1"/>
    <col min="6659" max="6659" width="13.42578125" style="4" bestFit="1" customWidth="1"/>
    <col min="6660" max="6660" width="12.5703125" style="4" customWidth="1"/>
    <col min="6661" max="6661" width="11.5703125" style="4" customWidth="1"/>
    <col min="6662" max="6662" width="12.140625" style="4" bestFit="1" customWidth="1"/>
    <col min="6663" max="6663" width="9.140625" style="4" bestFit="1"/>
    <col min="6664" max="6665" width="12.42578125" style="4" bestFit="1" customWidth="1"/>
    <col min="6666" max="6666" width="12.140625" style="4" bestFit="1" customWidth="1"/>
    <col min="6667" max="6667" width="9.140625" style="4" bestFit="1"/>
    <col min="6668" max="6668" width="11.7109375" style="4" bestFit="1" customWidth="1"/>
    <col min="6669" max="6669" width="12.42578125" style="4" customWidth="1"/>
    <col min="6670" max="6670" width="11.5703125" style="4" customWidth="1"/>
    <col min="6671" max="6671" width="12" style="4" customWidth="1"/>
    <col min="6672" max="6672" width="11.85546875" style="4" customWidth="1"/>
    <col min="6673" max="6673" width="9.5703125" style="4" bestFit="1" customWidth="1"/>
    <col min="6674" max="6674" width="12.140625" style="4" bestFit="1" customWidth="1"/>
    <col min="6675" max="6675" width="3.85546875" style="4" customWidth="1"/>
    <col min="6676" max="6912" width="9.140625" style="4"/>
    <col min="6913" max="6913" width="4" style="4" bestFit="1" customWidth="1"/>
    <col min="6914" max="6914" width="13.5703125" style="4" customWidth="1"/>
    <col min="6915" max="6915" width="13.42578125" style="4" bestFit="1" customWidth="1"/>
    <col min="6916" max="6916" width="12.5703125" style="4" customWidth="1"/>
    <col min="6917" max="6917" width="11.5703125" style="4" customWidth="1"/>
    <col min="6918" max="6918" width="12.140625" style="4" bestFit="1" customWidth="1"/>
    <col min="6919" max="6919" width="9.140625" style="4" bestFit="1"/>
    <col min="6920" max="6921" width="12.42578125" style="4" bestFit="1" customWidth="1"/>
    <col min="6922" max="6922" width="12.140625" style="4" bestFit="1" customWidth="1"/>
    <col min="6923" max="6923" width="9.140625" style="4" bestFit="1"/>
    <col min="6924" max="6924" width="11.7109375" style="4" bestFit="1" customWidth="1"/>
    <col min="6925" max="6925" width="12.42578125" style="4" customWidth="1"/>
    <col min="6926" max="6926" width="11.5703125" style="4" customWidth="1"/>
    <col min="6927" max="6927" width="12" style="4" customWidth="1"/>
    <col min="6928" max="6928" width="11.85546875" style="4" customWidth="1"/>
    <col min="6929" max="6929" width="9.5703125" style="4" bestFit="1" customWidth="1"/>
    <col min="6930" max="6930" width="12.140625" style="4" bestFit="1" customWidth="1"/>
    <col min="6931" max="6931" width="3.85546875" style="4" customWidth="1"/>
    <col min="6932" max="7168" width="9.140625" style="4"/>
    <col min="7169" max="7169" width="4" style="4" bestFit="1" customWidth="1"/>
    <col min="7170" max="7170" width="13.5703125" style="4" customWidth="1"/>
    <col min="7171" max="7171" width="13.42578125" style="4" bestFit="1" customWidth="1"/>
    <col min="7172" max="7172" width="12.5703125" style="4" customWidth="1"/>
    <col min="7173" max="7173" width="11.5703125" style="4" customWidth="1"/>
    <col min="7174" max="7174" width="12.140625" style="4" bestFit="1" customWidth="1"/>
    <col min="7175" max="7175" width="9.140625" style="4" bestFit="1"/>
    <col min="7176" max="7177" width="12.42578125" style="4" bestFit="1" customWidth="1"/>
    <col min="7178" max="7178" width="12.140625" style="4" bestFit="1" customWidth="1"/>
    <col min="7179" max="7179" width="9.140625" style="4" bestFit="1"/>
    <col min="7180" max="7180" width="11.7109375" style="4" bestFit="1" customWidth="1"/>
    <col min="7181" max="7181" width="12.42578125" style="4" customWidth="1"/>
    <col min="7182" max="7182" width="11.5703125" style="4" customWidth="1"/>
    <col min="7183" max="7183" width="12" style="4" customWidth="1"/>
    <col min="7184" max="7184" width="11.85546875" style="4" customWidth="1"/>
    <col min="7185" max="7185" width="9.5703125" style="4" bestFit="1" customWidth="1"/>
    <col min="7186" max="7186" width="12.140625" style="4" bestFit="1" customWidth="1"/>
    <col min="7187" max="7187" width="3.85546875" style="4" customWidth="1"/>
    <col min="7188" max="7424" width="9.140625" style="4"/>
    <col min="7425" max="7425" width="4" style="4" bestFit="1" customWidth="1"/>
    <col min="7426" max="7426" width="13.5703125" style="4" customWidth="1"/>
    <col min="7427" max="7427" width="13.42578125" style="4" bestFit="1" customWidth="1"/>
    <col min="7428" max="7428" width="12.5703125" style="4" customWidth="1"/>
    <col min="7429" max="7429" width="11.5703125" style="4" customWidth="1"/>
    <col min="7430" max="7430" width="12.140625" style="4" bestFit="1" customWidth="1"/>
    <col min="7431" max="7431" width="9.140625" style="4" bestFit="1"/>
    <col min="7432" max="7433" width="12.42578125" style="4" bestFit="1" customWidth="1"/>
    <col min="7434" max="7434" width="12.140625" style="4" bestFit="1" customWidth="1"/>
    <col min="7435" max="7435" width="9.140625" style="4" bestFit="1"/>
    <col min="7436" max="7436" width="11.7109375" style="4" bestFit="1" customWidth="1"/>
    <col min="7437" max="7437" width="12.42578125" style="4" customWidth="1"/>
    <col min="7438" max="7438" width="11.5703125" style="4" customWidth="1"/>
    <col min="7439" max="7439" width="12" style="4" customWidth="1"/>
    <col min="7440" max="7440" width="11.85546875" style="4" customWidth="1"/>
    <col min="7441" max="7441" width="9.5703125" style="4" bestFit="1" customWidth="1"/>
    <col min="7442" max="7442" width="12.140625" style="4" bestFit="1" customWidth="1"/>
    <col min="7443" max="7443" width="3.85546875" style="4" customWidth="1"/>
    <col min="7444" max="7680" width="9.140625" style="4"/>
    <col min="7681" max="7681" width="4" style="4" bestFit="1" customWidth="1"/>
    <col min="7682" max="7682" width="13.5703125" style="4" customWidth="1"/>
    <col min="7683" max="7683" width="13.42578125" style="4" bestFit="1" customWidth="1"/>
    <col min="7684" max="7684" width="12.5703125" style="4" customWidth="1"/>
    <col min="7685" max="7685" width="11.5703125" style="4" customWidth="1"/>
    <col min="7686" max="7686" width="12.140625" style="4" bestFit="1" customWidth="1"/>
    <col min="7687" max="7687" width="9.140625" style="4" bestFit="1"/>
    <col min="7688" max="7689" width="12.42578125" style="4" bestFit="1" customWidth="1"/>
    <col min="7690" max="7690" width="12.140625" style="4" bestFit="1" customWidth="1"/>
    <col min="7691" max="7691" width="9.140625" style="4" bestFit="1"/>
    <col min="7692" max="7692" width="11.7109375" style="4" bestFit="1" customWidth="1"/>
    <col min="7693" max="7693" width="12.42578125" style="4" customWidth="1"/>
    <col min="7694" max="7694" width="11.5703125" style="4" customWidth="1"/>
    <col min="7695" max="7695" width="12" style="4" customWidth="1"/>
    <col min="7696" max="7696" width="11.85546875" style="4" customWidth="1"/>
    <col min="7697" max="7697" width="9.5703125" style="4" bestFit="1" customWidth="1"/>
    <col min="7698" max="7698" width="12.140625" style="4" bestFit="1" customWidth="1"/>
    <col min="7699" max="7699" width="3.85546875" style="4" customWidth="1"/>
    <col min="7700" max="7936" width="9.140625" style="4"/>
    <col min="7937" max="7937" width="4" style="4" bestFit="1" customWidth="1"/>
    <col min="7938" max="7938" width="13.5703125" style="4" customWidth="1"/>
    <col min="7939" max="7939" width="13.42578125" style="4" bestFit="1" customWidth="1"/>
    <col min="7940" max="7940" width="12.5703125" style="4" customWidth="1"/>
    <col min="7941" max="7941" width="11.5703125" style="4" customWidth="1"/>
    <col min="7942" max="7942" width="12.140625" style="4" bestFit="1" customWidth="1"/>
    <col min="7943" max="7943" width="9.140625" style="4" bestFit="1"/>
    <col min="7944" max="7945" width="12.42578125" style="4" bestFit="1" customWidth="1"/>
    <col min="7946" max="7946" width="12.140625" style="4" bestFit="1" customWidth="1"/>
    <col min="7947" max="7947" width="9.140625" style="4" bestFit="1"/>
    <col min="7948" max="7948" width="11.7109375" style="4" bestFit="1" customWidth="1"/>
    <col min="7949" max="7949" width="12.42578125" style="4" customWidth="1"/>
    <col min="7950" max="7950" width="11.5703125" style="4" customWidth="1"/>
    <col min="7951" max="7951" width="12" style="4" customWidth="1"/>
    <col min="7952" max="7952" width="11.85546875" style="4" customWidth="1"/>
    <col min="7953" max="7953" width="9.5703125" style="4" bestFit="1" customWidth="1"/>
    <col min="7954" max="7954" width="12.140625" style="4" bestFit="1" customWidth="1"/>
    <col min="7955" max="7955" width="3.85546875" style="4" customWidth="1"/>
    <col min="7956" max="8192" width="9.140625" style="4"/>
    <col min="8193" max="8193" width="4" style="4" bestFit="1" customWidth="1"/>
    <col min="8194" max="8194" width="13.5703125" style="4" customWidth="1"/>
    <col min="8195" max="8195" width="13.42578125" style="4" bestFit="1" customWidth="1"/>
    <col min="8196" max="8196" width="12.5703125" style="4" customWidth="1"/>
    <col min="8197" max="8197" width="11.5703125" style="4" customWidth="1"/>
    <col min="8198" max="8198" width="12.140625" style="4" bestFit="1" customWidth="1"/>
    <col min="8199" max="8199" width="9.140625" style="4" bestFit="1"/>
    <col min="8200" max="8201" width="12.42578125" style="4" bestFit="1" customWidth="1"/>
    <col min="8202" max="8202" width="12.140625" style="4" bestFit="1" customWidth="1"/>
    <col min="8203" max="8203" width="9.140625" style="4" bestFit="1"/>
    <col min="8204" max="8204" width="11.7109375" style="4" bestFit="1" customWidth="1"/>
    <col min="8205" max="8205" width="12.42578125" style="4" customWidth="1"/>
    <col min="8206" max="8206" width="11.5703125" style="4" customWidth="1"/>
    <col min="8207" max="8207" width="12" style="4" customWidth="1"/>
    <col min="8208" max="8208" width="11.85546875" style="4" customWidth="1"/>
    <col min="8209" max="8209" width="9.5703125" style="4" bestFit="1" customWidth="1"/>
    <col min="8210" max="8210" width="12.140625" style="4" bestFit="1" customWidth="1"/>
    <col min="8211" max="8211" width="3.85546875" style="4" customWidth="1"/>
    <col min="8212" max="8448" width="9.140625" style="4"/>
    <col min="8449" max="8449" width="4" style="4" bestFit="1" customWidth="1"/>
    <col min="8450" max="8450" width="13.5703125" style="4" customWidth="1"/>
    <col min="8451" max="8451" width="13.42578125" style="4" bestFit="1" customWidth="1"/>
    <col min="8452" max="8452" width="12.5703125" style="4" customWidth="1"/>
    <col min="8453" max="8453" width="11.5703125" style="4" customWidth="1"/>
    <col min="8454" max="8454" width="12.140625" style="4" bestFit="1" customWidth="1"/>
    <col min="8455" max="8455" width="9.140625" style="4" bestFit="1"/>
    <col min="8456" max="8457" width="12.42578125" style="4" bestFit="1" customWidth="1"/>
    <col min="8458" max="8458" width="12.140625" style="4" bestFit="1" customWidth="1"/>
    <col min="8459" max="8459" width="9.140625" style="4" bestFit="1"/>
    <col min="8460" max="8460" width="11.7109375" style="4" bestFit="1" customWidth="1"/>
    <col min="8461" max="8461" width="12.42578125" style="4" customWidth="1"/>
    <col min="8462" max="8462" width="11.5703125" style="4" customWidth="1"/>
    <col min="8463" max="8463" width="12" style="4" customWidth="1"/>
    <col min="8464" max="8464" width="11.85546875" style="4" customWidth="1"/>
    <col min="8465" max="8465" width="9.5703125" style="4" bestFit="1" customWidth="1"/>
    <col min="8466" max="8466" width="12.140625" style="4" bestFit="1" customWidth="1"/>
    <col min="8467" max="8467" width="3.85546875" style="4" customWidth="1"/>
    <col min="8468" max="8704" width="9.140625" style="4"/>
    <col min="8705" max="8705" width="4" style="4" bestFit="1" customWidth="1"/>
    <col min="8706" max="8706" width="13.5703125" style="4" customWidth="1"/>
    <col min="8707" max="8707" width="13.42578125" style="4" bestFit="1" customWidth="1"/>
    <col min="8708" max="8708" width="12.5703125" style="4" customWidth="1"/>
    <col min="8709" max="8709" width="11.5703125" style="4" customWidth="1"/>
    <col min="8710" max="8710" width="12.140625" style="4" bestFit="1" customWidth="1"/>
    <col min="8711" max="8711" width="9.140625" style="4" bestFit="1"/>
    <col min="8712" max="8713" width="12.42578125" style="4" bestFit="1" customWidth="1"/>
    <col min="8714" max="8714" width="12.140625" style="4" bestFit="1" customWidth="1"/>
    <col min="8715" max="8715" width="9.140625" style="4" bestFit="1"/>
    <col min="8716" max="8716" width="11.7109375" style="4" bestFit="1" customWidth="1"/>
    <col min="8717" max="8717" width="12.42578125" style="4" customWidth="1"/>
    <col min="8718" max="8718" width="11.5703125" style="4" customWidth="1"/>
    <col min="8719" max="8719" width="12" style="4" customWidth="1"/>
    <col min="8720" max="8720" width="11.85546875" style="4" customWidth="1"/>
    <col min="8721" max="8721" width="9.5703125" style="4" bestFit="1" customWidth="1"/>
    <col min="8722" max="8722" width="12.140625" style="4" bestFit="1" customWidth="1"/>
    <col min="8723" max="8723" width="3.85546875" style="4" customWidth="1"/>
    <col min="8724" max="8960" width="9.140625" style="4"/>
    <col min="8961" max="8961" width="4" style="4" bestFit="1" customWidth="1"/>
    <col min="8962" max="8962" width="13.5703125" style="4" customWidth="1"/>
    <col min="8963" max="8963" width="13.42578125" style="4" bestFit="1" customWidth="1"/>
    <col min="8964" max="8964" width="12.5703125" style="4" customWidth="1"/>
    <col min="8965" max="8965" width="11.5703125" style="4" customWidth="1"/>
    <col min="8966" max="8966" width="12.140625" style="4" bestFit="1" customWidth="1"/>
    <col min="8967" max="8967" width="9.140625" style="4" bestFit="1"/>
    <col min="8968" max="8969" width="12.42578125" style="4" bestFit="1" customWidth="1"/>
    <col min="8970" max="8970" width="12.140625" style="4" bestFit="1" customWidth="1"/>
    <col min="8971" max="8971" width="9.140625" style="4" bestFit="1"/>
    <col min="8972" max="8972" width="11.7109375" style="4" bestFit="1" customWidth="1"/>
    <col min="8973" max="8973" width="12.42578125" style="4" customWidth="1"/>
    <col min="8974" max="8974" width="11.5703125" style="4" customWidth="1"/>
    <col min="8975" max="8975" width="12" style="4" customWidth="1"/>
    <col min="8976" max="8976" width="11.85546875" style="4" customWidth="1"/>
    <col min="8977" max="8977" width="9.5703125" style="4" bestFit="1" customWidth="1"/>
    <col min="8978" max="8978" width="12.140625" style="4" bestFit="1" customWidth="1"/>
    <col min="8979" max="8979" width="3.85546875" style="4" customWidth="1"/>
    <col min="8980" max="9216" width="9.140625" style="4"/>
    <col min="9217" max="9217" width="4" style="4" bestFit="1" customWidth="1"/>
    <col min="9218" max="9218" width="13.5703125" style="4" customWidth="1"/>
    <col min="9219" max="9219" width="13.42578125" style="4" bestFit="1" customWidth="1"/>
    <col min="9220" max="9220" width="12.5703125" style="4" customWidth="1"/>
    <col min="9221" max="9221" width="11.5703125" style="4" customWidth="1"/>
    <col min="9222" max="9222" width="12.140625" style="4" bestFit="1" customWidth="1"/>
    <col min="9223" max="9223" width="9.140625" style="4" bestFit="1"/>
    <col min="9224" max="9225" width="12.42578125" style="4" bestFit="1" customWidth="1"/>
    <col min="9226" max="9226" width="12.140625" style="4" bestFit="1" customWidth="1"/>
    <col min="9227" max="9227" width="9.140625" style="4" bestFit="1"/>
    <col min="9228" max="9228" width="11.7109375" style="4" bestFit="1" customWidth="1"/>
    <col min="9229" max="9229" width="12.42578125" style="4" customWidth="1"/>
    <col min="9230" max="9230" width="11.5703125" style="4" customWidth="1"/>
    <col min="9231" max="9231" width="12" style="4" customWidth="1"/>
    <col min="9232" max="9232" width="11.85546875" style="4" customWidth="1"/>
    <col min="9233" max="9233" width="9.5703125" style="4" bestFit="1" customWidth="1"/>
    <col min="9234" max="9234" width="12.140625" style="4" bestFit="1" customWidth="1"/>
    <col min="9235" max="9235" width="3.85546875" style="4" customWidth="1"/>
    <col min="9236" max="9472" width="9.140625" style="4"/>
    <col min="9473" max="9473" width="4" style="4" bestFit="1" customWidth="1"/>
    <col min="9474" max="9474" width="13.5703125" style="4" customWidth="1"/>
    <col min="9475" max="9475" width="13.42578125" style="4" bestFit="1" customWidth="1"/>
    <col min="9476" max="9476" width="12.5703125" style="4" customWidth="1"/>
    <col min="9477" max="9477" width="11.5703125" style="4" customWidth="1"/>
    <col min="9478" max="9478" width="12.140625" style="4" bestFit="1" customWidth="1"/>
    <col min="9479" max="9479" width="9.140625" style="4" bestFit="1"/>
    <col min="9480" max="9481" width="12.42578125" style="4" bestFit="1" customWidth="1"/>
    <col min="9482" max="9482" width="12.140625" style="4" bestFit="1" customWidth="1"/>
    <col min="9483" max="9483" width="9.140625" style="4" bestFit="1"/>
    <col min="9484" max="9484" width="11.7109375" style="4" bestFit="1" customWidth="1"/>
    <col min="9485" max="9485" width="12.42578125" style="4" customWidth="1"/>
    <col min="9486" max="9486" width="11.5703125" style="4" customWidth="1"/>
    <col min="9487" max="9487" width="12" style="4" customWidth="1"/>
    <col min="9488" max="9488" width="11.85546875" style="4" customWidth="1"/>
    <col min="9489" max="9489" width="9.5703125" style="4" bestFit="1" customWidth="1"/>
    <col min="9490" max="9490" width="12.140625" style="4" bestFit="1" customWidth="1"/>
    <col min="9491" max="9491" width="3.85546875" style="4" customWidth="1"/>
    <col min="9492" max="9728" width="9.140625" style="4"/>
    <col min="9729" max="9729" width="4" style="4" bestFit="1" customWidth="1"/>
    <col min="9730" max="9730" width="13.5703125" style="4" customWidth="1"/>
    <col min="9731" max="9731" width="13.42578125" style="4" bestFit="1" customWidth="1"/>
    <col min="9732" max="9732" width="12.5703125" style="4" customWidth="1"/>
    <col min="9733" max="9733" width="11.5703125" style="4" customWidth="1"/>
    <col min="9734" max="9734" width="12.140625" style="4" bestFit="1" customWidth="1"/>
    <col min="9735" max="9735" width="9.140625" style="4" bestFit="1"/>
    <col min="9736" max="9737" width="12.42578125" style="4" bestFit="1" customWidth="1"/>
    <col min="9738" max="9738" width="12.140625" style="4" bestFit="1" customWidth="1"/>
    <col min="9739" max="9739" width="9.140625" style="4" bestFit="1"/>
    <col min="9740" max="9740" width="11.7109375" style="4" bestFit="1" customWidth="1"/>
    <col min="9741" max="9741" width="12.42578125" style="4" customWidth="1"/>
    <col min="9742" max="9742" width="11.5703125" style="4" customWidth="1"/>
    <col min="9743" max="9743" width="12" style="4" customWidth="1"/>
    <col min="9744" max="9744" width="11.85546875" style="4" customWidth="1"/>
    <col min="9745" max="9745" width="9.5703125" style="4" bestFit="1" customWidth="1"/>
    <col min="9746" max="9746" width="12.140625" style="4" bestFit="1" customWidth="1"/>
    <col min="9747" max="9747" width="3.85546875" style="4" customWidth="1"/>
    <col min="9748" max="9984" width="9.140625" style="4"/>
    <col min="9985" max="9985" width="4" style="4" bestFit="1" customWidth="1"/>
    <col min="9986" max="9986" width="13.5703125" style="4" customWidth="1"/>
    <col min="9987" max="9987" width="13.42578125" style="4" bestFit="1" customWidth="1"/>
    <col min="9988" max="9988" width="12.5703125" style="4" customWidth="1"/>
    <col min="9989" max="9989" width="11.5703125" style="4" customWidth="1"/>
    <col min="9990" max="9990" width="12.140625" style="4" bestFit="1" customWidth="1"/>
    <col min="9991" max="9991" width="9.140625" style="4" bestFit="1"/>
    <col min="9992" max="9993" width="12.42578125" style="4" bestFit="1" customWidth="1"/>
    <col min="9994" max="9994" width="12.140625" style="4" bestFit="1" customWidth="1"/>
    <col min="9995" max="9995" width="9.140625" style="4" bestFit="1"/>
    <col min="9996" max="9996" width="11.7109375" style="4" bestFit="1" customWidth="1"/>
    <col min="9997" max="9997" width="12.42578125" style="4" customWidth="1"/>
    <col min="9998" max="9998" width="11.5703125" style="4" customWidth="1"/>
    <col min="9999" max="9999" width="12" style="4" customWidth="1"/>
    <col min="10000" max="10000" width="11.85546875" style="4" customWidth="1"/>
    <col min="10001" max="10001" width="9.5703125" style="4" bestFit="1" customWidth="1"/>
    <col min="10002" max="10002" width="12.140625" style="4" bestFit="1" customWidth="1"/>
    <col min="10003" max="10003" width="3.85546875" style="4" customWidth="1"/>
    <col min="10004" max="10240" width="9.140625" style="4"/>
    <col min="10241" max="10241" width="4" style="4" bestFit="1" customWidth="1"/>
    <col min="10242" max="10242" width="13.5703125" style="4" customWidth="1"/>
    <col min="10243" max="10243" width="13.42578125" style="4" bestFit="1" customWidth="1"/>
    <col min="10244" max="10244" width="12.5703125" style="4" customWidth="1"/>
    <col min="10245" max="10245" width="11.5703125" style="4" customWidth="1"/>
    <col min="10246" max="10246" width="12.140625" style="4" bestFit="1" customWidth="1"/>
    <col min="10247" max="10247" width="9.140625" style="4" bestFit="1"/>
    <col min="10248" max="10249" width="12.42578125" style="4" bestFit="1" customWidth="1"/>
    <col min="10250" max="10250" width="12.140625" style="4" bestFit="1" customWidth="1"/>
    <col min="10251" max="10251" width="9.140625" style="4" bestFit="1"/>
    <col min="10252" max="10252" width="11.7109375" style="4" bestFit="1" customWidth="1"/>
    <col min="10253" max="10253" width="12.42578125" style="4" customWidth="1"/>
    <col min="10254" max="10254" width="11.5703125" style="4" customWidth="1"/>
    <col min="10255" max="10255" width="12" style="4" customWidth="1"/>
    <col min="10256" max="10256" width="11.85546875" style="4" customWidth="1"/>
    <col min="10257" max="10257" width="9.5703125" style="4" bestFit="1" customWidth="1"/>
    <col min="10258" max="10258" width="12.140625" style="4" bestFit="1" customWidth="1"/>
    <col min="10259" max="10259" width="3.85546875" style="4" customWidth="1"/>
    <col min="10260" max="10496" width="9.140625" style="4"/>
    <col min="10497" max="10497" width="4" style="4" bestFit="1" customWidth="1"/>
    <col min="10498" max="10498" width="13.5703125" style="4" customWidth="1"/>
    <col min="10499" max="10499" width="13.42578125" style="4" bestFit="1" customWidth="1"/>
    <col min="10500" max="10500" width="12.5703125" style="4" customWidth="1"/>
    <col min="10501" max="10501" width="11.5703125" style="4" customWidth="1"/>
    <col min="10502" max="10502" width="12.140625" style="4" bestFit="1" customWidth="1"/>
    <col min="10503" max="10503" width="9.140625" style="4" bestFit="1"/>
    <col min="10504" max="10505" width="12.42578125" style="4" bestFit="1" customWidth="1"/>
    <col min="10506" max="10506" width="12.140625" style="4" bestFit="1" customWidth="1"/>
    <col min="10507" max="10507" width="9.140625" style="4" bestFit="1"/>
    <col min="10508" max="10508" width="11.7109375" style="4" bestFit="1" customWidth="1"/>
    <col min="10509" max="10509" width="12.42578125" style="4" customWidth="1"/>
    <col min="10510" max="10510" width="11.5703125" style="4" customWidth="1"/>
    <col min="10511" max="10511" width="12" style="4" customWidth="1"/>
    <col min="10512" max="10512" width="11.85546875" style="4" customWidth="1"/>
    <col min="10513" max="10513" width="9.5703125" style="4" bestFit="1" customWidth="1"/>
    <col min="10514" max="10514" width="12.140625" style="4" bestFit="1" customWidth="1"/>
    <col min="10515" max="10515" width="3.85546875" style="4" customWidth="1"/>
    <col min="10516" max="10752" width="9.140625" style="4"/>
    <col min="10753" max="10753" width="4" style="4" bestFit="1" customWidth="1"/>
    <col min="10754" max="10754" width="13.5703125" style="4" customWidth="1"/>
    <col min="10755" max="10755" width="13.42578125" style="4" bestFit="1" customWidth="1"/>
    <col min="10756" max="10756" width="12.5703125" style="4" customWidth="1"/>
    <col min="10757" max="10757" width="11.5703125" style="4" customWidth="1"/>
    <col min="10758" max="10758" width="12.140625" style="4" bestFit="1" customWidth="1"/>
    <col min="10759" max="10759" width="9.140625" style="4" bestFit="1"/>
    <col min="10760" max="10761" width="12.42578125" style="4" bestFit="1" customWidth="1"/>
    <col min="10762" max="10762" width="12.140625" style="4" bestFit="1" customWidth="1"/>
    <col min="10763" max="10763" width="9.140625" style="4" bestFit="1"/>
    <col min="10764" max="10764" width="11.7109375" style="4" bestFit="1" customWidth="1"/>
    <col min="10765" max="10765" width="12.42578125" style="4" customWidth="1"/>
    <col min="10766" max="10766" width="11.5703125" style="4" customWidth="1"/>
    <col min="10767" max="10767" width="12" style="4" customWidth="1"/>
    <col min="10768" max="10768" width="11.85546875" style="4" customWidth="1"/>
    <col min="10769" max="10769" width="9.5703125" style="4" bestFit="1" customWidth="1"/>
    <col min="10770" max="10770" width="12.140625" style="4" bestFit="1" customWidth="1"/>
    <col min="10771" max="10771" width="3.85546875" style="4" customWidth="1"/>
    <col min="10772" max="11008" width="9.140625" style="4"/>
    <col min="11009" max="11009" width="4" style="4" bestFit="1" customWidth="1"/>
    <col min="11010" max="11010" width="13.5703125" style="4" customWidth="1"/>
    <col min="11011" max="11011" width="13.42578125" style="4" bestFit="1" customWidth="1"/>
    <col min="11012" max="11012" width="12.5703125" style="4" customWidth="1"/>
    <col min="11013" max="11013" width="11.5703125" style="4" customWidth="1"/>
    <col min="11014" max="11014" width="12.140625" style="4" bestFit="1" customWidth="1"/>
    <col min="11015" max="11015" width="9.140625" style="4" bestFit="1"/>
    <col min="11016" max="11017" width="12.42578125" style="4" bestFit="1" customWidth="1"/>
    <col min="11018" max="11018" width="12.140625" style="4" bestFit="1" customWidth="1"/>
    <col min="11019" max="11019" width="9.140625" style="4" bestFit="1"/>
    <col min="11020" max="11020" width="11.7109375" style="4" bestFit="1" customWidth="1"/>
    <col min="11021" max="11021" width="12.42578125" style="4" customWidth="1"/>
    <col min="11022" max="11022" width="11.5703125" style="4" customWidth="1"/>
    <col min="11023" max="11023" width="12" style="4" customWidth="1"/>
    <col min="11024" max="11024" width="11.85546875" style="4" customWidth="1"/>
    <col min="11025" max="11025" width="9.5703125" style="4" bestFit="1" customWidth="1"/>
    <col min="11026" max="11026" width="12.140625" style="4" bestFit="1" customWidth="1"/>
    <col min="11027" max="11027" width="3.85546875" style="4" customWidth="1"/>
    <col min="11028" max="11264" width="9.140625" style="4"/>
    <col min="11265" max="11265" width="4" style="4" bestFit="1" customWidth="1"/>
    <col min="11266" max="11266" width="13.5703125" style="4" customWidth="1"/>
    <col min="11267" max="11267" width="13.42578125" style="4" bestFit="1" customWidth="1"/>
    <col min="11268" max="11268" width="12.5703125" style="4" customWidth="1"/>
    <col min="11269" max="11269" width="11.5703125" style="4" customWidth="1"/>
    <col min="11270" max="11270" width="12.140625" style="4" bestFit="1" customWidth="1"/>
    <col min="11271" max="11271" width="9.140625" style="4" bestFit="1"/>
    <col min="11272" max="11273" width="12.42578125" style="4" bestFit="1" customWidth="1"/>
    <col min="11274" max="11274" width="12.140625" style="4" bestFit="1" customWidth="1"/>
    <col min="11275" max="11275" width="9.140625" style="4" bestFit="1"/>
    <col min="11276" max="11276" width="11.7109375" style="4" bestFit="1" customWidth="1"/>
    <col min="11277" max="11277" width="12.42578125" style="4" customWidth="1"/>
    <col min="11278" max="11278" width="11.5703125" style="4" customWidth="1"/>
    <col min="11279" max="11279" width="12" style="4" customWidth="1"/>
    <col min="11280" max="11280" width="11.85546875" style="4" customWidth="1"/>
    <col min="11281" max="11281" width="9.5703125" style="4" bestFit="1" customWidth="1"/>
    <col min="11282" max="11282" width="12.140625" style="4" bestFit="1" customWidth="1"/>
    <col min="11283" max="11283" width="3.85546875" style="4" customWidth="1"/>
    <col min="11284" max="11520" width="9.140625" style="4"/>
    <col min="11521" max="11521" width="4" style="4" bestFit="1" customWidth="1"/>
    <col min="11522" max="11522" width="13.5703125" style="4" customWidth="1"/>
    <col min="11523" max="11523" width="13.42578125" style="4" bestFit="1" customWidth="1"/>
    <col min="11524" max="11524" width="12.5703125" style="4" customWidth="1"/>
    <col min="11525" max="11525" width="11.5703125" style="4" customWidth="1"/>
    <col min="11526" max="11526" width="12.140625" style="4" bestFit="1" customWidth="1"/>
    <col min="11527" max="11527" width="9.140625" style="4" bestFit="1"/>
    <col min="11528" max="11529" width="12.42578125" style="4" bestFit="1" customWidth="1"/>
    <col min="11530" max="11530" width="12.140625" style="4" bestFit="1" customWidth="1"/>
    <col min="11531" max="11531" width="9.140625" style="4" bestFit="1"/>
    <col min="11532" max="11532" width="11.7109375" style="4" bestFit="1" customWidth="1"/>
    <col min="11533" max="11533" width="12.42578125" style="4" customWidth="1"/>
    <col min="11534" max="11534" width="11.5703125" style="4" customWidth="1"/>
    <col min="11535" max="11535" width="12" style="4" customWidth="1"/>
    <col min="11536" max="11536" width="11.85546875" style="4" customWidth="1"/>
    <col min="11537" max="11537" width="9.5703125" style="4" bestFit="1" customWidth="1"/>
    <col min="11538" max="11538" width="12.140625" style="4" bestFit="1" customWidth="1"/>
    <col min="11539" max="11539" width="3.85546875" style="4" customWidth="1"/>
    <col min="11540" max="11776" width="9.140625" style="4"/>
    <col min="11777" max="11777" width="4" style="4" bestFit="1" customWidth="1"/>
    <col min="11778" max="11778" width="13.5703125" style="4" customWidth="1"/>
    <col min="11779" max="11779" width="13.42578125" style="4" bestFit="1" customWidth="1"/>
    <col min="11780" max="11780" width="12.5703125" style="4" customWidth="1"/>
    <col min="11781" max="11781" width="11.5703125" style="4" customWidth="1"/>
    <col min="11782" max="11782" width="12.140625" style="4" bestFit="1" customWidth="1"/>
    <col min="11783" max="11783" width="9.140625" style="4" bestFit="1"/>
    <col min="11784" max="11785" width="12.42578125" style="4" bestFit="1" customWidth="1"/>
    <col min="11786" max="11786" width="12.140625" style="4" bestFit="1" customWidth="1"/>
    <col min="11787" max="11787" width="9.140625" style="4" bestFit="1"/>
    <col min="11788" max="11788" width="11.7109375" style="4" bestFit="1" customWidth="1"/>
    <col min="11789" max="11789" width="12.42578125" style="4" customWidth="1"/>
    <col min="11790" max="11790" width="11.5703125" style="4" customWidth="1"/>
    <col min="11791" max="11791" width="12" style="4" customWidth="1"/>
    <col min="11792" max="11792" width="11.85546875" style="4" customWidth="1"/>
    <col min="11793" max="11793" width="9.5703125" style="4" bestFit="1" customWidth="1"/>
    <col min="11794" max="11794" width="12.140625" style="4" bestFit="1" customWidth="1"/>
    <col min="11795" max="11795" width="3.85546875" style="4" customWidth="1"/>
    <col min="11796" max="12032" width="9.140625" style="4"/>
    <col min="12033" max="12033" width="4" style="4" bestFit="1" customWidth="1"/>
    <col min="12034" max="12034" width="13.5703125" style="4" customWidth="1"/>
    <col min="12035" max="12035" width="13.42578125" style="4" bestFit="1" customWidth="1"/>
    <col min="12036" max="12036" width="12.5703125" style="4" customWidth="1"/>
    <col min="12037" max="12037" width="11.5703125" style="4" customWidth="1"/>
    <col min="12038" max="12038" width="12.140625" style="4" bestFit="1" customWidth="1"/>
    <col min="12039" max="12039" width="9.140625" style="4" bestFit="1"/>
    <col min="12040" max="12041" width="12.42578125" style="4" bestFit="1" customWidth="1"/>
    <col min="12042" max="12042" width="12.140625" style="4" bestFit="1" customWidth="1"/>
    <col min="12043" max="12043" width="9.140625" style="4" bestFit="1"/>
    <col min="12044" max="12044" width="11.7109375" style="4" bestFit="1" customWidth="1"/>
    <col min="12045" max="12045" width="12.42578125" style="4" customWidth="1"/>
    <col min="12046" max="12046" width="11.5703125" style="4" customWidth="1"/>
    <col min="12047" max="12047" width="12" style="4" customWidth="1"/>
    <col min="12048" max="12048" width="11.85546875" style="4" customWidth="1"/>
    <col min="12049" max="12049" width="9.5703125" style="4" bestFit="1" customWidth="1"/>
    <col min="12050" max="12050" width="12.140625" style="4" bestFit="1" customWidth="1"/>
    <col min="12051" max="12051" width="3.85546875" style="4" customWidth="1"/>
    <col min="12052" max="12288" width="9.140625" style="4"/>
    <col min="12289" max="12289" width="4" style="4" bestFit="1" customWidth="1"/>
    <col min="12290" max="12290" width="13.5703125" style="4" customWidth="1"/>
    <col min="12291" max="12291" width="13.42578125" style="4" bestFit="1" customWidth="1"/>
    <col min="12292" max="12292" width="12.5703125" style="4" customWidth="1"/>
    <col min="12293" max="12293" width="11.5703125" style="4" customWidth="1"/>
    <col min="12294" max="12294" width="12.140625" style="4" bestFit="1" customWidth="1"/>
    <col min="12295" max="12295" width="9.140625" style="4" bestFit="1"/>
    <col min="12296" max="12297" width="12.42578125" style="4" bestFit="1" customWidth="1"/>
    <col min="12298" max="12298" width="12.140625" style="4" bestFit="1" customWidth="1"/>
    <col min="12299" max="12299" width="9.140625" style="4" bestFit="1"/>
    <col min="12300" max="12300" width="11.7109375" style="4" bestFit="1" customWidth="1"/>
    <col min="12301" max="12301" width="12.42578125" style="4" customWidth="1"/>
    <col min="12302" max="12302" width="11.5703125" style="4" customWidth="1"/>
    <col min="12303" max="12303" width="12" style="4" customWidth="1"/>
    <col min="12304" max="12304" width="11.85546875" style="4" customWidth="1"/>
    <col min="12305" max="12305" width="9.5703125" style="4" bestFit="1" customWidth="1"/>
    <col min="12306" max="12306" width="12.140625" style="4" bestFit="1" customWidth="1"/>
    <col min="12307" max="12307" width="3.85546875" style="4" customWidth="1"/>
    <col min="12308" max="12544" width="9.140625" style="4"/>
    <col min="12545" max="12545" width="4" style="4" bestFit="1" customWidth="1"/>
    <col min="12546" max="12546" width="13.5703125" style="4" customWidth="1"/>
    <col min="12547" max="12547" width="13.42578125" style="4" bestFit="1" customWidth="1"/>
    <col min="12548" max="12548" width="12.5703125" style="4" customWidth="1"/>
    <col min="12549" max="12549" width="11.5703125" style="4" customWidth="1"/>
    <col min="12550" max="12550" width="12.140625" style="4" bestFit="1" customWidth="1"/>
    <col min="12551" max="12551" width="9.140625" style="4" bestFit="1"/>
    <col min="12552" max="12553" width="12.42578125" style="4" bestFit="1" customWidth="1"/>
    <col min="12554" max="12554" width="12.140625" style="4" bestFit="1" customWidth="1"/>
    <col min="12555" max="12555" width="9.140625" style="4" bestFit="1"/>
    <col min="12556" max="12556" width="11.7109375" style="4" bestFit="1" customWidth="1"/>
    <col min="12557" max="12557" width="12.42578125" style="4" customWidth="1"/>
    <col min="12558" max="12558" width="11.5703125" style="4" customWidth="1"/>
    <col min="12559" max="12559" width="12" style="4" customWidth="1"/>
    <col min="12560" max="12560" width="11.85546875" style="4" customWidth="1"/>
    <col min="12561" max="12561" width="9.5703125" style="4" bestFit="1" customWidth="1"/>
    <col min="12562" max="12562" width="12.140625" style="4" bestFit="1" customWidth="1"/>
    <col min="12563" max="12563" width="3.85546875" style="4" customWidth="1"/>
    <col min="12564" max="12800" width="9.140625" style="4"/>
    <col min="12801" max="12801" width="4" style="4" bestFit="1" customWidth="1"/>
    <col min="12802" max="12802" width="13.5703125" style="4" customWidth="1"/>
    <col min="12803" max="12803" width="13.42578125" style="4" bestFit="1" customWidth="1"/>
    <col min="12804" max="12804" width="12.5703125" style="4" customWidth="1"/>
    <col min="12805" max="12805" width="11.5703125" style="4" customWidth="1"/>
    <col min="12806" max="12806" width="12.140625" style="4" bestFit="1" customWidth="1"/>
    <col min="12807" max="12807" width="9.140625" style="4" bestFit="1"/>
    <col min="12808" max="12809" width="12.42578125" style="4" bestFit="1" customWidth="1"/>
    <col min="12810" max="12810" width="12.140625" style="4" bestFit="1" customWidth="1"/>
    <col min="12811" max="12811" width="9.140625" style="4" bestFit="1"/>
    <col min="12812" max="12812" width="11.7109375" style="4" bestFit="1" customWidth="1"/>
    <col min="12813" max="12813" width="12.42578125" style="4" customWidth="1"/>
    <col min="12814" max="12814" width="11.5703125" style="4" customWidth="1"/>
    <col min="12815" max="12815" width="12" style="4" customWidth="1"/>
    <col min="12816" max="12816" width="11.85546875" style="4" customWidth="1"/>
    <col min="12817" max="12817" width="9.5703125" style="4" bestFit="1" customWidth="1"/>
    <col min="12818" max="12818" width="12.140625" style="4" bestFit="1" customWidth="1"/>
    <col min="12819" max="12819" width="3.85546875" style="4" customWidth="1"/>
    <col min="12820" max="13056" width="9.140625" style="4"/>
    <col min="13057" max="13057" width="4" style="4" bestFit="1" customWidth="1"/>
    <col min="13058" max="13058" width="13.5703125" style="4" customWidth="1"/>
    <col min="13059" max="13059" width="13.42578125" style="4" bestFit="1" customWidth="1"/>
    <col min="13060" max="13060" width="12.5703125" style="4" customWidth="1"/>
    <col min="13061" max="13061" width="11.5703125" style="4" customWidth="1"/>
    <col min="13062" max="13062" width="12.140625" style="4" bestFit="1" customWidth="1"/>
    <col min="13063" max="13063" width="9.140625" style="4" bestFit="1"/>
    <col min="13064" max="13065" width="12.42578125" style="4" bestFit="1" customWidth="1"/>
    <col min="13066" max="13066" width="12.140625" style="4" bestFit="1" customWidth="1"/>
    <col min="13067" max="13067" width="9.140625" style="4" bestFit="1"/>
    <col min="13068" max="13068" width="11.7109375" style="4" bestFit="1" customWidth="1"/>
    <col min="13069" max="13069" width="12.42578125" style="4" customWidth="1"/>
    <col min="13070" max="13070" width="11.5703125" style="4" customWidth="1"/>
    <col min="13071" max="13071" width="12" style="4" customWidth="1"/>
    <col min="13072" max="13072" width="11.85546875" style="4" customWidth="1"/>
    <col min="13073" max="13073" width="9.5703125" style="4" bestFit="1" customWidth="1"/>
    <col min="13074" max="13074" width="12.140625" style="4" bestFit="1" customWidth="1"/>
    <col min="13075" max="13075" width="3.85546875" style="4" customWidth="1"/>
    <col min="13076" max="13312" width="9.140625" style="4"/>
    <col min="13313" max="13313" width="4" style="4" bestFit="1" customWidth="1"/>
    <col min="13314" max="13314" width="13.5703125" style="4" customWidth="1"/>
    <col min="13315" max="13315" width="13.42578125" style="4" bestFit="1" customWidth="1"/>
    <col min="13316" max="13316" width="12.5703125" style="4" customWidth="1"/>
    <col min="13317" max="13317" width="11.5703125" style="4" customWidth="1"/>
    <col min="13318" max="13318" width="12.140625" style="4" bestFit="1" customWidth="1"/>
    <col min="13319" max="13319" width="9.140625" style="4" bestFit="1"/>
    <col min="13320" max="13321" width="12.42578125" style="4" bestFit="1" customWidth="1"/>
    <col min="13322" max="13322" width="12.140625" style="4" bestFit="1" customWidth="1"/>
    <col min="13323" max="13323" width="9.140625" style="4" bestFit="1"/>
    <col min="13324" max="13324" width="11.7109375" style="4" bestFit="1" customWidth="1"/>
    <col min="13325" max="13325" width="12.42578125" style="4" customWidth="1"/>
    <col min="13326" max="13326" width="11.5703125" style="4" customWidth="1"/>
    <col min="13327" max="13327" width="12" style="4" customWidth="1"/>
    <col min="13328" max="13328" width="11.85546875" style="4" customWidth="1"/>
    <col min="13329" max="13329" width="9.5703125" style="4" bestFit="1" customWidth="1"/>
    <col min="13330" max="13330" width="12.140625" style="4" bestFit="1" customWidth="1"/>
    <col min="13331" max="13331" width="3.85546875" style="4" customWidth="1"/>
    <col min="13332" max="13568" width="9.140625" style="4"/>
    <col min="13569" max="13569" width="4" style="4" bestFit="1" customWidth="1"/>
    <col min="13570" max="13570" width="13.5703125" style="4" customWidth="1"/>
    <col min="13571" max="13571" width="13.42578125" style="4" bestFit="1" customWidth="1"/>
    <col min="13572" max="13572" width="12.5703125" style="4" customWidth="1"/>
    <col min="13573" max="13573" width="11.5703125" style="4" customWidth="1"/>
    <col min="13574" max="13574" width="12.140625" style="4" bestFit="1" customWidth="1"/>
    <col min="13575" max="13575" width="9.140625" style="4" bestFit="1"/>
    <col min="13576" max="13577" width="12.42578125" style="4" bestFit="1" customWidth="1"/>
    <col min="13578" max="13578" width="12.140625" style="4" bestFit="1" customWidth="1"/>
    <col min="13579" max="13579" width="9.140625" style="4" bestFit="1"/>
    <col min="13580" max="13580" width="11.7109375" style="4" bestFit="1" customWidth="1"/>
    <col min="13581" max="13581" width="12.42578125" style="4" customWidth="1"/>
    <col min="13582" max="13582" width="11.5703125" style="4" customWidth="1"/>
    <col min="13583" max="13583" width="12" style="4" customWidth="1"/>
    <col min="13584" max="13584" width="11.85546875" style="4" customWidth="1"/>
    <col min="13585" max="13585" width="9.5703125" style="4" bestFit="1" customWidth="1"/>
    <col min="13586" max="13586" width="12.140625" style="4" bestFit="1" customWidth="1"/>
    <col min="13587" max="13587" width="3.85546875" style="4" customWidth="1"/>
    <col min="13588" max="13824" width="9.140625" style="4"/>
    <col min="13825" max="13825" width="4" style="4" bestFit="1" customWidth="1"/>
    <col min="13826" max="13826" width="13.5703125" style="4" customWidth="1"/>
    <col min="13827" max="13827" width="13.42578125" style="4" bestFit="1" customWidth="1"/>
    <col min="13828" max="13828" width="12.5703125" style="4" customWidth="1"/>
    <col min="13829" max="13829" width="11.5703125" style="4" customWidth="1"/>
    <col min="13830" max="13830" width="12.140625" style="4" bestFit="1" customWidth="1"/>
    <col min="13831" max="13831" width="9.140625" style="4" bestFit="1"/>
    <col min="13832" max="13833" width="12.42578125" style="4" bestFit="1" customWidth="1"/>
    <col min="13834" max="13834" width="12.140625" style="4" bestFit="1" customWidth="1"/>
    <col min="13835" max="13835" width="9.140625" style="4" bestFit="1"/>
    <col min="13836" max="13836" width="11.7109375" style="4" bestFit="1" customWidth="1"/>
    <col min="13837" max="13837" width="12.42578125" style="4" customWidth="1"/>
    <col min="13838" max="13838" width="11.5703125" style="4" customWidth="1"/>
    <col min="13839" max="13839" width="12" style="4" customWidth="1"/>
    <col min="13840" max="13840" width="11.85546875" style="4" customWidth="1"/>
    <col min="13841" max="13841" width="9.5703125" style="4" bestFit="1" customWidth="1"/>
    <col min="13842" max="13842" width="12.140625" style="4" bestFit="1" customWidth="1"/>
    <col min="13843" max="13843" width="3.85546875" style="4" customWidth="1"/>
    <col min="13844" max="14080" width="9.140625" style="4"/>
    <col min="14081" max="14081" width="4" style="4" bestFit="1" customWidth="1"/>
    <col min="14082" max="14082" width="13.5703125" style="4" customWidth="1"/>
    <col min="14083" max="14083" width="13.42578125" style="4" bestFit="1" customWidth="1"/>
    <col min="14084" max="14084" width="12.5703125" style="4" customWidth="1"/>
    <col min="14085" max="14085" width="11.5703125" style="4" customWidth="1"/>
    <col min="14086" max="14086" width="12.140625" style="4" bestFit="1" customWidth="1"/>
    <col min="14087" max="14087" width="9.140625" style="4" bestFit="1"/>
    <col min="14088" max="14089" width="12.42578125" style="4" bestFit="1" customWidth="1"/>
    <col min="14090" max="14090" width="12.140625" style="4" bestFit="1" customWidth="1"/>
    <col min="14091" max="14091" width="9.140625" style="4" bestFit="1"/>
    <col min="14092" max="14092" width="11.7109375" style="4" bestFit="1" customWidth="1"/>
    <col min="14093" max="14093" width="12.42578125" style="4" customWidth="1"/>
    <col min="14094" max="14094" width="11.5703125" style="4" customWidth="1"/>
    <col min="14095" max="14095" width="12" style="4" customWidth="1"/>
    <col min="14096" max="14096" width="11.85546875" style="4" customWidth="1"/>
    <col min="14097" max="14097" width="9.5703125" style="4" bestFit="1" customWidth="1"/>
    <col min="14098" max="14098" width="12.140625" style="4" bestFit="1" customWidth="1"/>
    <col min="14099" max="14099" width="3.85546875" style="4" customWidth="1"/>
    <col min="14100" max="14336" width="9.140625" style="4"/>
    <col min="14337" max="14337" width="4" style="4" bestFit="1" customWidth="1"/>
    <col min="14338" max="14338" width="13.5703125" style="4" customWidth="1"/>
    <col min="14339" max="14339" width="13.42578125" style="4" bestFit="1" customWidth="1"/>
    <col min="14340" max="14340" width="12.5703125" style="4" customWidth="1"/>
    <col min="14341" max="14341" width="11.5703125" style="4" customWidth="1"/>
    <col min="14342" max="14342" width="12.140625" style="4" bestFit="1" customWidth="1"/>
    <col min="14343" max="14343" width="9.140625" style="4" bestFit="1"/>
    <col min="14344" max="14345" width="12.42578125" style="4" bestFit="1" customWidth="1"/>
    <col min="14346" max="14346" width="12.140625" style="4" bestFit="1" customWidth="1"/>
    <col min="14347" max="14347" width="9.140625" style="4" bestFit="1"/>
    <col min="14348" max="14348" width="11.7109375" style="4" bestFit="1" customWidth="1"/>
    <col min="14349" max="14349" width="12.42578125" style="4" customWidth="1"/>
    <col min="14350" max="14350" width="11.5703125" style="4" customWidth="1"/>
    <col min="14351" max="14351" width="12" style="4" customWidth="1"/>
    <col min="14352" max="14352" width="11.85546875" style="4" customWidth="1"/>
    <col min="14353" max="14353" width="9.5703125" style="4" bestFit="1" customWidth="1"/>
    <col min="14354" max="14354" width="12.140625" style="4" bestFit="1" customWidth="1"/>
    <col min="14355" max="14355" width="3.85546875" style="4" customWidth="1"/>
    <col min="14356" max="14592" width="9.140625" style="4"/>
    <col min="14593" max="14593" width="4" style="4" bestFit="1" customWidth="1"/>
    <col min="14594" max="14594" width="13.5703125" style="4" customWidth="1"/>
    <col min="14595" max="14595" width="13.42578125" style="4" bestFit="1" customWidth="1"/>
    <col min="14596" max="14596" width="12.5703125" style="4" customWidth="1"/>
    <col min="14597" max="14597" width="11.5703125" style="4" customWidth="1"/>
    <col min="14598" max="14598" width="12.140625" style="4" bestFit="1" customWidth="1"/>
    <col min="14599" max="14599" width="9.140625" style="4" bestFit="1"/>
    <col min="14600" max="14601" width="12.42578125" style="4" bestFit="1" customWidth="1"/>
    <col min="14602" max="14602" width="12.140625" style="4" bestFit="1" customWidth="1"/>
    <col min="14603" max="14603" width="9.140625" style="4" bestFit="1"/>
    <col min="14604" max="14604" width="11.7109375" style="4" bestFit="1" customWidth="1"/>
    <col min="14605" max="14605" width="12.42578125" style="4" customWidth="1"/>
    <col min="14606" max="14606" width="11.5703125" style="4" customWidth="1"/>
    <col min="14607" max="14607" width="12" style="4" customWidth="1"/>
    <col min="14608" max="14608" width="11.85546875" style="4" customWidth="1"/>
    <col min="14609" max="14609" width="9.5703125" style="4" bestFit="1" customWidth="1"/>
    <col min="14610" max="14610" width="12.140625" style="4" bestFit="1" customWidth="1"/>
    <col min="14611" max="14611" width="3.85546875" style="4" customWidth="1"/>
    <col min="14612" max="14848" width="9.140625" style="4"/>
    <col min="14849" max="14849" width="4" style="4" bestFit="1" customWidth="1"/>
    <col min="14850" max="14850" width="13.5703125" style="4" customWidth="1"/>
    <col min="14851" max="14851" width="13.42578125" style="4" bestFit="1" customWidth="1"/>
    <col min="14852" max="14852" width="12.5703125" style="4" customWidth="1"/>
    <col min="14853" max="14853" width="11.5703125" style="4" customWidth="1"/>
    <col min="14854" max="14854" width="12.140625" style="4" bestFit="1" customWidth="1"/>
    <col min="14855" max="14855" width="9.140625" style="4" bestFit="1"/>
    <col min="14856" max="14857" width="12.42578125" style="4" bestFit="1" customWidth="1"/>
    <col min="14858" max="14858" width="12.140625" style="4" bestFit="1" customWidth="1"/>
    <col min="14859" max="14859" width="9.140625" style="4" bestFit="1"/>
    <col min="14860" max="14860" width="11.7109375" style="4" bestFit="1" customWidth="1"/>
    <col min="14861" max="14861" width="12.42578125" style="4" customWidth="1"/>
    <col min="14862" max="14862" width="11.5703125" style="4" customWidth="1"/>
    <col min="14863" max="14863" width="12" style="4" customWidth="1"/>
    <col min="14864" max="14864" width="11.85546875" style="4" customWidth="1"/>
    <col min="14865" max="14865" width="9.5703125" style="4" bestFit="1" customWidth="1"/>
    <col min="14866" max="14866" width="12.140625" style="4" bestFit="1" customWidth="1"/>
    <col min="14867" max="14867" width="3.85546875" style="4" customWidth="1"/>
    <col min="14868" max="15104" width="9.140625" style="4"/>
    <col min="15105" max="15105" width="4" style="4" bestFit="1" customWidth="1"/>
    <col min="15106" max="15106" width="13.5703125" style="4" customWidth="1"/>
    <col min="15107" max="15107" width="13.42578125" style="4" bestFit="1" customWidth="1"/>
    <col min="15108" max="15108" width="12.5703125" style="4" customWidth="1"/>
    <col min="15109" max="15109" width="11.5703125" style="4" customWidth="1"/>
    <col min="15110" max="15110" width="12.140625" style="4" bestFit="1" customWidth="1"/>
    <col min="15111" max="15111" width="9.140625" style="4" bestFit="1"/>
    <col min="15112" max="15113" width="12.42578125" style="4" bestFit="1" customWidth="1"/>
    <col min="15114" max="15114" width="12.140625" style="4" bestFit="1" customWidth="1"/>
    <col min="15115" max="15115" width="9.140625" style="4" bestFit="1"/>
    <col min="15116" max="15116" width="11.7109375" style="4" bestFit="1" customWidth="1"/>
    <col min="15117" max="15117" width="12.42578125" style="4" customWidth="1"/>
    <col min="15118" max="15118" width="11.5703125" style="4" customWidth="1"/>
    <col min="15119" max="15119" width="12" style="4" customWidth="1"/>
    <col min="15120" max="15120" width="11.85546875" style="4" customWidth="1"/>
    <col min="15121" max="15121" width="9.5703125" style="4" bestFit="1" customWidth="1"/>
    <col min="15122" max="15122" width="12.140625" style="4" bestFit="1" customWidth="1"/>
    <col min="15123" max="15123" width="3.85546875" style="4" customWidth="1"/>
    <col min="15124" max="15360" width="9.140625" style="4"/>
    <col min="15361" max="15361" width="4" style="4" bestFit="1" customWidth="1"/>
    <col min="15362" max="15362" width="13.5703125" style="4" customWidth="1"/>
    <col min="15363" max="15363" width="13.42578125" style="4" bestFit="1" customWidth="1"/>
    <col min="15364" max="15364" width="12.5703125" style="4" customWidth="1"/>
    <col min="15365" max="15365" width="11.5703125" style="4" customWidth="1"/>
    <col min="15366" max="15366" width="12.140625" style="4" bestFit="1" customWidth="1"/>
    <col min="15367" max="15367" width="9.140625" style="4" bestFit="1"/>
    <col min="15368" max="15369" width="12.42578125" style="4" bestFit="1" customWidth="1"/>
    <col min="15370" max="15370" width="12.140625" style="4" bestFit="1" customWidth="1"/>
    <col min="15371" max="15371" width="9.140625" style="4" bestFit="1"/>
    <col min="15372" max="15372" width="11.7109375" style="4" bestFit="1" customWidth="1"/>
    <col min="15373" max="15373" width="12.42578125" style="4" customWidth="1"/>
    <col min="15374" max="15374" width="11.5703125" style="4" customWidth="1"/>
    <col min="15375" max="15375" width="12" style="4" customWidth="1"/>
    <col min="15376" max="15376" width="11.85546875" style="4" customWidth="1"/>
    <col min="15377" max="15377" width="9.5703125" style="4" bestFit="1" customWidth="1"/>
    <col min="15378" max="15378" width="12.140625" style="4" bestFit="1" customWidth="1"/>
    <col min="15379" max="15379" width="3.85546875" style="4" customWidth="1"/>
    <col min="15380" max="15616" width="9.140625" style="4"/>
    <col min="15617" max="15617" width="4" style="4" bestFit="1" customWidth="1"/>
    <col min="15618" max="15618" width="13.5703125" style="4" customWidth="1"/>
    <col min="15619" max="15619" width="13.42578125" style="4" bestFit="1" customWidth="1"/>
    <col min="15620" max="15620" width="12.5703125" style="4" customWidth="1"/>
    <col min="15621" max="15621" width="11.5703125" style="4" customWidth="1"/>
    <col min="15622" max="15622" width="12.140625" style="4" bestFit="1" customWidth="1"/>
    <col min="15623" max="15623" width="9.140625" style="4" bestFit="1"/>
    <col min="15624" max="15625" width="12.42578125" style="4" bestFit="1" customWidth="1"/>
    <col min="15626" max="15626" width="12.140625" style="4" bestFit="1" customWidth="1"/>
    <col min="15627" max="15627" width="9.140625" style="4" bestFit="1"/>
    <col min="15628" max="15628" width="11.7109375" style="4" bestFit="1" customWidth="1"/>
    <col min="15629" max="15629" width="12.42578125" style="4" customWidth="1"/>
    <col min="15630" max="15630" width="11.5703125" style="4" customWidth="1"/>
    <col min="15631" max="15631" width="12" style="4" customWidth="1"/>
    <col min="15632" max="15632" width="11.85546875" style="4" customWidth="1"/>
    <col min="15633" max="15633" width="9.5703125" style="4" bestFit="1" customWidth="1"/>
    <col min="15634" max="15634" width="12.140625" style="4" bestFit="1" customWidth="1"/>
    <col min="15635" max="15635" width="3.85546875" style="4" customWidth="1"/>
    <col min="15636" max="15872" width="9.140625" style="4"/>
    <col min="15873" max="15873" width="4" style="4" bestFit="1" customWidth="1"/>
    <col min="15874" max="15874" width="13.5703125" style="4" customWidth="1"/>
    <col min="15875" max="15875" width="13.42578125" style="4" bestFit="1" customWidth="1"/>
    <col min="15876" max="15876" width="12.5703125" style="4" customWidth="1"/>
    <col min="15877" max="15877" width="11.5703125" style="4" customWidth="1"/>
    <col min="15878" max="15878" width="12.140625" style="4" bestFit="1" customWidth="1"/>
    <col min="15879" max="15879" width="9.140625" style="4" bestFit="1"/>
    <col min="15880" max="15881" width="12.42578125" style="4" bestFit="1" customWidth="1"/>
    <col min="15882" max="15882" width="12.140625" style="4" bestFit="1" customWidth="1"/>
    <col min="15883" max="15883" width="9.140625" style="4" bestFit="1"/>
    <col min="15884" max="15884" width="11.7109375" style="4" bestFit="1" customWidth="1"/>
    <col min="15885" max="15885" width="12.42578125" style="4" customWidth="1"/>
    <col min="15886" max="15886" width="11.5703125" style="4" customWidth="1"/>
    <col min="15887" max="15887" width="12" style="4" customWidth="1"/>
    <col min="15888" max="15888" width="11.85546875" style="4" customWidth="1"/>
    <col min="15889" max="15889" width="9.5703125" style="4" bestFit="1" customWidth="1"/>
    <col min="15890" max="15890" width="12.140625" style="4" bestFit="1" customWidth="1"/>
    <col min="15891" max="15891" width="3.85546875" style="4" customWidth="1"/>
    <col min="15892" max="16128" width="9.140625" style="4"/>
    <col min="16129" max="16129" width="4" style="4" bestFit="1" customWidth="1"/>
    <col min="16130" max="16130" width="13.5703125" style="4" customWidth="1"/>
    <col min="16131" max="16131" width="13.42578125" style="4" bestFit="1" customWidth="1"/>
    <col min="16132" max="16132" width="12.5703125" style="4" customWidth="1"/>
    <col min="16133" max="16133" width="11.5703125" style="4" customWidth="1"/>
    <col min="16134" max="16134" width="12.140625" style="4" bestFit="1" customWidth="1"/>
    <col min="16135" max="16135" width="9.140625" style="4" bestFit="1"/>
    <col min="16136" max="16137" width="12.42578125" style="4" bestFit="1" customWidth="1"/>
    <col min="16138" max="16138" width="12.140625" style="4" bestFit="1" customWidth="1"/>
    <col min="16139" max="16139" width="9.140625" style="4" bestFit="1"/>
    <col min="16140" max="16140" width="11.7109375" style="4" bestFit="1" customWidth="1"/>
    <col min="16141" max="16141" width="12.42578125" style="4" customWidth="1"/>
    <col min="16142" max="16142" width="11.5703125" style="4" customWidth="1"/>
    <col min="16143" max="16143" width="12" style="4" customWidth="1"/>
    <col min="16144" max="16144" width="11.85546875" style="4" customWidth="1"/>
    <col min="16145" max="16145" width="9.5703125" style="4" bestFit="1" customWidth="1"/>
    <col min="16146" max="16146" width="12.140625" style="4" bestFit="1" customWidth="1"/>
    <col min="16147" max="16147" width="3.85546875" style="4" customWidth="1"/>
    <col min="16148" max="16384" width="9.140625" style="4"/>
  </cols>
  <sheetData>
    <row r="1" spans="1:19" x14ac:dyDescent="0.2">
      <c r="A1" s="4" t="s">
        <v>1</v>
      </c>
    </row>
    <row r="2" spans="1:19" ht="12.75" customHeight="1" x14ac:dyDescent="0.2">
      <c r="A2" s="4" t="s">
        <v>197</v>
      </c>
      <c r="C2" s="56" t="s">
        <v>147</v>
      </c>
      <c r="J2" s="5"/>
      <c r="K2" s="50"/>
      <c r="S2" s="5"/>
    </row>
    <row r="3" spans="1:19" ht="12.75" customHeight="1" x14ac:dyDescent="0.2">
      <c r="A3" s="57" t="str">
        <f>'Exhibit A - City'!A3</f>
        <v>FOR THE YEAR ENDED JUNE 30, 2025</v>
      </c>
      <c r="J3" s="5"/>
      <c r="K3" s="50"/>
      <c r="S3" s="52"/>
    </row>
    <row r="4" spans="1:19" ht="15.75" x14ac:dyDescent="0.25">
      <c r="A4" s="82" t="s">
        <v>273</v>
      </c>
    </row>
    <row r="5" spans="1:19" x14ac:dyDescent="0.2">
      <c r="A5" s="100" t="s">
        <v>452</v>
      </c>
      <c r="G5" s="8" t="s">
        <v>106</v>
      </c>
      <c r="H5" s="8"/>
      <c r="I5" s="8"/>
      <c r="J5" s="8"/>
      <c r="K5" s="8"/>
      <c r="L5" s="8"/>
      <c r="M5" s="8"/>
      <c r="N5" s="8"/>
      <c r="O5" s="8"/>
      <c r="P5" s="8"/>
      <c r="Q5" s="8"/>
      <c r="R5" s="8"/>
    </row>
    <row r="6" spans="1:19" x14ac:dyDescent="0.2">
      <c r="C6" s="87" t="s">
        <v>107</v>
      </c>
      <c r="D6" s="87"/>
      <c r="E6" s="87"/>
      <c r="F6" s="7"/>
      <c r="G6" s="88" t="s">
        <v>108</v>
      </c>
      <c r="H6" s="88"/>
      <c r="I6" s="88"/>
      <c r="J6" s="7"/>
      <c r="K6" s="88" t="s">
        <v>109</v>
      </c>
      <c r="L6" s="88"/>
      <c r="M6" s="88"/>
      <c r="N6" s="7"/>
    </row>
    <row r="7" spans="1:19" s="55" customFormat="1" ht="39.6" customHeight="1" x14ac:dyDescent="0.2">
      <c r="A7" s="53" t="s">
        <v>8</v>
      </c>
      <c r="B7" s="53" t="s">
        <v>9</v>
      </c>
      <c r="C7" s="53" t="s">
        <v>110</v>
      </c>
      <c r="D7" s="53" t="s">
        <v>111</v>
      </c>
      <c r="E7" s="53" t="s">
        <v>97</v>
      </c>
      <c r="F7" s="53" t="s">
        <v>99</v>
      </c>
      <c r="G7" s="53" t="s">
        <v>100</v>
      </c>
      <c r="H7" s="53" t="s">
        <v>101</v>
      </c>
      <c r="I7" s="53" t="s">
        <v>102</v>
      </c>
      <c r="J7" s="53" t="s">
        <v>112</v>
      </c>
      <c r="K7" s="53" t="s">
        <v>100</v>
      </c>
      <c r="L7" s="53" t="s">
        <v>101</v>
      </c>
      <c r="M7" s="53" t="s">
        <v>102</v>
      </c>
      <c r="N7" s="53" t="s">
        <v>112</v>
      </c>
      <c r="O7" s="53" t="s">
        <v>104</v>
      </c>
      <c r="P7" s="53" t="s">
        <v>113</v>
      </c>
      <c r="Q7" s="53" t="s">
        <v>114</v>
      </c>
      <c r="R7" s="53" t="s">
        <v>105</v>
      </c>
      <c r="S7" s="53" t="s">
        <v>8</v>
      </c>
    </row>
    <row r="8" spans="1:19" x14ac:dyDescent="0.2">
      <c r="A8" s="4">
        <v>1</v>
      </c>
      <c r="B8" s="4" t="s">
        <v>365</v>
      </c>
      <c r="C8" s="70">
        <v>0</v>
      </c>
      <c r="D8" s="70">
        <v>0</v>
      </c>
      <c r="E8" s="70">
        <v>0</v>
      </c>
      <c r="F8" s="70">
        <f t="shared" ref="F8:F44" si="0">SUM(C8:E8)</f>
        <v>0</v>
      </c>
      <c r="G8" s="70">
        <v>0</v>
      </c>
      <c r="H8" s="70">
        <v>0</v>
      </c>
      <c r="I8" s="70">
        <v>1080193</v>
      </c>
      <c r="J8" s="70">
        <f t="shared" ref="J8:J44" si="1">SUM(G8:I8)</f>
        <v>1080193</v>
      </c>
      <c r="K8" s="70">
        <v>0</v>
      </c>
      <c r="L8" s="70">
        <v>0</v>
      </c>
      <c r="M8" s="70">
        <v>405515</v>
      </c>
      <c r="N8" s="70">
        <f t="shared" ref="N8:N44" si="2">SUM(K8:M8)</f>
        <v>405515</v>
      </c>
      <c r="O8" s="70">
        <v>0</v>
      </c>
      <c r="P8" s="70">
        <v>0</v>
      </c>
      <c r="Q8" s="70">
        <v>0</v>
      </c>
      <c r="R8" s="70">
        <f t="shared" ref="R8:R44" si="3">(J8+N8+O8+P8+Q8)</f>
        <v>1485708</v>
      </c>
      <c r="S8" s="4">
        <v>1</v>
      </c>
    </row>
    <row r="9" spans="1:19" x14ac:dyDescent="0.2">
      <c r="A9" s="4">
        <v>2</v>
      </c>
      <c r="B9" s="4" t="s">
        <v>366</v>
      </c>
      <c r="C9" s="44">
        <v>0</v>
      </c>
      <c r="D9" s="44">
        <v>0</v>
      </c>
      <c r="E9" s="44">
        <v>0</v>
      </c>
      <c r="F9" s="44">
        <f t="shared" si="0"/>
        <v>0</v>
      </c>
      <c r="G9" s="44">
        <v>0</v>
      </c>
      <c r="H9" s="44">
        <v>0</v>
      </c>
      <c r="I9" s="44">
        <v>452233</v>
      </c>
      <c r="J9" s="44">
        <f t="shared" si="1"/>
        <v>452233</v>
      </c>
      <c r="K9" s="44">
        <v>0</v>
      </c>
      <c r="L9" s="44">
        <v>0</v>
      </c>
      <c r="M9" s="44">
        <v>133564</v>
      </c>
      <c r="N9" s="44">
        <f t="shared" si="2"/>
        <v>133564</v>
      </c>
      <c r="O9" s="44">
        <v>0</v>
      </c>
      <c r="P9" s="44">
        <v>0</v>
      </c>
      <c r="Q9" s="44">
        <v>0</v>
      </c>
      <c r="R9" s="44">
        <f t="shared" si="3"/>
        <v>585797</v>
      </c>
      <c r="S9" s="4">
        <v>2</v>
      </c>
    </row>
    <row r="10" spans="1:19" x14ac:dyDescent="0.2">
      <c r="A10" s="4">
        <v>3</v>
      </c>
      <c r="B10" s="4" t="s">
        <v>283</v>
      </c>
      <c r="C10" s="44">
        <v>635902</v>
      </c>
      <c r="D10" s="44">
        <v>0</v>
      </c>
      <c r="E10" s="44">
        <v>0</v>
      </c>
      <c r="F10" s="44">
        <f t="shared" si="0"/>
        <v>635902</v>
      </c>
      <c r="G10" s="44">
        <v>0</v>
      </c>
      <c r="H10" s="44">
        <v>0</v>
      </c>
      <c r="I10" s="44">
        <v>1160619</v>
      </c>
      <c r="J10" s="44">
        <f t="shared" si="1"/>
        <v>1160619</v>
      </c>
      <c r="K10" s="44">
        <v>0</v>
      </c>
      <c r="L10" s="44">
        <v>0</v>
      </c>
      <c r="M10" s="44">
        <v>51118</v>
      </c>
      <c r="N10" s="44">
        <f t="shared" si="2"/>
        <v>51118</v>
      </c>
      <c r="O10" s="44">
        <v>0</v>
      </c>
      <c r="P10" s="44">
        <v>0</v>
      </c>
      <c r="Q10" s="44">
        <v>0</v>
      </c>
      <c r="R10" s="44">
        <f t="shared" si="3"/>
        <v>1211737</v>
      </c>
      <c r="S10" s="4">
        <v>3</v>
      </c>
    </row>
    <row r="11" spans="1:19" x14ac:dyDescent="0.2">
      <c r="A11" s="4">
        <v>4</v>
      </c>
      <c r="B11" s="4" t="s">
        <v>367</v>
      </c>
      <c r="C11" s="44">
        <v>0</v>
      </c>
      <c r="D11" s="44">
        <v>0</v>
      </c>
      <c r="E11" s="44">
        <v>0</v>
      </c>
      <c r="F11" s="44">
        <f t="shared" si="0"/>
        <v>0</v>
      </c>
      <c r="G11" s="44">
        <v>0</v>
      </c>
      <c r="H11" s="44">
        <v>0</v>
      </c>
      <c r="I11" s="44">
        <v>0</v>
      </c>
      <c r="J11" s="44">
        <f t="shared" si="1"/>
        <v>0</v>
      </c>
      <c r="K11" s="44">
        <v>0</v>
      </c>
      <c r="L11" s="44">
        <v>0</v>
      </c>
      <c r="M11" s="44">
        <v>0</v>
      </c>
      <c r="N11" s="44">
        <f t="shared" si="2"/>
        <v>0</v>
      </c>
      <c r="O11" s="44">
        <v>0</v>
      </c>
      <c r="P11" s="44">
        <v>0</v>
      </c>
      <c r="Q11" s="44">
        <v>0</v>
      </c>
      <c r="R11" s="44">
        <f t="shared" si="3"/>
        <v>0</v>
      </c>
      <c r="S11" s="4">
        <v>4</v>
      </c>
    </row>
    <row r="12" spans="1:19" x14ac:dyDescent="0.2">
      <c r="A12" s="4">
        <v>5</v>
      </c>
      <c r="B12" s="4" t="s">
        <v>368</v>
      </c>
      <c r="C12" s="44">
        <v>0</v>
      </c>
      <c r="D12" s="44">
        <v>0</v>
      </c>
      <c r="E12" s="44">
        <v>0</v>
      </c>
      <c r="F12" s="44">
        <f t="shared" si="0"/>
        <v>0</v>
      </c>
      <c r="G12" s="44">
        <v>0</v>
      </c>
      <c r="H12" s="44">
        <v>0</v>
      </c>
      <c r="I12" s="44">
        <v>0</v>
      </c>
      <c r="J12" s="44">
        <f t="shared" si="1"/>
        <v>0</v>
      </c>
      <c r="K12" s="44">
        <v>0</v>
      </c>
      <c r="L12" s="44">
        <v>0</v>
      </c>
      <c r="M12" s="44">
        <v>0</v>
      </c>
      <c r="N12" s="44">
        <f t="shared" si="2"/>
        <v>0</v>
      </c>
      <c r="O12" s="44">
        <v>0</v>
      </c>
      <c r="P12" s="44">
        <v>0</v>
      </c>
      <c r="Q12" s="44">
        <v>0</v>
      </c>
      <c r="R12" s="44">
        <f t="shared" si="3"/>
        <v>0</v>
      </c>
      <c r="S12" s="4">
        <v>5</v>
      </c>
    </row>
    <row r="13" spans="1:19" x14ac:dyDescent="0.2">
      <c r="A13" s="4">
        <v>6</v>
      </c>
      <c r="B13" s="4" t="s">
        <v>369</v>
      </c>
      <c r="C13" s="44">
        <v>0</v>
      </c>
      <c r="D13" s="44">
        <v>0</v>
      </c>
      <c r="E13" s="44">
        <v>0</v>
      </c>
      <c r="F13" s="44">
        <f t="shared" si="0"/>
        <v>0</v>
      </c>
      <c r="G13" s="44">
        <v>0</v>
      </c>
      <c r="H13" s="44">
        <v>0</v>
      </c>
      <c r="I13" s="44">
        <v>0</v>
      </c>
      <c r="J13" s="44">
        <f t="shared" si="1"/>
        <v>0</v>
      </c>
      <c r="K13" s="44">
        <v>0</v>
      </c>
      <c r="L13" s="44">
        <v>0</v>
      </c>
      <c r="M13" s="44">
        <v>0</v>
      </c>
      <c r="N13" s="44">
        <f t="shared" si="2"/>
        <v>0</v>
      </c>
      <c r="O13" s="44">
        <v>0</v>
      </c>
      <c r="P13" s="44">
        <v>0</v>
      </c>
      <c r="Q13" s="44">
        <v>0</v>
      </c>
      <c r="R13" s="44">
        <f t="shared" si="3"/>
        <v>0</v>
      </c>
      <c r="S13" s="4">
        <v>6</v>
      </c>
    </row>
    <row r="14" spans="1:19" x14ac:dyDescent="0.2">
      <c r="A14" s="4">
        <v>7</v>
      </c>
      <c r="B14" s="4" t="s">
        <v>370</v>
      </c>
      <c r="C14" s="44">
        <v>0</v>
      </c>
      <c r="D14" s="44">
        <v>0</v>
      </c>
      <c r="E14" s="44">
        <v>0</v>
      </c>
      <c r="F14" s="44">
        <f t="shared" si="0"/>
        <v>0</v>
      </c>
      <c r="G14" s="44">
        <v>0</v>
      </c>
      <c r="H14" s="44">
        <v>28835</v>
      </c>
      <c r="I14" s="44">
        <v>799185</v>
      </c>
      <c r="J14" s="44">
        <f t="shared" si="1"/>
        <v>828020</v>
      </c>
      <c r="K14" s="44">
        <v>0</v>
      </c>
      <c r="L14" s="44">
        <v>7635</v>
      </c>
      <c r="M14" s="44">
        <v>219004</v>
      </c>
      <c r="N14" s="44">
        <f t="shared" si="2"/>
        <v>226639</v>
      </c>
      <c r="O14" s="44">
        <v>0</v>
      </c>
      <c r="P14" s="44">
        <v>0</v>
      </c>
      <c r="Q14" s="44">
        <v>0</v>
      </c>
      <c r="R14" s="44">
        <f t="shared" si="3"/>
        <v>1054659</v>
      </c>
      <c r="S14" s="4">
        <v>7</v>
      </c>
    </row>
    <row r="15" spans="1:19" x14ac:dyDescent="0.2">
      <c r="A15" s="4">
        <v>8</v>
      </c>
      <c r="B15" s="4" t="s">
        <v>371</v>
      </c>
      <c r="C15" s="44">
        <v>0</v>
      </c>
      <c r="D15" s="44">
        <v>0</v>
      </c>
      <c r="E15" s="44">
        <v>0</v>
      </c>
      <c r="F15" s="44">
        <f t="shared" si="0"/>
        <v>0</v>
      </c>
      <c r="G15" s="44">
        <v>0</v>
      </c>
      <c r="H15" s="44">
        <v>0</v>
      </c>
      <c r="I15" s="44">
        <v>244152</v>
      </c>
      <c r="J15" s="44">
        <f t="shared" si="1"/>
        <v>244152</v>
      </c>
      <c r="K15" s="44">
        <v>0</v>
      </c>
      <c r="L15" s="44">
        <v>0</v>
      </c>
      <c r="M15" s="44">
        <v>85564</v>
      </c>
      <c r="N15" s="44">
        <f t="shared" si="2"/>
        <v>85564</v>
      </c>
      <c r="O15" s="44">
        <v>0</v>
      </c>
      <c r="P15" s="44">
        <v>0</v>
      </c>
      <c r="Q15" s="44">
        <v>0</v>
      </c>
      <c r="R15" s="44">
        <f t="shared" si="3"/>
        <v>329716</v>
      </c>
      <c r="S15" s="4">
        <v>8</v>
      </c>
    </row>
    <row r="16" spans="1:19" x14ac:dyDescent="0.2">
      <c r="A16" s="4">
        <v>9</v>
      </c>
      <c r="B16" s="4" t="s">
        <v>372</v>
      </c>
      <c r="C16" s="44">
        <v>0</v>
      </c>
      <c r="D16" s="44">
        <v>0</v>
      </c>
      <c r="E16" s="44">
        <v>0</v>
      </c>
      <c r="F16" s="44">
        <f t="shared" si="0"/>
        <v>0</v>
      </c>
      <c r="G16" s="44">
        <v>0</v>
      </c>
      <c r="H16" s="44">
        <v>0</v>
      </c>
      <c r="I16" s="44">
        <v>0</v>
      </c>
      <c r="J16" s="44">
        <f t="shared" si="1"/>
        <v>0</v>
      </c>
      <c r="K16" s="44">
        <v>0</v>
      </c>
      <c r="L16" s="44">
        <v>0</v>
      </c>
      <c r="M16" s="44">
        <v>0</v>
      </c>
      <c r="N16" s="44">
        <f t="shared" si="2"/>
        <v>0</v>
      </c>
      <c r="O16" s="44">
        <v>0</v>
      </c>
      <c r="P16" s="44">
        <v>0</v>
      </c>
      <c r="Q16" s="44">
        <v>0</v>
      </c>
      <c r="R16" s="44">
        <f t="shared" si="3"/>
        <v>0</v>
      </c>
      <c r="S16" s="4">
        <v>9</v>
      </c>
    </row>
    <row r="17" spans="1:19" x14ac:dyDescent="0.2">
      <c r="A17" s="4">
        <v>10</v>
      </c>
      <c r="B17" s="4" t="s">
        <v>373</v>
      </c>
      <c r="C17" s="44">
        <v>0</v>
      </c>
      <c r="D17" s="44">
        <v>0</v>
      </c>
      <c r="E17" s="44">
        <v>0</v>
      </c>
      <c r="F17" s="44">
        <f t="shared" si="0"/>
        <v>0</v>
      </c>
      <c r="G17" s="44">
        <v>0</v>
      </c>
      <c r="H17" s="44">
        <v>0</v>
      </c>
      <c r="I17" s="44">
        <v>0</v>
      </c>
      <c r="J17" s="44">
        <f t="shared" si="1"/>
        <v>0</v>
      </c>
      <c r="K17" s="44">
        <v>0</v>
      </c>
      <c r="L17" s="44">
        <v>0</v>
      </c>
      <c r="M17" s="44">
        <v>0</v>
      </c>
      <c r="N17" s="44">
        <f t="shared" si="2"/>
        <v>0</v>
      </c>
      <c r="O17" s="44">
        <v>0</v>
      </c>
      <c r="P17" s="44">
        <v>0</v>
      </c>
      <c r="Q17" s="44">
        <v>0</v>
      </c>
      <c r="R17" s="44">
        <f t="shared" si="3"/>
        <v>0</v>
      </c>
      <c r="S17" s="4">
        <v>10</v>
      </c>
    </row>
    <row r="18" spans="1:19" x14ac:dyDescent="0.2">
      <c r="A18" s="4">
        <v>11</v>
      </c>
      <c r="B18" s="4" t="s">
        <v>374</v>
      </c>
      <c r="C18" s="44">
        <v>0</v>
      </c>
      <c r="D18" s="44">
        <v>0</v>
      </c>
      <c r="E18" s="44">
        <v>0</v>
      </c>
      <c r="F18" s="44">
        <f t="shared" si="0"/>
        <v>0</v>
      </c>
      <c r="G18" s="44">
        <v>0</v>
      </c>
      <c r="H18" s="44">
        <v>0</v>
      </c>
      <c r="I18" s="44">
        <v>0</v>
      </c>
      <c r="J18" s="44">
        <f t="shared" si="1"/>
        <v>0</v>
      </c>
      <c r="K18" s="44">
        <v>0</v>
      </c>
      <c r="L18" s="44">
        <v>0</v>
      </c>
      <c r="M18" s="44">
        <v>0</v>
      </c>
      <c r="N18" s="44">
        <f t="shared" si="2"/>
        <v>0</v>
      </c>
      <c r="O18" s="44">
        <v>0</v>
      </c>
      <c r="P18" s="44">
        <v>0</v>
      </c>
      <c r="Q18" s="44">
        <v>0</v>
      </c>
      <c r="R18" s="44">
        <f t="shared" si="3"/>
        <v>0</v>
      </c>
      <c r="S18" s="4">
        <v>11</v>
      </c>
    </row>
    <row r="19" spans="1:19" x14ac:dyDescent="0.2">
      <c r="A19" s="4">
        <v>12</v>
      </c>
      <c r="B19" s="4" t="s">
        <v>375</v>
      </c>
      <c r="C19" s="44">
        <v>0</v>
      </c>
      <c r="D19" s="44">
        <v>0</v>
      </c>
      <c r="E19" s="44">
        <v>0</v>
      </c>
      <c r="F19" s="44">
        <f t="shared" si="0"/>
        <v>0</v>
      </c>
      <c r="G19" s="44">
        <v>225000</v>
      </c>
      <c r="H19" s="44">
        <v>0</v>
      </c>
      <c r="I19" s="44">
        <v>117310</v>
      </c>
      <c r="J19" s="44">
        <f t="shared" si="1"/>
        <v>342310</v>
      </c>
      <c r="K19" s="44">
        <v>261105</v>
      </c>
      <c r="L19" s="44">
        <v>0</v>
      </c>
      <c r="M19" s="44">
        <v>20480</v>
      </c>
      <c r="N19" s="44">
        <f t="shared" si="2"/>
        <v>281585</v>
      </c>
      <c r="O19" s="44">
        <v>0</v>
      </c>
      <c r="P19" s="44">
        <v>0</v>
      </c>
      <c r="Q19" s="44">
        <v>750</v>
      </c>
      <c r="R19" s="44">
        <f t="shared" si="3"/>
        <v>624645</v>
      </c>
      <c r="S19" s="4">
        <v>12</v>
      </c>
    </row>
    <row r="20" spans="1:19" x14ac:dyDescent="0.2">
      <c r="A20" s="4">
        <v>13</v>
      </c>
      <c r="B20" s="4" t="s">
        <v>297</v>
      </c>
      <c r="C20" s="44">
        <v>0</v>
      </c>
      <c r="D20" s="44">
        <v>0</v>
      </c>
      <c r="E20" s="44">
        <v>0</v>
      </c>
      <c r="F20" s="44">
        <f t="shared" si="0"/>
        <v>0</v>
      </c>
      <c r="G20" s="44">
        <v>0</v>
      </c>
      <c r="H20" s="44">
        <v>231840</v>
      </c>
      <c r="I20" s="44">
        <v>1347130</v>
      </c>
      <c r="J20" s="44">
        <f t="shared" si="1"/>
        <v>1578970</v>
      </c>
      <c r="K20" s="44">
        <v>0</v>
      </c>
      <c r="L20" s="44">
        <v>31020</v>
      </c>
      <c r="M20" s="44">
        <v>105950</v>
      </c>
      <c r="N20" s="44">
        <f t="shared" si="2"/>
        <v>136970</v>
      </c>
      <c r="O20" s="44">
        <v>0</v>
      </c>
      <c r="P20" s="44">
        <v>0</v>
      </c>
      <c r="Q20" s="44">
        <v>0</v>
      </c>
      <c r="R20" s="44">
        <f t="shared" si="3"/>
        <v>1715940</v>
      </c>
      <c r="S20" s="4">
        <v>13</v>
      </c>
    </row>
    <row r="21" spans="1:19" x14ac:dyDescent="0.2">
      <c r="A21" s="4">
        <v>14</v>
      </c>
      <c r="B21" s="4" t="s">
        <v>376</v>
      </c>
      <c r="C21" s="44">
        <v>0</v>
      </c>
      <c r="D21" s="44">
        <v>0</v>
      </c>
      <c r="E21" s="44">
        <v>0</v>
      </c>
      <c r="F21" s="44">
        <f t="shared" si="0"/>
        <v>0</v>
      </c>
      <c r="G21" s="44">
        <v>0</v>
      </c>
      <c r="H21" s="44">
        <v>0</v>
      </c>
      <c r="I21" s="44">
        <v>388320</v>
      </c>
      <c r="J21" s="44">
        <f t="shared" si="1"/>
        <v>388320</v>
      </c>
      <c r="K21" s="44">
        <v>0</v>
      </c>
      <c r="L21" s="44">
        <v>0</v>
      </c>
      <c r="M21" s="44">
        <v>621418</v>
      </c>
      <c r="N21" s="44">
        <f t="shared" si="2"/>
        <v>621418</v>
      </c>
      <c r="O21" s="44">
        <v>0</v>
      </c>
      <c r="P21" s="44">
        <v>0</v>
      </c>
      <c r="Q21" s="44">
        <v>0</v>
      </c>
      <c r="R21" s="44">
        <f t="shared" si="3"/>
        <v>1009738</v>
      </c>
      <c r="S21" s="4">
        <v>14</v>
      </c>
    </row>
    <row r="22" spans="1:19" x14ac:dyDescent="0.2">
      <c r="A22" s="4">
        <v>15</v>
      </c>
      <c r="B22" s="4" t="s">
        <v>377</v>
      </c>
      <c r="C22" s="44">
        <v>0</v>
      </c>
      <c r="D22" s="44">
        <v>0</v>
      </c>
      <c r="E22" s="44">
        <v>0</v>
      </c>
      <c r="F22" s="44">
        <f t="shared" si="0"/>
        <v>0</v>
      </c>
      <c r="G22" s="44">
        <v>0</v>
      </c>
      <c r="H22" s="44">
        <v>0</v>
      </c>
      <c r="I22" s="44">
        <v>1332040</v>
      </c>
      <c r="J22" s="44">
        <f t="shared" si="1"/>
        <v>1332040</v>
      </c>
      <c r="K22" s="44">
        <v>0</v>
      </c>
      <c r="L22" s="44">
        <v>0</v>
      </c>
      <c r="M22" s="44">
        <v>193274</v>
      </c>
      <c r="N22" s="44">
        <f t="shared" si="2"/>
        <v>193274</v>
      </c>
      <c r="O22" s="44">
        <v>0</v>
      </c>
      <c r="P22" s="44">
        <v>0</v>
      </c>
      <c r="Q22" s="44">
        <v>0</v>
      </c>
      <c r="R22" s="44">
        <f t="shared" si="3"/>
        <v>1525314</v>
      </c>
      <c r="S22" s="4">
        <v>15</v>
      </c>
    </row>
    <row r="23" spans="1:19" x14ac:dyDescent="0.2">
      <c r="A23" s="4">
        <v>16</v>
      </c>
      <c r="B23" s="4" t="s">
        <v>378</v>
      </c>
      <c r="C23" s="44">
        <v>0</v>
      </c>
      <c r="D23" s="44">
        <v>642677</v>
      </c>
      <c r="E23" s="44">
        <v>0</v>
      </c>
      <c r="F23" s="44">
        <f t="shared" si="0"/>
        <v>642677</v>
      </c>
      <c r="G23" s="44">
        <v>0</v>
      </c>
      <c r="H23" s="44">
        <v>0</v>
      </c>
      <c r="I23" s="44">
        <v>384644</v>
      </c>
      <c r="J23" s="44">
        <f t="shared" si="1"/>
        <v>384644</v>
      </c>
      <c r="K23" s="44">
        <v>0</v>
      </c>
      <c r="L23" s="44">
        <v>0</v>
      </c>
      <c r="M23" s="44">
        <v>258033</v>
      </c>
      <c r="N23" s="44">
        <f t="shared" si="2"/>
        <v>258033</v>
      </c>
      <c r="O23" s="44">
        <v>0</v>
      </c>
      <c r="P23" s="44">
        <v>0</v>
      </c>
      <c r="Q23" s="44">
        <v>0</v>
      </c>
      <c r="R23" s="44">
        <f t="shared" si="3"/>
        <v>642677</v>
      </c>
      <c r="S23" s="4">
        <v>16</v>
      </c>
    </row>
    <row r="24" spans="1:19" x14ac:dyDescent="0.2">
      <c r="A24" s="4">
        <v>17</v>
      </c>
      <c r="B24" s="4" t="s">
        <v>379</v>
      </c>
      <c r="C24" s="44">
        <v>0</v>
      </c>
      <c r="D24" s="44">
        <v>0</v>
      </c>
      <c r="E24" s="44">
        <v>0</v>
      </c>
      <c r="F24" s="44">
        <f t="shared" si="0"/>
        <v>0</v>
      </c>
      <c r="G24" s="44">
        <v>0</v>
      </c>
      <c r="H24" s="44">
        <v>0</v>
      </c>
      <c r="I24" s="44">
        <v>1371720</v>
      </c>
      <c r="J24" s="44">
        <f t="shared" si="1"/>
        <v>1371720</v>
      </c>
      <c r="K24" s="44">
        <v>0</v>
      </c>
      <c r="L24" s="44">
        <v>0</v>
      </c>
      <c r="M24" s="44">
        <v>217542</v>
      </c>
      <c r="N24" s="44">
        <f t="shared" si="2"/>
        <v>217542</v>
      </c>
      <c r="O24" s="44">
        <v>161676</v>
      </c>
      <c r="P24" s="44">
        <v>0</v>
      </c>
      <c r="Q24" s="44">
        <v>0</v>
      </c>
      <c r="R24" s="44">
        <f t="shared" si="3"/>
        <v>1750938</v>
      </c>
      <c r="S24" s="4">
        <v>17</v>
      </c>
    </row>
    <row r="25" spans="1:19" x14ac:dyDescent="0.2">
      <c r="A25" s="4">
        <v>18</v>
      </c>
      <c r="B25" s="4" t="s">
        <v>380</v>
      </c>
      <c r="C25" s="44">
        <v>8282051</v>
      </c>
      <c r="D25" s="44">
        <v>0</v>
      </c>
      <c r="E25" s="44">
        <v>0</v>
      </c>
      <c r="F25" s="44">
        <f t="shared" si="0"/>
        <v>8282051</v>
      </c>
      <c r="G25" s="44">
        <v>0</v>
      </c>
      <c r="H25" s="44">
        <v>0</v>
      </c>
      <c r="I25" s="44">
        <v>13980699</v>
      </c>
      <c r="J25" s="44">
        <f t="shared" si="1"/>
        <v>13980699</v>
      </c>
      <c r="K25" s="44">
        <v>0</v>
      </c>
      <c r="L25" s="44">
        <v>0</v>
      </c>
      <c r="M25" s="44">
        <v>2780591</v>
      </c>
      <c r="N25" s="44">
        <f t="shared" si="2"/>
        <v>2780591</v>
      </c>
      <c r="O25" s="44">
        <v>0</v>
      </c>
      <c r="P25" s="44">
        <v>0</v>
      </c>
      <c r="Q25" s="44">
        <v>164118</v>
      </c>
      <c r="R25" s="44">
        <f t="shared" si="3"/>
        <v>16925408</v>
      </c>
      <c r="S25" s="4">
        <v>18</v>
      </c>
    </row>
    <row r="26" spans="1:19" x14ac:dyDescent="0.2">
      <c r="A26" s="4">
        <v>19</v>
      </c>
      <c r="B26" s="4" t="s">
        <v>381</v>
      </c>
      <c r="C26" s="44">
        <v>0</v>
      </c>
      <c r="D26" s="44">
        <v>152531</v>
      </c>
      <c r="E26" s="44">
        <v>0</v>
      </c>
      <c r="F26" s="44">
        <f t="shared" si="0"/>
        <v>152531</v>
      </c>
      <c r="G26" s="44">
        <v>0</v>
      </c>
      <c r="H26" s="44">
        <v>0</v>
      </c>
      <c r="I26" s="44">
        <v>133858</v>
      </c>
      <c r="J26" s="44">
        <f t="shared" si="1"/>
        <v>133858</v>
      </c>
      <c r="K26" s="44">
        <v>0</v>
      </c>
      <c r="L26" s="44">
        <v>0</v>
      </c>
      <c r="M26" s="44">
        <v>18673</v>
      </c>
      <c r="N26" s="44">
        <f t="shared" si="2"/>
        <v>18673</v>
      </c>
      <c r="O26" s="44">
        <v>0</v>
      </c>
      <c r="P26" s="44">
        <v>0</v>
      </c>
      <c r="Q26" s="44">
        <v>0</v>
      </c>
      <c r="R26" s="44">
        <f t="shared" si="3"/>
        <v>152531</v>
      </c>
      <c r="S26" s="4">
        <v>19</v>
      </c>
    </row>
    <row r="27" spans="1:19" x14ac:dyDescent="0.2">
      <c r="A27" s="4">
        <v>20</v>
      </c>
      <c r="B27" s="4" t="s">
        <v>382</v>
      </c>
      <c r="C27" s="44">
        <v>9316450</v>
      </c>
      <c r="D27" s="44">
        <v>0</v>
      </c>
      <c r="E27" s="44">
        <v>0</v>
      </c>
      <c r="F27" s="44">
        <f t="shared" si="0"/>
        <v>9316450</v>
      </c>
      <c r="G27" s="44">
        <v>0</v>
      </c>
      <c r="H27" s="44">
        <v>0</v>
      </c>
      <c r="I27" s="44">
        <v>9525547</v>
      </c>
      <c r="J27" s="44">
        <f t="shared" si="1"/>
        <v>9525547</v>
      </c>
      <c r="K27" s="44">
        <v>0</v>
      </c>
      <c r="L27" s="44">
        <v>0</v>
      </c>
      <c r="M27" s="44">
        <v>93563</v>
      </c>
      <c r="N27" s="44">
        <f t="shared" si="2"/>
        <v>93563</v>
      </c>
      <c r="O27" s="44">
        <v>0</v>
      </c>
      <c r="P27" s="44">
        <v>0</v>
      </c>
      <c r="Q27" s="44">
        <v>0</v>
      </c>
      <c r="R27" s="44">
        <f t="shared" si="3"/>
        <v>9619110</v>
      </c>
      <c r="S27" s="4">
        <v>20</v>
      </c>
    </row>
    <row r="28" spans="1:19" x14ac:dyDescent="0.2">
      <c r="A28" s="4">
        <v>21</v>
      </c>
      <c r="B28" s="4" t="s">
        <v>337</v>
      </c>
      <c r="C28" s="44">
        <v>0</v>
      </c>
      <c r="D28" s="44">
        <v>0</v>
      </c>
      <c r="E28" s="44">
        <v>0</v>
      </c>
      <c r="F28" s="44">
        <f t="shared" si="0"/>
        <v>0</v>
      </c>
      <c r="G28" s="44">
        <v>0</v>
      </c>
      <c r="H28" s="44">
        <v>0</v>
      </c>
      <c r="I28" s="44">
        <v>207091</v>
      </c>
      <c r="J28" s="44">
        <f t="shared" si="1"/>
        <v>207091</v>
      </c>
      <c r="K28" s="44">
        <v>0</v>
      </c>
      <c r="L28" s="44">
        <v>0</v>
      </c>
      <c r="M28" s="44">
        <v>1590</v>
      </c>
      <c r="N28" s="44">
        <f t="shared" si="2"/>
        <v>1590</v>
      </c>
      <c r="O28" s="44">
        <v>0</v>
      </c>
      <c r="P28" s="44">
        <v>0</v>
      </c>
      <c r="Q28" s="44">
        <v>0</v>
      </c>
      <c r="R28" s="44">
        <f t="shared" si="3"/>
        <v>208681</v>
      </c>
      <c r="S28" s="4">
        <v>21</v>
      </c>
    </row>
    <row r="29" spans="1:19" x14ac:dyDescent="0.2">
      <c r="A29" s="4">
        <v>22</v>
      </c>
      <c r="B29" s="4" t="s">
        <v>345</v>
      </c>
      <c r="C29" s="44">
        <v>0</v>
      </c>
      <c r="D29" s="44">
        <v>65479</v>
      </c>
      <c r="E29" s="44">
        <v>0</v>
      </c>
      <c r="F29" s="44">
        <f t="shared" si="0"/>
        <v>65479</v>
      </c>
      <c r="G29" s="44">
        <v>0</v>
      </c>
      <c r="H29" s="44">
        <v>0</v>
      </c>
      <c r="I29" s="44">
        <v>94930</v>
      </c>
      <c r="J29" s="44">
        <f t="shared" si="1"/>
        <v>94930</v>
      </c>
      <c r="K29" s="44">
        <v>0</v>
      </c>
      <c r="L29" s="44">
        <v>0</v>
      </c>
      <c r="M29" s="44">
        <v>12231</v>
      </c>
      <c r="N29" s="44">
        <f t="shared" si="2"/>
        <v>12231</v>
      </c>
      <c r="O29" s="44">
        <v>0</v>
      </c>
      <c r="P29" s="44">
        <v>0</v>
      </c>
      <c r="Q29" s="44">
        <v>0</v>
      </c>
      <c r="R29" s="44">
        <f t="shared" si="3"/>
        <v>107161</v>
      </c>
      <c r="S29" s="4">
        <v>22</v>
      </c>
    </row>
    <row r="30" spans="1:19" x14ac:dyDescent="0.2">
      <c r="A30" s="4">
        <v>23</v>
      </c>
      <c r="B30" s="6" t="s">
        <v>383</v>
      </c>
      <c r="C30" s="44">
        <v>0</v>
      </c>
      <c r="D30" s="44">
        <v>1919162</v>
      </c>
      <c r="E30" s="44">
        <v>0</v>
      </c>
      <c r="F30" s="44">
        <f t="shared" si="0"/>
        <v>1919162</v>
      </c>
      <c r="G30" s="44">
        <v>0</v>
      </c>
      <c r="H30" s="44">
        <v>0</v>
      </c>
      <c r="I30" s="44">
        <v>1688812</v>
      </c>
      <c r="J30" s="44">
        <f t="shared" si="1"/>
        <v>1688812</v>
      </c>
      <c r="K30" s="44">
        <v>0</v>
      </c>
      <c r="L30" s="44">
        <v>0</v>
      </c>
      <c r="M30" s="44">
        <v>230350</v>
      </c>
      <c r="N30" s="44">
        <f t="shared" si="2"/>
        <v>230350</v>
      </c>
      <c r="O30" s="44">
        <v>0</v>
      </c>
      <c r="P30" s="44">
        <v>0</v>
      </c>
      <c r="Q30" s="44">
        <v>0</v>
      </c>
      <c r="R30" s="44">
        <f t="shared" si="3"/>
        <v>1919162</v>
      </c>
      <c r="S30" s="4">
        <v>23</v>
      </c>
    </row>
    <row r="31" spans="1:19" x14ac:dyDescent="0.2">
      <c r="A31" s="4">
        <v>24</v>
      </c>
      <c r="B31" s="4" t="s">
        <v>384</v>
      </c>
      <c r="C31" s="44">
        <v>0</v>
      </c>
      <c r="D31" s="44">
        <v>0</v>
      </c>
      <c r="E31" s="44">
        <v>0</v>
      </c>
      <c r="F31" s="44">
        <f t="shared" si="0"/>
        <v>0</v>
      </c>
      <c r="G31" s="44">
        <v>0</v>
      </c>
      <c r="H31" s="44">
        <v>0</v>
      </c>
      <c r="I31" s="44">
        <v>0</v>
      </c>
      <c r="J31" s="44">
        <f t="shared" si="1"/>
        <v>0</v>
      </c>
      <c r="K31" s="44">
        <v>0</v>
      </c>
      <c r="L31" s="44">
        <v>0</v>
      </c>
      <c r="M31" s="44">
        <v>0</v>
      </c>
      <c r="N31" s="44">
        <f t="shared" si="2"/>
        <v>0</v>
      </c>
      <c r="O31" s="44">
        <v>0</v>
      </c>
      <c r="P31" s="44">
        <v>0</v>
      </c>
      <c r="Q31" s="44">
        <v>0</v>
      </c>
      <c r="R31" s="44">
        <f t="shared" si="3"/>
        <v>0</v>
      </c>
      <c r="S31" s="4">
        <v>24</v>
      </c>
    </row>
    <row r="32" spans="1:19" x14ac:dyDescent="0.2">
      <c r="A32" s="4">
        <v>25</v>
      </c>
      <c r="B32" s="4" t="s">
        <v>385</v>
      </c>
      <c r="C32" s="44">
        <v>0</v>
      </c>
      <c r="D32" s="44">
        <v>914122</v>
      </c>
      <c r="E32" s="44">
        <v>0</v>
      </c>
      <c r="F32" s="44">
        <f t="shared" si="0"/>
        <v>914122</v>
      </c>
      <c r="G32" s="44">
        <v>0</v>
      </c>
      <c r="H32" s="44">
        <v>0</v>
      </c>
      <c r="I32" s="44">
        <v>281195</v>
      </c>
      <c r="J32" s="44">
        <f t="shared" si="1"/>
        <v>281195</v>
      </c>
      <c r="K32" s="44">
        <v>0</v>
      </c>
      <c r="L32" s="44">
        <v>0</v>
      </c>
      <c r="M32" s="44">
        <v>530819</v>
      </c>
      <c r="N32" s="44">
        <f t="shared" si="2"/>
        <v>530819</v>
      </c>
      <c r="O32" s="44">
        <v>0</v>
      </c>
      <c r="P32" s="44">
        <v>0</v>
      </c>
      <c r="Q32" s="44">
        <v>102108</v>
      </c>
      <c r="R32" s="44">
        <f t="shared" si="3"/>
        <v>914122</v>
      </c>
      <c r="S32" s="4">
        <v>25</v>
      </c>
    </row>
    <row r="33" spans="1:19" x14ac:dyDescent="0.2">
      <c r="A33" s="4">
        <v>26</v>
      </c>
      <c r="B33" s="4" t="s">
        <v>386</v>
      </c>
      <c r="C33" s="44">
        <v>0</v>
      </c>
      <c r="D33" s="44">
        <v>0</v>
      </c>
      <c r="E33" s="44">
        <v>0</v>
      </c>
      <c r="F33" s="44">
        <f t="shared" si="0"/>
        <v>0</v>
      </c>
      <c r="G33" s="44">
        <v>0</v>
      </c>
      <c r="H33" s="44">
        <v>0</v>
      </c>
      <c r="I33" s="44">
        <v>466005</v>
      </c>
      <c r="J33" s="44">
        <f t="shared" si="1"/>
        <v>466005</v>
      </c>
      <c r="K33" s="44">
        <v>0</v>
      </c>
      <c r="L33" s="44">
        <v>0</v>
      </c>
      <c r="M33" s="44">
        <v>44590</v>
      </c>
      <c r="N33" s="44">
        <f t="shared" si="2"/>
        <v>44590</v>
      </c>
      <c r="O33" s="44">
        <v>0</v>
      </c>
      <c r="P33" s="44">
        <v>0</v>
      </c>
      <c r="Q33" s="44">
        <v>0</v>
      </c>
      <c r="R33" s="44">
        <f t="shared" si="3"/>
        <v>510595</v>
      </c>
      <c r="S33" s="4">
        <v>26</v>
      </c>
    </row>
    <row r="34" spans="1:19" x14ac:dyDescent="0.2">
      <c r="A34" s="4">
        <v>27</v>
      </c>
      <c r="B34" s="4" t="s">
        <v>387</v>
      </c>
      <c r="C34" s="44">
        <v>0</v>
      </c>
      <c r="D34" s="44">
        <v>0</v>
      </c>
      <c r="E34" s="44">
        <v>106182</v>
      </c>
      <c r="F34" s="44">
        <f t="shared" si="0"/>
        <v>106182</v>
      </c>
      <c r="G34" s="44">
        <v>0</v>
      </c>
      <c r="H34" s="44">
        <v>0</v>
      </c>
      <c r="I34" s="44">
        <v>779722</v>
      </c>
      <c r="J34" s="44">
        <f t="shared" si="1"/>
        <v>779722</v>
      </c>
      <c r="K34" s="44">
        <v>0</v>
      </c>
      <c r="L34" s="44">
        <v>0</v>
      </c>
      <c r="M34" s="44">
        <v>100797</v>
      </c>
      <c r="N34" s="44">
        <f t="shared" si="2"/>
        <v>100797</v>
      </c>
      <c r="O34" s="44">
        <v>0</v>
      </c>
      <c r="P34" s="44">
        <v>0</v>
      </c>
      <c r="Q34" s="44">
        <v>0</v>
      </c>
      <c r="R34" s="44">
        <f t="shared" si="3"/>
        <v>880519</v>
      </c>
      <c r="S34" s="4">
        <v>27</v>
      </c>
    </row>
    <row r="35" spans="1:19" x14ac:dyDescent="0.2">
      <c r="A35" s="4">
        <v>28</v>
      </c>
      <c r="B35" s="4" t="s">
        <v>388</v>
      </c>
      <c r="C35" s="44">
        <v>0</v>
      </c>
      <c r="D35" s="44">
        <v>0</v>
      </c>
      <c r="E35" s="44">
        <v>0</v>
      </c>
      <c r="F35" s="44">
        <f t="shared" si="0"/>
        <v>0</v>
      </c>
      <c r="G35" s="44">
        <v>0</v>
      </c>
      <c r="H35" s="44">
        <v>0</v>
      </c>
      <c r="I35" s="44">
        <v>153520</v>
      </c>
      <c r="J35" s="44">
        <f t="shared" si="1"/>
        <v>153520</v>
      </c>
      <c r="K35" s="44">
        <v>0</v>
      </c>
      <c r="L35" s="44">
        <v>0</v>
      </c>
      <c r="M35" s="44">
        <v>25284</v>
      </c>
      <c r="N35" s="44">
        <f t="shared" si="2"/>
        <v>25284</v>
      </c>
      <c r="O35" s="44">
        <v>0</v>
      </c>
      <c r="P35" s="44">
        <v>0</v>
      </c>
      <c r="Q35" s="44">
        <v>0</v>
      </c>
      <c r="R35" s="44">
        <f t="shared" si="3"/>
        <v>178804</v>
      </c>
      <c r="S35" s="4">
        <v>28</v>
      </c>
    </row>
    <row r="36" spans="1:19" x14ac:dyDescent="0.2">
      <c r="A36" s="4">
        <v>29</v>
      </c>
      <c r="B36" s="4" t="s">
        <v>389</v>
      </c>
      <c r="C36" s="44">
        <v>0</v>
      </c>
      <c r="D36" s="44">
        <v>239160</v>
      </c>
      <c r="E36" s="44">
        <v>0</v>
      </c>
      <c r="F36" s="44">
        <f t="shared" si="0"/>
        <v>239160</v>
      </c>
      <c r="G36" s="44">
        <v>0</v>
      </c>
      <c r="H36" s="44">
        <v>0</v>
      </c>
      <c r="I36" s="44">
        <v>144192</v>
      </c>
      <c r="J36" s="44">
        <f t="shared" si="1"/>
        <v>144192</v>
      </c>
      <c r="K36" s="44">
        <v>0</v>
      </c>
      <c r="L36" s="44">
        <v>0</v>
      </c>
      <c r="M36" s="44">
        <v>94968</v>
      </c>
      <c r="N36" s="44">
        <f t="shared" si="2"/>
        <v>94968</v>
      </c>
      <c r="O36" s="44">
        <v>0</v>
      </c>
      <c r="P36" s="44">
        <v>0</v>
      </c>
      <c r="Q36" s="44">
        <v>0</v>
      </c>
      <c r="R36" s="44">
        <f t="shared" si="3"/>
        <v>239160</v>
      </c>
      <c r="S36" s="4">
        <v>29</v>
      </c>
    </row>
    <row r="37" spans="1:19" x14ac:dyDescent="0.2">
      <c r="A37" s="4">
        <v>30</v>
      </c>
      <c r="B37" s="4" t="s">
        <v>358</v>
      </c>
      <c r="C37" s="44">
        <v>244323</v>
      </c>
      <c r="D37" s="44">
        <v>0</v>
      </c>
      <c r="E37" s="44">
        <v>0</v>
      </c>
      <c r="F37" s="44">
        <f t="shared" si="0"/>
        <v>244323</v>
      </c>
      <c r="G37" s="44">
        <v>0</v>
      </c>
      <c r="H37" s="44">
        <v>0</v>
      </c>
      <c r="I37" s="44">
        <v>68180</v>
      </c>
      <c r="J37" s="44">
        <f t="shared" si="1"/>
        <v>68180</v>
      </c>
      <c r="K37" s="44">
        <v>0</v>
      </c>
      <c r="L37" s="44">
        <v>0</v>
      </c>
      <c r="M37" s="44">
        <v>14304</v>
      </c>
      <c r="N37" s="44">
        <f t="shared" si="2"/>
        <v>14304</v>
      </c>
      <c r="O37" s="44">
        <v>0</v>
      </c>
      <c r="P37" s="44">
        <v>161839</v>
      </c>
      <c r="Q37" s="44">
        <v>0</v>
      </c>
      <c r="R37" s="44">
        <f t="shared" si="3"/>
        <v>244323</v>
      </c>
      <c r="S37" s="4">
        <v>30</v>
      </c>
    </row>
    <row r="38" spans="1:19" x14ac:dyDescent="0.2">
      <c r="A38" s="4">
        <v>31</v>
      </c>
      <c r="B38" s="4" t="s">
        <v>390</v>
      </c>
      <c r="C38" s="44">
        <v>224242</v>
      </c>
      <c r="D38" s="44">
        <v>2588548</v>
      </c>
      <c r="E38" s="44">
        <v>0</v>
      </c>
      <c r="F38" s="44">
        <f t="shared" si="0"/>
        <v>2812790</v>
      </c>
      <c r="G38" s="44">
        <v>0</v>
      </c>
      <c r="H38" s="44">
        <v>0</v>
      </c>
      <c r="I38" s="44">
        <v>5227648</v>
      </c>
      <c r="J38" s="44">
        <f t="shared" si="1"/>
        <v>5227648</v>
      </c>
      <c r="K38" s="44">
        <v>0</v>
      </c>
      <c r="L38" s="44">
        <v>0</v>
      </c>
      <c r="M38" s="44">
        <v>1970031</v>
      </c>
      <c r="N38" s="44">
        <f t="shared" si="2"/>
        <v>1970031</v>
      </c>
      <c r="O38" s="44">
        <v>0</v>
      </c>
      <c r="P38" s="44">
        <v>0</v>
      </c>
      <c r="Q38" s="44">
        <v>0</v>
      </c>
      <c r="R38" s="44">
        <f t="shared" si="3"/>
        <v>7197679</v>
      </c>
      <c r="S38" s="4">
        <v>31</v>
      </c>
    </row>
    <row r="39" spans="1:19" x14ac:dyDescent="0.2">
      <c r="A39" s="4">
        <v>32</v>
      </c>
      <c r="B39" s="4" t="s">
        <v>391</v>
      </c>
      <c r="C39" s="44">
        <v>0</v>
      </c>
      <c r="D39" s="44">
        <v>0</v>
      </c>
      <c r="E39" s="44">
        <v>0</v>
      </c>
      <c r="F39" s="44">
        <f t="shared" si="0"/>
        <v>0</v>
      </c>
      <c r="G39" s="44">
        <v>0</v>
      </c>
      <c r="H39" s="44">
        <v>0</v>
      </c>
      <c r="I39" s="44">
        <v>0</v>
      </c>
      <c r="J39" s="44">
        <f t="shared" si="1"/>
        <v>0</v>
      </c>
      <c r="K39" s="44">
        <v>0</v>
      </c>
      <c r="L39" s="44">
        <v>0</v>
      </c>
      <c r="M39" s="44">
        <v>0</v>
      </c>
      <c r="N39" s="44">
        <f t="shared" si="2"/>
        <v>0</v>
      </c>
      <c r="O39" s="44">
        <v>0</v>
      </c>
      <c r="P39" s="44">
        <v>0</v>
      </c>
      <c r="Q39" s="44">
        <v>0</v>
      </c>
      <c r="R39" s="44">
        <f t="shared" si="3"/>
        <v>0</v>
      </c>
      <c r="S39" s="4">
        <v>32</v>
      </c>
    </row>
    <row r="40" spans="1:19" x14ac:dyDescent="0.2">
      <c r="A40" s="4">
        <v>33</v>
      </c>
      <c r="B40" s="4" t="s">
        <v>392</v>
      </c>
      <c r="C40" s="44">
        <v>0</v>
      </c>
      <c r="D40" s="44">
        <v>0</v>
      </c>
      <c r="E40" s="44">
        <v>0</v>
      </c>
      <c r="F40" s="44">
        <f t="shared" si="0"/>
        <v>0</v>
      </c>
      <c r="G40" s="44">
        <v>0</v>
      </c>
      <c r="H40" s="44">
        <v>0</v>
      </c>
      <c r="I40" s="44">
        <v>611716</v>
      </c>
      <c r="J40" s="44">
        <f t="shared" si="1"/>
        <v>611716</v>
      </c>
      <c r="K40" s="44">
        <v>0</v>
      </c>
      <c r="L40" s="44">
        <v>0</v>
      </c>
      <c r="M40" s="44">
        <v>299687</v>
      </c>
      <c r="N40" s="44">
        <f t="shared" si="2"/>
        <v>299687</v>
      </c>
      <c r="O40" s="44">
        <v>0</v>
      </c>
      <c r="P40" s="44">
        <v>0</v>
      </c>
      <c r="Q40" s="44">
        <v>0</v>
      </c>
      <c r="R40" s="44">
        <f t="shared" si="3"/>
        <v>911403</v>
      </c>
      <c r="S40" s="4">
        <v>33</v>
      </c>
    </row>
    <row r="41" spans="1:19" x14ac:dyDescent="0.2">
      <c r="A41" s="4">
        <v>34</v>
      </c>
      <c r="B41" s="4" t="s">
        <v>393</v>
      </c>
      <c r="C41" s="44">
        <v>0</v>
      </c>
      <c r="D41" s="44">
        <v>0</v>
      </c>
      <c r="E41" s="44">
        <v>0</v>
      </c>
      <c r="F41" s="44">
        <f t="shared" si="0"/>
        <v>0</v>
      </c>
      <c r="G41" s="44">
        <v>0</v>
      </c>
      <c r="H41" s="44">
        <v>0</v>
      </c>
      <c r="I41" s="44">
        <v>0</v>
      </c>
      <c r="J41" s="44">
        <f t="shared" si="1"/>
        <v>0</v>
      </c>
      <c r="K41" s="44">
        <v>0</v>
      </c>
      <c r="L41" s="44">
        <v>0</v>
      </c>
      <c r="M41" s="44">
        <v>0</v>
      </c>
      <c r="N41" s="44">
        <f t="shared" si="2"/>
        <v>0</v>
      </c>
      <c r="O41" s="44">
        <v>0</v>
      </c>
      <c r="P41" s="44">
        <v>0</v>
      </c>
      <c r="Q41" s="44">
        <v>0</v>
      </c>
      <c r="R41" s="44">
        <f t="shared" si="3"/>
        <v>0</v>
      </c>
      <c r="S41" s="4">
        <v>34</v>
      </c>
    </row>
    <row r="42" spans="1:19" x14ac:dyDescent="0.2">
      <c r="A42" s="4">
        <v>35</v>
      </c>
      <c r="B42" s="4" t="s">
        <v>362</v>
      </c>
      <c r="C42" s="44">
        <v>0</v>
      </c>
      <c r="D42" s="44">
        <v>0</v>
      </c>
      <c r="E42" s="44">
        <v>0</v>
      </c>
      <c r="F42" s="44">
        <f>SUM(C42:E42)</f>
        <v>0</v>
      </c>
      <c r="G42" s="44">
        <v>0</v>
      </c>
      <c r="H42" s="44">
        <v>0</v>
      </c>
      <c r="I42" s="44">
        <v>0</v>
      </c>
      <c r="J42" s="44">
        <f>SUM(G42:I42)</f>
        <v>0</v>
      </c>
      <c r="K42" s="44">
        <v>0</v>
      </c>
      <c r="L42" s="44">
        <v>0</v>
      </c>
      <c r="M42" s="44">
        <v>0</v>
      </c>
      <c r="N42" s="44">
        <f>SUM(K42:M42)</f>
        <v>0</v>
      </c>
      <c r="O42" s="44">
        <v>0</v>
      </c>
      <c r="P42" s="44">
        <v>0</v>
      </c>
      <c r="Q42" s="44">
        <v>0</v>
      </c>
      <c r="R42" s="44">
        <f>(J42+N42+O42+P42+Q42)</f>
        <v>0</v>
      </c>
      <c r="S42" s="4">
        <v>35</v>
      </c>
    </row>
    <row r="43" spans="1:19" x14ac:dyDescent="0.2">
      <c r="A43" s="4">
        <v>36</v>
      </c>
      <c r="B43" s="4" t="s">
        <v>394</v>
      </c>
      <c r="C43" s="44">
        <v>0</v>
      </c>
      <c r="D43" s="44">
        <v>246142</v>
      </c>
      <c r="E43" s="44">
        <v>0</v>
      </c>
      <c r="F43" s="44">
        <f>SUM(C43:E43)</f>
        <v>246142</v>
      </c>
      <c r="G43" s="44">
        <v>0</v>
      </c>
      <c r="H43" s="44">
        <v>0</v>
      </c>
      <c r="I43" s="44">
        <v>205928</v>
      </c>
      <c r="J43" s="44">
        <f>SUM(G43:I43)</f>
        <v>205928</v>
      </c>
      <c r="K43" s="44">
        <v>0</v>
      </c>
      <c r="L43" s="44">
        <v>0</v>
      </c>
      <c r="M43" s="44">
        <v>40214</v>
      </c>
      <c r="N43" s="44">
        <f>SUM(K43:M43)</f>
        <v>40214</v>
      </c>
      <c r="O43" s="44">
        <v>0</v>
      </c>
      <c r="P43" s="44">
        <v>0</v>
      </c>
      <c r="Q43" s="44">
        <v>0</v>
      </c>
      <c r="R43" s="44">
        <f>(J43+N43+O43+P43+Q43)</f>
        <v>246142</v>
      </c>
      <c r="S43" s="4">
        <v>36</v>
      </c>
    </row>
    <row r="44" spans="1:19" x14ac:dyDescent="0.2">
      <c r="A44" s="4">
        <v>37</v>
      </c>
      <c r="B44" s="4" t="s">
        <v>395</v>
      </c>
      <c r="C44" s="71">
        <v>0</v>
      </c>
      <c r="D44" s="71">
        <v>0</v>
      </c>
      <c r="E44" s="71">
        <v>0</v>
      </c>
      <c r="F44" s="71">
        <f t="shared" si="0"/>
        <v>0</v>
      </c>
      <c r="G44" s="71">
        <v>0</v>
      </c>
      <c r="H44" s="71">
        <v>0</v>
      </c>
      <c r="I44" s="71">
        <v>0</v>
      </c>
      <c r="J44" s="71">
        <f t="shared" si="1"/>
        <v>0</v>
      </c>
      <c r="K44" s="71">
        <v>0</v>
      </c>
      <c r="L44" s="71">
        <v>0</v>
      </c>
      <c r="M44" s="71">
        <v>0</v>
      </c>
      <c r="N44" s="71">
        <f t="shared" si="2"/>
        <v>0</v>
      </c>
      <c r="O44" s="71">
        <v>0</v>
      </c>
      <c r="P44" s="71">
        <v>0</v>
      </c>
      <c r="Q44" s="71">
        <v>0</v>
      </c>
      <c r="R44" s="71">
        <f t="shared" si="3"/>
        <v>0</v>
      </c>
      <c r="S44" s="4">
        <v>37</v>
      </c>
    </row>
    <row r="45" spans="1:19" x14ac:dyDescent="0.2">
      <c r="A45" s="17">
        <f>A44</f>
        <v>37</v>
      </c>
      <c r="B45" s="9" t="s">
        <v>21</v>
      </c>
      <c r="C45" s="72">
        <f t="shared" ref="C45:R45" si="4">SUM(C8:C44)</f>
        <v>18702968</v>
      </c>
      <c r="D45" s="72">
        <f t="shared" si="4"/>
        <v>6767821</v>
      </c>
      <c r="E45" s="72">
        <f t="shared" si="4"/>
        <v>106182</v>
      </c>
      <c r="F45" s="72">
        <f t="shared" si="4"/>
        <v>25576971</v>
      </c>
      <c r="G45" s="72">
        <f t="shared" si="4"/>
        <v>225000</v>
      </c>
      <c r="H45" s="72">
        <f t="shared" si="4"/>
        <v>260675</v>
      </c>
      <c r="I45" s="72">
        <f t="shared" si="4"/>
        <v>42246589</v>
      </c>
      <c r="J45" s="72">
        <f t="shared" si="4"/>
        <v>42732264</v>
      </c>
      <c r="K45" s="72">
        <f t="shared" si="4"/>
        <v>261105</v>
      </c>
      <c r="L45" s="72">
        <f t="shared" si="4"/>
        <v>38655</v>
      </c>
      <c r="M45" s="72">
        <f t="shared" si="4"/>
        <v>8569154</v>
      </c>
      <c r="N45" s="72">
        <f t="shared" si="4"/>
        <v>8868914</v>
      </c>
      <c r="O45" s="72">
        <f t="shared" si="4"/>
        <v>161676</v>
      </c>
      <c r="P45" s="72">
        <f t="shared" si="4"/>
        <v>161839</v>
      </c>
      <c r="Q45" s="72">
        <f t="shared" si="4"/>
        <v>266976</v>
      </c>
      <c r="R45" s="72">
        <f t="shared" si="4"/>
        <v>52191669</v>
      </c>
      <c r="S45" s="17">
        <f>S44</f>
        <v>37</v>
      </c>
    </row>
  </sheetData>
  <mergeCells count="3">
    <mergeCell ref="C6:E6"/>
    <mergeCell ref="G6:I6"/>
    <mergeCell ref="K6:M6"/>
  </mergeCells>
  <hyperlinks>
    <hyperlink ref="A5" location="'Table of Contents'!A1" display="Back to TOC" xr:uid="{3C5279C7-19AC-4228-A9A3-42DE0D7FC9FF}"/>
  </hyperlinks>
  <printOptions gridLines="1"/>
  <pageMargins left="0.25" right="0.25" top="0.25" bottom="0.25" header="0" footer="0"/>
  <pageSetup paperSize="5" scale="87" pageOrder="overThenDown"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BC3F-1B16-45D1-9827-5FB4B1347285}">
  <sheetPr transitionEvaluation="1">
    <pageSetUpPr fitToPage="1"/>
  </sheetPr>
  <dimension ref="A1:T49"/>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3.5703125" style="4" customWidth="1"/>
    <col min="4" max="4" width="11.85546875" style="4" customWidth="1"/>
    <col min="5" max="5" width="13.5703125" style="4" customWidth="1"/>
    <col min="6" max="6" width="11.28515625" style="4" customWidth="1"/>
    <col min="7" max="7" width="14.5703125" style="4" bestFit="1" customWidth="1"/>
    <col min="8" max="8" width="13.5703125" style="4" customWidth="1"/>
    <col min="9" max="9" width="12.7109375" style="4" customWidth="1"/>
    <col min="10" max="10" width="14.140625" style="4" customWidth="1"/>
    <col min="11" max="11" width="12.140625" style="4" bestFit="1" customWidth="1"/>
    <col min="12" max="12" width="12.85546875" style="4" customWidth="1"/>
    <col min="13" max="13" width="14.5703125" style="4" bestFit="1" customWidth="1"/>
    <col min="14" max="14" width="14.7109375" style="4" customWidth="1"/>
    <col min="15" max="16" width="13.140625" style="4" bestFit="1" customWidth="1"/>
    <col min="17" max="17" width="12.140625" style="4" bestFit="1" customWidth="1"/>
    <col min="18" max="18" width="14.5703125" style="4" bestFit="1" customWidth="1"/>
    <col min="19" max="19" width="12.7109375" style="4" customWidth="1"/>
    <col min="20" max="20" width="3.5703125" style="9" bestFit="1" customWidth="1"/>
    <col min="21" max="256" width="12.7109375" style="4"/>
    <col min="257" max="257" width="5" style="4" customWidth="1"/>
    <col min="258" max="258" width="16.140625" style="4" customWidth="1"/>
    <col min="259" max="259" width="13.5703125" style="4" customWidth="1"/>
    <col min="260" max="260" width="11.85546875" style="4" customWidth="1"/>
    <col min="261" max="261" width="13.5703125" style="4" customWidth="1"/>
    <col min="262" max="262" width="11.28515625" style="4" customWidth="1"/>
    <col min="263" max="263" width="14.5703125" style="4" bestFit="1" customWidth="1"/>
    <col min="264" max="264" width="13.5703125" style="4" customWidth="1"/>
    <col min="265" max="265" width="12.7109375" style="4"/>
    <col min="266" max="266" width="14.140625" style="4" customWidth="1"/>
    <col min="267" max="267" width="12.140625" style="4" bestFit="1" customWidth="1"/>
    <col min="268" max="268" width="12.85546875" style="4" customWidth="1"/>
    <col min="269" max="269" width="14.5703125" style="4" bestFit="1" customWidth="1"/>
    <col min="270" max="270" width="14.7109375" style="4" customWidth="1"/>
    <col min="271" max="272" width="13.140625" style="4" bestFit="1" customWidth="1"/>
    <col min="273" max="273" width="12.140625" style="4" bestFit="1" customWidth="1"/>
    <col min="274" max="274" width="14.5703125" style="4" bestFit="1" customWidth="1"/>
    <col min="275" max="275" width="12.7109375" style="4"/>
    <col min="276" max="276" width="3.5703125" style="4" bestFit="1" customWidth="1"/>
    <col min="277" max="512" width="12.7109375" style="4"/>
    <col min="513" max="513" width="5" style="4" customWidth="1"/>
    <col min="514" max="514" width="16.140625" style="4" customWidth="1"/>
    <col min="515" max="515" width="13.5703125" style="4" customWidth="1"/>
    <col min="516" max="516" width="11.85546875" style="4" customWidth="1"/>
    <col min="517" max="517" width="13.5703125" style="4" customWidth="1"/>
    <col min="518" max="518" width="11.28515625" style="4" customWidth="1"/>
    <col min="519" max="519" width="14.5703125" style="4" bestFit="1" customWidth="1"/>
    <col min="520" max="520" width="13.5703125" style="4" customWidth="1"/>
    <col min="521" max="521" width="12.7109375" style="4"/>
    <col min="522" max="522" width="14.140625" style="4" customWidth="1"/>
    <col min="523" max="523" width="12.140625" style="4" bestFit="1" customWidth="1"/>
    <col min="524" max="524" width="12.85546875" style="4" customWidth="1"/>
    <col min="525" max="525" width="14.5703125" style="4" bestFit="1" customWidth="1"/>
    <col min="526" max="526" width="14.7109375" style="4" customWidth="1"/>
    <col min="527" max="528" width="13.140625" style="4" bestFit="1" customWidth="1"/>
    <col min="529" max="529" width="12.140625" style="4" bestFit="1" customWidth="1"/>
    <col min="530" max="530" width="14.5703125" style="4" bestFit="1" customWidth="1"/>
    <col min="531" max="531" width="12.7109375" style="4"/>
    <col min="532" max="532" width="3.5703125" style="4" bestFit="1" customWidth="1"/>
    <col min="533" max="768" width="12.7109375" style="4"/>
    <col min="769" max="769" width="5" style="4" customWidth="1"/>
    <col min="770" max="770" width="16.140625" style="4" customWidth="1"/>
    <col min="771" max="771" width="13.5703125" style="4" customWidth="1"/>
    <col min="772" max="772" width="11.85546875" style="4" customWidth="1"/>
    <col min="773" max="773" width="13.5703125" style="4" customWidth="1"/>
    <col min="774" max="774" width="11.28515625" style="4" customWidth="1"/>
    <col min="775" max="775" width="14.5703125" style="4" bestFit="1" customWidth="1"/>
    <col min="776" max="776" width="13.5703125" style="4" customWidth="1"/>
    <col min="777" max="777" width="12.7109375" style="4"/>
    <col min="778" max="778" width="14.140625" style="4" customWidth="1"/>
    <col min="779" max="779" width="12.140625" style="4" bestFit="1" customWidth="1"/>
    <col min="780" max="780" width="12.85546875" style="4" customWidth="1"/>
    <col min="781" max="781" width="14.5703125" style="4" bestFit="1" customWidth="1"/>
    <col min="782" max="782" width="14.7109375" style="4" customWidth="1"/>
    <col min="783" max="784" width="13.140625" style="4" bestFit="1" customWidth="1"/>
    <col min="785" max="785" width="12.140625" style="4" bestFit="1" customWidth="1"/>
    <col min="786" max="786" width="14.5703125" style="4" bestFit="1" customWidth="1"/>
    <col min="787" max="787" width="12.7109375" style="4"/>
    <col min="788" max="788" width="3.5703125" style="4" bestFit="1" customWidth="1"/>
    <col min="789" max="1024" width="12.7109375" style="4"/>
    <col min="1025" max="1025" width="5" style="4" customWidth="1"/>
    <col min="1026" max="1026" width="16.140625" style="4" customWidth="1"/>
    <col min="1027" max="1027" width="13.5703125" style="4" customWidth="1"/>
    <col min="1028" max="1028" width="11.85546875" style="4" customWidth="1"/>
    <col min="1029" max="1029" width="13.5703125" style="4" customWidth="1"/>
    <col min="1030" max="1030" width="11.28515625" style="4" customWidth="1"/>
    <col min="1031" max="1031" width="14.5703125" style="4" bestFit="1" customWidth="1"/>
    <col min="1032" max="1032" width="13.5703125" style="4" customWidth="1"/>
    <col min="1033" max="1033" width="12.7109375" style="4"/>
    <col min="1034" max="1034" width="14.140625" style="4" customWidth="1"/>
    <col min="1035" max="1035" width="12.140625" style="4" bestFit="1" customWidth="1"/>
    <col min="1036" max="1036" width="12.85546875" style="4" customWidth="1"/>
    <col min="1037" max="1037" width="14.5703125" style="4" bestFit="1" customWidth="1"/>
    <col min="1038" max="1038" width="14.7109375" style="4" customWidth="1"/>
    <col min="1039" max="1040" width="13.140625" style="4" bestFit="1" customWidth="1"/>
    <col min="1041" max="1041" width="12.140625" style="4" bestFit="1" customWidth="1"/>
    <col min="1042" max="1042" width="14.5703125" style="4" bestFit="1" customWidth="1"/>
    <col min="1043" max="1043" width="12.7109375" style="4"/>
    <col min="1044" max="1044" width="3.5703125" style="4" bestFit="1" customWidth="1"/>
    <col min="1045" max="1280" width="12.7109375" style="4"/>
    <col min="1281" max="1281" width="5" style="4" customWidth="1"/>
    <col min="1282" max="1282" width="16.140625" style="4" customWidth="1"/>
    <col min="1283" max="1283" width="13.5703125" style="4" customWidth="1"/>
    <col min="1284" max="1284" width="11.85546875" style="4" customWidth="1"/>
    <col min="1285" max="1285" width="13.5703125" style="4" customWidth="1"/>
    <col min="1286" max="1286" width="11.28515625" style="4" customWidth="1"/>
    <col min="1287" max="1287" width="14.5703125" style="4" bestFit="1" customWidth="1"/>
    <col min="1288" max="1288" width="13.5703125" style="4" customWidth="1"/>
    <col min="1289" max="1289" width="12.7109375" style="4"/>
    <col min="1290" max="1290" width="14.140625" style="4" customWidth="1"/>
    <col min="1291" max="1291" width="12.140625" style="4" bestFit="1" customWidth="1"/>
    <col min="1292" max="1292" width="12.85546875" style="4" customWidth="1"/>
    <col min="1293" max="1293" width="14.5703125" style="4" bestFit="1" customWidth="1"/>
    <col min="1294" max="1294" width="14.7109375" style="4" customWidth="1"/>
    <col min="1295" max="1296" width="13.140625" style="4" bestFit="1" customWidth="1"/>
    <col min="1297" max="1297" width="12.140625" style="4" bestFit="1" customWidth="1"/>
    <col min="1298" max="1298" width="14.5703125" style="4" bestFit="1" customWidth="1"/>
    <col min="1299" max="1299" width="12.7109375" style="4"/>
    <col min="1300" max="1300" width="3.5703125" style="4" bestFit="1" customWidth="1"/>
    <col min="1301" max="1536" width="12.7109375" style="4"/>
    <col min="1537" max="1537" width="5" style="4" customWidth="1"/>
    <col min="1538" max="1538" width="16.140625" style="4" customWidth="1"/>
    <col min="1539" max="1539" width="13.5703125" style="4" customWidth="1"/>
    <col min="1540" max="1540" width="11.85546875" style="4" customWidth="1"/>
    <col min="1541" max="1541" width="13.5703125" style="4" customWidth="1"/>
    <col min="1542" max="1542" width="11.28515625" style="4" customWidth="1"/>
    <col min="1543" max="1543" width="14.5703125" style="4" bestFit="1" customWidth="1"/>
    <col min="1544" max="1544" width="13.5703125" style="4" customWidth="1"/>
    <col min="1545" max="1545" width="12.7109375" style="4"/>
    <col min="1546" max="1546" width="14.140625" style="4" customWidth="1"/>
    <col min="1547" max="1547" width="12.140625" style="4" bestFit="1" customWidth="1"/>
    <col min="1548" max="1548" width="12.85546875" style="4" customWidth="1"/>
    <col min="1549" max="1549" width="14.5703125" style="4" bestFit="1" customWidth="1"/>
    <col min="1550" max="1550" width="14.7109375" style="4" customWidth="1"/>
    <col min="1551" max="1552" width="13.140625" style="4" bestFit="1" customWidth="1"/>
    <col min="1553" max="1553" width="12.140625" style="4" bestFit="1" customWidth="1"/>
    <col min="1554" max="1554" width="14.5703125" style="4" bestFit="1" customWidth="1"/>
    <col min="1555" max="1555" width="12.7109375" style="4"/>
    <col min="1556" max="1556" width="3.5703125" style="4" bestFit="1" customWidth="1"/>
    <col min="1557" max="1792" width="12.7109375" style="4"/>
    <col min="1793" max="1793" width="5" style="4" customWidth="1"/>
    <col min="1794" max="1794" width="16.140625" style="4" customWidth="1"/>
    <col min="1795" max="1795" width="13.5703125" style="4" customWidth="1"/>
    <col min="1796" max="1796" width="11.85546875" style="4" customWidth="1"/>
    <col min="1797" max="1797" width="13.5703125" style="4" customWidth="1"/>
    <col min="1798" max="1798" width="11.28515625" style="4" customWidth="1"/>
    <col min="1799" max="1799" width="14.5703125" style="4" bestFit="1" customWidth="1"/>
    <col min="1800" max="1800" width="13.5703125" style="4" customWidth="1"/>
    <col min="1801" max="1801" width="12.7109375" style="4"/>
    <col min="1802" max="1802" width="14.140625" style="4" customWidth="1"/>
    <col min="1803" max="1803" width="12.140625" style="4" bestFit="1" customWidth="1"/>
    <col min="1804" max="1804" width="12.85546875" style="4" customWidth="1"/>
    <col min="1805" max="1805" width="14.5703125" style="4" bestFit="1" customWidth="1"/>
    <col min="1806" max="1806" width="14.7109375" style="4" customWidth="1"/>
    <col min="1807" max="1808" width="13.140625" style="4" bestFit="1" customWidth="1"/>
    <col min="1809" max="1809" width="12.140625" style="4" bestFit="1" customWidth="1"/>
    <col min="1810" max="1810" width="14.5703125" style="4" bestFit="1" customWidth="1"/>
    <col min="1811" max="1811" width="12.7109375" style="4"/>
    <col min="1812" max="1812" width="3.5703125" style="4" bestFit="1" customWidth="1"/>
    <col min="1813" max="2048" width="12.7109375" style="4"/>
    <col min="2049" max="2049" width="5" style="4" customWidth="1"/>
    <col min="2050" max="2050" width="16.140625" style="4" customWidth="1"/>
    <col min="2051" max="2051" width="13.5703125" style="4" customWidth="1"/>
    <col min="2052" max="2052" width="11.85546875" style="4" customWidth="1"/>
    <col min="2053" max="2053" width="13.5703125" style="4" customWidth="1"/>
    <col min="2054" max="2054" width="11.28515625" style="4" customWidth="1"/>
    <col min="2055" max="2055" width="14.5703125" style="4" bestFit="1" customWidth="1"/>
    <col min="2056" max="2056" width="13.5703125" style="4" customWidth="1"/>
    <col min="2057" max="2057" width="12.7109375" style="4"/>
    <col min="2058" max="2058" width="14.140625" style="4" customWidth="1"/>
    <col min="2059" max="2059" width="12.140625" style="4" bestFit="1" customWidth="1"/>
    <col min="2060" max="2060" width="12.85546875" style="4" customWidth="1"/>
    <col min="2061" max="2061" width="14.5703125" style="4" bestFit="1" customWidth="1"/>
    <col min="2062" max="2062" width="14.7109375" style="4" customWidth="1"/>
    <col min="2063" max="2064" width="13.140625" style="4" bestFit="1" customWidth="1"/>
    <col min="2065" max="2065" width="12.140625" style="4" bestFit="1" customWidth="1"/>
    <col min="2066" max="2066" width="14.5703125" style="4" bestFit="1" customWidth="1"/>
    <col min="2067" max="2067" width="12.7109375" style="4"/>
    <col min="2068" max="2068" width="3.5703125" style="4" bestFit="1" customWidth="1"/>
    <col min="2069" max="2304" width="12.7109375" style="4"/>
    <col min="2305" max="2305" width="5" style="4" customWidth="1"/>
    <col min="2306" max="2306" width="16.140625" style="4" customWidth="1"/>
    <col min="2307" max="2307" width="13.5703125" style="4" customWidth="1"/>
    <col min="2308" max="2308" width="11.85546875" style="4" customWidth="1"/>
    <col min="2309" max="2309" width="13.5703125" style="4" customWidth="1"/>
    <col min="2310" max="2310" width="11.28515625" style="4" customWidth="1"/>
    <col min="2311" max="2311" width="14.5703125" style="4" bestFit="1" customWidth="1"/>
    <col min="2312" max="2312" width="13.5703125" style="4" customWidth="1"/>
    <col min="2313" max="2313" width="12.7109375" style="4"/>
    <col min="2314" max="2314" width="14.140625" style="4" customWidth="1"/>
    <col min="2315" max="2315" width="12.140625" style="4" bestFit="1" customWidth="1"/>
    <col min="2316" max="2316" width="12.85546875" style="4" customWidth="1"/>
    <col min="2317" max="2317" width="14.5703125" style="4" bestFit="1" customWidth="1"/>
    <col min="2318" max="2318" width="14.7109375" style="4" customWidth="1"/>
    <col min="2319" max="2320" width="13.140625" style="4" bestFit="1" customWidth="1"/>
    <col min="2321" max="2321" width="12.140625" style="4" bestFit="1" customWidth="1"/>
    <col min="2322" max="2322" width="14.5703125" style="4" bestFit="1" customWidth="1"/>
    <col min="2323" max="2323" width="12.7109375" style="4"/>
    <col min="2324" max="2324" width="3.5703125" style="4" bestFit="1" customWidth="1"/>
    <col min="2325" max="2560" width="12.7109375" style="4"/>
    <col min="2561" max="2561" width="5" style="4" customWidth="1"/>
    <col min="2562" max="2562" width="16.140625" style="4" customWidth="1"/>
    <col min="2563" max="2563" width="13.5703125" style="4" customWidth="1"/>
    <col min="2564" max="2564" width="11.85546875" style="4" customWidth="1"/>
    <col min="2565" max="2565" width="13.5703125" style="4" customWidth="1"/>
    <col min="2566" max="2566" width="11.28515625" style="4" customWidth="1"/>
    <col min="2567" max="2567" width="14.5703125" style="4" bestFit="1" customWidth="1"/>
    <col min="2568" max="2568" width="13.5703125" style="4" customWidth="1"/>
    <col min="2569" max="2569" width="12.7109375" style="4"/>
    <col min="2570" max="2570" width="14.140625" style="4" customWidth="1"/>
    <col min="2571" max="2571" width="12.140625" style="4" bestFit="1" customWidth="1"/>
    <col min="2572" max="2572" width="12.85546875" style="4" customWidth="1"/>
    <col min="2573" max="2573" width="14.5703125" style="4" bestFit="1" customWidth="1"/>
    <col min="2574" max="2574" width="14.7109375" style="4" customWidth="1"/>
    <col min="2575" max="2576" width="13.140625" style="4" bestFit="1" customWidth="1"/>
    <col min="2577" max="2577" width="12.140625" style="4" bestFit="1" customWidth="1"/>
    <col min="2578" max="2578" width="14.5703125" style="4" bestFit="1" customWidth="1"/>
    <col min="2579" max="2579" width="12.7109375" style="4"/>
    <col min="2580" max="2580" width="3.5703125" style="4" bestFit="1" customWidth="1"/>
    <col min="2581" max="2816" width="12.7109375" style="4"/>
    <col min="2817" max="2817" width="5" style="4" customWidth="1"/>
    <col min="2818" max="2818" width="16.140625" style="4" customWidth="1"/>
    <col min="2819" max="2819" width="13.5703125" style="4" customWidth="1"/>
    <col min="2820" max="2820" width="11.85546875" style="4" customWidth="1"/>
    <col min="2821" max="2821" width="13.5703125" style="4" customWidth="1"/>
    <col min="2822" max="2822" width="11.28515625" style="4" customWidth="1"/>
    <col min="2823" max="2823" width="14.5703125" style="4" bestFit="1" customWidth="1"/>
    <col min="2824" max="2824" width="13.5703125" style="4" customWidth="1"/>
    <col min="2825" max="2825" width="12.7109375" style="4"/>
    <col min="2826" max="2826" width="14.140625" style="4" customWidth="1"/>
    <col min="2827" max="2827" width="12.140625" style="4" bestFit="1" customWidth="1"/>
    <col min="2828" max="2828" width="12.85546875" style="4" customWidth="1"/>
    <col min="2829" max="2829" width="14.5703125" style="4" bestFit="1" customWidth="1"/>
    <col min="2830" max="2830" width="14.7109375" style="4" customWidth="1"/>
    <col min="2831" max="2832" width="13.140625" style="4" bestFit="1" customWidth="1"/>
    <col min="2833" max="2833" width="12.140625" style="4" bestFit="1" customWidth="1"/>
    <col min="2834" max="2834" width="14.5703125" style="4" bestFit="1" customWidth="1"/>
    <col min="2835" max="2835" width="12.7109375" style="4"/>
    <col min="2836" max="2836" width="3.5703125" style="4" bestFit="1" customWidth="1"/>
    <col min="2837" max="3072" width="12.7109375" style="4"/>
    <col min="3073" max="3073" width="5" style="4" customWidth="1"/>
    <col min="3074" max="3074" width="16.140625" style="4" customWidth="1"/>
    <col min="3075" max="3075" width="13.5703125" style="4" customWidth="1"/>
    <col min="3076" max="3076" width="11.85546875" style="4" customWidth="1"/>
    <col min="3077" max="3077" width="13.5703125" style="4" customWidth="1"/>
    <col min="3078" max="3078" width="11.28515625" style="4" customWidth="1"/>
    <col min="3079" max="3079" width="14.5703125" style="4" bestFit="1" customWidth="1"/>
    <col min="3080" max="3080" width="13.5703125" style="4" customWidth="1"/>
    <col min="3081" max="3081" width="12.7109375" style="4"/>
    <col min="3082" max="3082" width="14.140625" style="4" customWidth="1"/>
    <col min="3083" max="3083" width="12.140625" style="4" bestFit="1" customWidth="1"/>
    <col min="3084" max="3084" width="12.85546875" style="4" customWidth="1"/>
    <col min="3085" max="3085" width="14.5703125" style="4" bestFit="1" customWidth="1"/>
    <col min="3086" max="3086" width="14.7109375" style="4" customWidth="1"/>
    <col min="3087" max="3088" width="13.140625" style="4" bestFit="1" customWidth="1"/>
    <col min="3089" max="3089" width="12.140625" style="4" bestFit="1" customWidth="1"/>
    <col min="3090" max="3090" width="14.5703125" style="4" bestFit="1" customWidth="1"/>
    <col min="3091" max="3091" width="12.7109375" style="4"/>
    <col min="3092" max="3092" width="3.5703125" style="4" bestFit="1" customWidth="1"/>
    <col min="3093" max="3328" width="12.7109375" style="4"/>
    <col min="3329" max="3329" width="5" style="4" customWidth="1"/>
    <col min="3330" max="3330" width="16.140625" style="4" customWidth="1"/>
    <col min="3331" max="3331" width="13.5703125" style="4" customWidth="1"/>
    <col min="3332" max="3332" width="11.85546875" style="4" customWidth="1"/>
    <col min="3333" max="3333" width="13.5703125" style="4" customWidth="1"/>
    <col min="3334" max="3334" width="11.28515625" style="4" customWidth="1"/>
    <col min="3335" max="3335" width="14.5703125" style="4" bestFit="1" customWidth="1"/>
    <col min="3336" max="3336" width="13.5703125" style="4" customWidth="1"/>
    <col min="3337" max="3337" width="12.7109375" style="4"/>
    <col min="3338" max="3338" width="14.140625" style="4" customWidth="1"/>
    <col min="3339" max="3339" width="12.140625" style="4" bestFit="1" customWidth="1"/>
    <col min="3340" max="3340" width="12.85546875" style="4" customWidth="1"/>
    <col min="3341" max="3341" width="14.5703125" style="4" bestFit="1" customWidth="1"/>
    <col min="3342" max="3342" width="14.7109375" style="4" customWidth="1"/>
    <col min="3343" max="3344" width="13.140625" style="4" bestFit="1" customWidth="1"/>
    <col min="3345" max="3345" width="12.140625" style="4" bestFit="1" customWidth="1"/>
    <col min="3346" max="3346" width="14.5703125" style="4" bestFit="1" customWidth="1"/>
    <col min="3347" max="3347" width="12.7109375" style="4"/>
    <col min="3348" max="3348" width="3.5703125" style="4" bestFit="1" customWidth="1"/>
    <col min="3349" max="3584" width="12.7109375" style="4"/>
    <col min="3585" max="3585" width="5" style="4" customWidth="1"/>
    <col min="3586" max="3586" width="16.140625" style="4" customWidth="1"/>
    <col min="3587" max="3587" width="13.5703125" style="4" customWidth="1"/>
    <col min="3588" max="3588" width="11.85546875" style="4" customWidth="1"/>
    <col min="3589" max="3589" width="13.5703125" style="4" customWidth="1"/>
    <col min="3590" max="3590" width="11.28515625" style="4" customWidth="1"/>
    <col min="3591" max="3591" width="14.5703125" style="4" bestFit="1" customWidth="1"/>
    <col min="3592" max="3592" width="13.5703125" style="4" customWidth="1"/>
    <col min="3593" max="3593" width="12.7109375" style="4"/>
    <col min="3594" max="3594" width="14.140625" style="4" customWidth="1"/>
    <col min="3595" max="3595" width="12.140625" style="4" bestFit="1" customWidth="1"/>
    <col min="3596" max="3596" width="12.85546875" style="4" customWidth="1"/>
    <col min="3597" max="3597" width="14.5703125" style="4" bestFit="1" customWidth="1"/>
    <col min="3598" max="3598" width="14.7109375" style="4" customWidth="1"/>
    <col min="3599" max="3600" width="13.140625" style="4" bestFit="1" customWidth="1"/>
    <col min="3601" max="3601" width="12.140625" style="4" bestFit="1" customWidth="1"/>
    <col min="3602" max="3602" width="14.5703125" style="4" bestFit="1" customWidth="1"/>
    <col min="3603" max="3603" width="12.7109375" style="4"/>
    <col min="3604" max="3604" width="3.5703125" style="4" bestFit="1" customWidth="1"/>
    <col min="3605" max="3840" width="12.7109375" style="4"/>
    <col min="3841" max="3841" width="5" style="4" customWidth="1"/>
    <col min="3842" max="3842" width="16.140625" style="4" customWidth="1"/>
    <col min="3843" max="3843" width="13.5703125" style="4" customWidth="1"/>
    <col min="3844" max="3844" width="11.85546875" style="4" customWidth="1"/>
    <col min="3845" max="3845" width="13.5703125" style="4" customWidth="1"/>
    <col min="3846" max="3846" width="11.28515625" style="4" customWidth="1"/>
    <col min="3847" max="3847" width="14.5703125" style="4" bestFit="1" customWidth="1"/>
    <col min="3848" max="3848" width="13.5703125" style="4" customWidth="1"/>
    <col min="3849" max="3849" width="12.7109375" style="4"/>
    <col min="3850" max="3850" width="14.140625" style="4" customWidth="1"/>
    <col min="3851" max="3851" width="12.140625" style="4" bestFit="1" customWidth="1"/>
    <col min="3852" max="3852" width="12.85546875" style="4" customWidth="1"/>
    <col min="3853" max="3853" width="14.5703125" style="4" bestFit="1" customWidth="1"/>
    <col min="3854" max="3854" width="14.7109375" style="4" customWidth="1"/>
    <col min="3855" max="3856" width="13.140625" style="4" bestFit="1" customWidth="1"/>
    <col min="3857" max="3857" width="12.140625" style="4" bestFit="1" customWidth="1"/>
    <col min="3858" max="3858" width="14.5703125" style="4" bestFit="1" customWidth="1"/>
    <col min="3859" max="3859" width="12.7109375" style="4"/>
    <col min="3860" max="3860" width="3.5703125" style="4" bestFit="1" customWidth="1"/>
    <col min="3861" max="4096" width="12.7109375" style="4"/>
    <col min="4097" max="4097" width="5" style="4" customWidth="1"/>
    <col min="4098" max="4098" width="16.140625" style="4" customWidth="1"/>
    <col min="4099" max="4099" width="13.5703125" style="4" customWidth="1"/>
    <col min="4100" max="4100" width="11.85546875" style="4" customWidth="1"/>
    <col min="4101" max="4101" width="13.5703125" style="4" customWidth="1"/>
    <col min="4102" max="4102" width="11.28515625" style="4" customWidth="1"/>
    <col min="4103" max="4103" width="14.5703125" style="4" bestFit="1" customWidth="1"/>
    <col min="4104" max="4104" width="13.5703125" style="4" customWidth="1"/>
    <col min="4105" max="4105" width="12.7109375" style="4"/>
    <col min="4106" max="4106" width="14.140625" style="4" customWidth="1"/>
    <col min="4107" max="4107" width="12.140625" style="4" bestFit="1" customWidth="1"/>
    <col min="4108" max="4108" width="12.85546875" style="4" customWidth="1"/>
    <col min="4109" max="4109" width="14.5703125" style="4" bestFit="1" customWidth="1"/>
    <col min="4110" max="4110" width="14.7109375" style="4" customWidth="1"/>
    <col min="4111" max="4112" width="13.140625" style="4" bestFit="1" customWidth="1"/>
    <col min="4113" max="4113" width="12.140625" style="4" bestFit="1" customWidth="1"/>
    <col min="4114" max="4114" width="14.5703125" style="4" bestFit="1" customWidth="1"/>
    <col min="4115" max="4115" width="12.7109375" style="4"/>
    <col min="4116" max="4116" width="3.5703125" style="4" bestFit="1" customWidth="1"/>
    <col min="4117" max="4352" width="12.7109375" style="4"/>
    <col min="4353" max="4353" width="5" style="4" customWidth="1"/>
    <col min="4354" max="4354" width="16.140625" style="4" customWidth="1"/>
    <col min="4355" max="4355" width="13.5703125" style="4" customWidth="1"/>
    <col min="4356" max="4356" width="11.85546875" style="4" customWidth="1"/>
    <col min="4357" max="4357" width="13.5703125" style="4" customWidth="1"/>
    <col min="4358" max="4358" width="11.28515625" style="4" customWidth="1"/>
    <col min="4359" max="4359" width="14.5703125" style="4" bestFit="1" customWidth="1"/>
    <col min="4360" max="4360" width="13.5703125" style="4" customWidth="1"/>
    <col min="4361" max="4361" width="12.7109375" style="4"/>
    <col min="4362" max="4362" width="14.140625" style="4" customWidth="1"/>
    <col min="4363" max="4363" width="12.140625" style="4" bestFit="1" customWidth="1"/>
    <col min="4364" max="4364" width="12.85546875" style="4" customWidth="1"/>
    <col min="4365" max="4365" width="14.5703125" style="4" bestFit="1" customWidth="1"/>
    <col min="4366" max="4366" width="14.7109375" style="4" customWidth="1"/>
    <col min="4367" max="4368" width="13.140625" style="4" bestFit="1" customWidth="1"/>
    <col min="4369" max="4369" width="12.140625" style="4" bestFit="1" customWidth="1"/>
    <col min="4370" max="4370" width="14.5703125" style="4" bestFit="1" customWidth="1"/>
    <col min="4371" max="4371" width="12.7109375" style="4"/>
    <col min="4372" max="4372" width="3.5703125" style="4" bestFit="1" customWidth="1"/>
    <col min="4373" max="4608" width="12.7109375" style="4"/>
    <col min="4609" max="4609" width="5" style="4" customWidth="1"/>
    <col min="4610" max="4610" width="16.140625" style="4" customWidth="1"/>
    <col min="4611" max="4611" width="13.5703125" style="4" customWidth="1"/>
    <col min="4612" max="4612" width="11.85546875" style="4" customWidth="1"/>
    <col min="4613" max="4613" width="13.5703125" style="4" customWidth="1"/>
    <col min="4614" max="4614" width="11.28515625" style="4" customWidth="1"/>
    <col min="4615" max="4615" width="14.5703125" style="4" bestFit="1" customWidth="1"/>
    <col min="4616" max="4616" width="13.5703125" style="4" customWidth="1"/>
    <col min="4617" max="4617" width="12.7109375" style="4"/>
    <col min="4618" max="4618" width="14.140625" style="4" customWidth="1"/>
    <col min="4619" max="4619" width="12.140625" style="4" bestFit="1" customWidth="1"/>
    <col min="4620" max="4620" width="12.85546875" style="4" customWidth="1"/>
    <col min="4621" max="4621" width="14.5703125" style="4" bestFit="1" customWidth="1"/>
    <col min="4622" max="4622" width="14.7109375" style="4" customWidth="1"/>
    <col min="4623" max="4624" width="13.140625" style="4" bestFit="1" customWidth="1"/>
    <col min="4625" max="4625" width="12.140625" style="4" bestFit="1" customWidth="1"/>
    <col min="4626" max="4626" width="14.5703125" style="4" bestFit="1" customWidth="1"/>
    <col min="4627" max="4627" width="12.7109375" style="4"/>
    <col min="4628" max="4628" width="3.5703125" style="4" bestFit="1" customWidth="1"/>
    <col min="4629" max="4864" width="12.7109375" style="4"/>
    <col min="4865" max="4865" width="5" style="4" customWidth="1"/>
    <col min="4866" max="4866" width="16.140625" style="4" customWidth="1"/>
    <col min="4867" max="4867" width="13.5703125" style="4" customWidth="1"/>
    <col min="4868" max="4868" width="11.85546875" style="4" customWidth="1"/>
    <col min="4869" max="4869" width="13.5703125" style="4" customWidth="1"/>
    <col min="4870" max="4870" width="11.28515625" style="4" customWidth="1"/>
    <col min="4871" max="4871" width="14.5703125" style="4" bestFit="1" customWidth="1"/>
    <col min="4872" max="4872" width="13.5703125" style="4" customWidth="1"/>
    <col min="4873" max="4873" width="12.7109375" style="4"/>
    <col min="4874" max="4874" width="14.140625" style="4" customWidth="1"/>
    <col min="4875" max="4875" width="12.140625" style="4" bestFit="1" customWidth="1"/>
    <col min="4876" max="4876" width="12.85546875" style="4" customWidth="1"/>
    <col min="4877" max="4877" width="14.5703125" style="4" bestFit="1" customWidth="1"/>
    <col min="4878" max="4878" width="14.7109375" style="4" customWidth="1"/>
    <col min="4879" max="4880" width="13.140625" style="4" bestFit="1" customWidth="1"/>
    <col min="4881" max="4881" width="12.140625" style="4" bestFit="1" customWidth="1"/>
    <col min="4882" max="4882" width="14.5703125" style="4" bestFit="1" customWidth="1"/>
    <col min="4883" max="4883" width="12.7109375" style="4"/>
    <col min="4884" max="4884" width="3.5703125" style="4" bestFit="1" customWidth="1"/>
    <col min="4885" max="5120" width="12.7109375" style="4"/>
    <col min="5121" max="5121" width="5" style="4" customWidth="1"/>
    <col min="5122" max="5122" width="16.140625" style="4" customWidth="1"/>
    <col min="5123" max="5123" width="13.5703125" style="4" customWidth="1"/>
    <col min="5124" max="5124" width="11.85546875" style="4" customWidth="1"/>
    <col min="5125" max="5125" width="13.5703125" style="4" customWidth="1"/>
    <col min="5126" max="5126" width="11.28515625" style="4" customWidth="1"/>
    <col min="5127" max="5127" width="14.5703125" style="4" bestFit="1" customWidth="1"/>
    <col min="5128" max="5128" width="13.5703125" style="4" customWidth="1"/>
    <col min="5129" max="5129" width="12.7109375" style="4"/>
    <col min="5130" max="5130" width="14.140625" style="4" customWidth="1"/>
    <col min="5131" max="5131" width="12.140625" style="4" bestFit="1" customWidth="1"/>
    <col min="5132" max="5132" width="12.85546875" style="4" customWidth="1"/>
    <col min="5133" max="5133" width="14.5703125" style="4" bestFit="1" customWidth="1"/>
    <col min="5134" max="5134" width="14.7109375" style="4" customWidth="1"/>
    <col min="5135" max="5136" width="13.140625" style="4" bestFit="1" customWidth="1"/>
    <col min="5137" max="5137" width="12.140625" style="4" bestFit="1" customWidth="1"/>
    <col min="5138" max="5138" width="14.5703125" style="4" bestFit="1" customWidth="1"/>
    <col min="5139" max="5139" width="12.7109375" style="4"/>
    <col min="5140" max="5140" width="3.5703125" style="4" bestFit="1" customWidth="1"/>
    <col min="5141" max="5376" width="12.7109375" style="4"/>
    <col min="5377" max="5377" width="5" style="4" customWidth="1"/>
    <col min="5378" max="5378" width="16.140625" style="4" customWidth="1"/>
    <col min="5379" max="5379" width="13.5703125" style="4" customWidth="1"/>
    <col min="5380" max="5380" width="11.85546875" style="4" customWidth="1"/>
    <col min="5381" max="5381" width="13.5703125" style="4" customWidth="1"/>
    <col min="5382" max="5382" width="11.28515625" style="4" customWidth="1"/>
    <col min="5383" max="5383" width="14.5703125" style="4" bestFit="1" customWidth="1"/>
    <col min="5384" max="5384" width="13.5703125" style="4" customWidth="1"/>
    <col min="5385" max="5385" width="12.7109375" style="4"/>
    <col min="5386" max="5386" width="14.140625" style="4" customWidth="1"/>
    <col min="5387" max="5387" width="12.140625" style="4" bestFit="1" customWidth="1"/>
    <col min="5388" max="5388" width="12.85546875" style="4" customWidth="1"/>
    <col min="5389" max="5389" width="14.5703125" style="4" bestFit="1" customWidth="1"/>
    <col min="5390" max="5390" width="14.7109375" style="4" customWidth="1"/>
    <col min="5391" max="5392" width="13.140625" style="4" bestFit="1" customWidth="1"/>
    <col min="5393" max="5393" width="12.140625" style="4" bestFit="1" customWidth="1"/>
    <col min="5394" max="5394" width="14.5703125" style="4" bestFit="1" customWidth="1"/>
    <col min="5395" max="5395" width="12.7109375" style="4"/>
    <col min="5396" max="5396" width="3.5703125" style="4" bestFit="1" customWidth="1"/>
    <col min="5397" max="5632" width="12.7109375" style="4"/>
    <col min="5633" max="5633" width="5" style="4" customWidth="1"/>
    <col min="5634" max="5634" width="16.140625" style="4" customWidth="1"/>
    <col min="5635" max="5635" width="13.5703125" style="4" customWidth="1"/>
    <col min="5636" max="5636" width="11.85546875" style="4" customWidth="1"/>
    <col min="5637" max="5637" width="13.5703125" style="4" customWidth="1"/>
    <col min="5638" max="5638" width="11.28515625" style="4" customWidth="1"/>
    <col min="5639" max="5639" width="14.5703125" style="4" bestFit="1" customWidth="1"/>
    <col min="5640" max="5640" width="13.5703125" style="4" customWidth="1"/>
    <col min="5641" max="5641" width="12.7109375" style="4"/>
    <col min="5642" max="5642" width="14.140625" style="4" customWidth="1"/>
    <col min="5643" max="5643" width="12.140625" style="4" bestFit="1" customWidth="1"/>
    <col min="5644" max="5644" width="12.85546875" style="4" customWidth="1"/>
    <col min="5645" max="5645" width="14.5703125" style="4" bestFit="1" customWidth="1"/>
    <col min="5646" max="5646" width="14.7109375" style="4" customWidth="1"/>
    <col min="5647" max="5648" width="13.140625" style="4" bestFit="1" customWidth="1"/>
    <col min="5649" max="5649" width="12.140625" style="4" bestFit="1" customWidth="1"/>
    <col min="5650" max="5650" width="14.5703125" style="4" bestFit="1" customWidth="1"/>
    <col min="5651" max="5651" width="12.7109375" style="4"/>
    <col min="5652" max="5652" width="3.5703125" style="4" bestFit="1" customWidth="1"/>
    <col min="5653" max="5888" width="12.7109375" style="4"/>
    <col min="5889" max="5889" width="5" style="4" customWidth="1"/>
    <col min="5890" max="5890" width="16.140625" style="4" customWidth="1"/>
    <col min="5891" max="5891" width="13.5703125" style="4" customWidth="1"/>
    <col min="5892" max="5892" width="11.85546875" style="4" customWidth="1"/>
    <col min="5893" max="5893" width="13.5703125" style="4" customWidth="1"/>
    <col min="5894" max="5894" width="11.28515625" style="4" customWidth="1"/>
    <col min="5895" max="5895" width="14.5703125" style="4" bestFit="1" customWidth="1"/>
    <col min="5896" max="5896" width="13.5703125" style="4" customWidth="1"/>
    <col min="5897" max="5897" width="12.7109375" style="4"/>
    <col min="5898" max="5898" width="14.140625" style="4" customWidth="1"/>
    <col min="5899" max="5899" width="12.140625" style="4" bestFit="1" customWidth="1"/>
    <col min="5900" max="5900" width="12.85546875" style="4" customWidth="1"/>
    <col min="5901" max="5901" width="14.5703125" style="4" bestFit="1" customWidth="1"/>
    <col min="5902" max="5902" width="14.7109375" style="4" customWidth="1"/>
    <col min="5903" max="5904" width="13.140625" style="4" bestFit="1" customWidth="1"/>
    <col min="5905" max="5905" width="12.140625" style="4" bestFit="1" customWidth="1"/>
    <col min="5906" max="5906" width="14.5703125" style="4" bestFit="1" customWidth="1"/>
    <col min="5907" max="5907" width="12.7109375" style="4"/>
    <col min="5908" max="5908" width="3.5703125" style="4" bestFit="1" customWidth="1"/>
    <col min="5909" max="6144" width="12.7109375" style="4"/>
    <col min="6145" max="6145" width="5" style="4" customWidth="1"/>
    <col min="6146" max="6146" width="16.140625" style="4" customWidth="1"/>
    <col min="6147" max="6147" width="13.5703125" style="4" customWidth="1"/>
    <col min="6148" max="6148" width="11.85546875" style="4" customWidth="1"/>
    <col min="6149" max="6149" width="13.5703125" style="4" customWidth="1"/>
    <col min="6150" max="6150" width="11.28515625" style="4" customWidth="1"/>
    <col min="6151" max="6151" width="14.5703125" style="4" bestFit="1" customWidth="1"/>
    <col min="6152" max="6152" width="13.5703125" style="4" customWidth="1"/>
    <col min="6153" max="6153" width="12.7109375" style="4"/>
    <col min="6154" max="6154" width="14.140625" style="4" customWidth="1"/>
    <col min="6155" max="6155" width="12.140625" style="4" bestFit="1" customWidth="1"/>
    <col min="6156" max="6156" width="12.85546875" style="4" customWidth="1"/>
    <col min="6157" max="6157" width="14.5703125" style="4" bestFit="1" customWidth="1"/>
    <col min="6158" max="6158" width="14.7109375" style="4" customWidth="1"/>
    <col min="6159" max="6160" width="13.140625" style="4" bestFit="1" customWidth="1"/>
    <col min="6161" max="6161" width="12.140625" style="4" bestFit="1" customWidth="1"/>
    <col min="6162" max="6162" width="14.5703125" style="4" bestFit="1" customWidth="1"/>
    <col min="6163" max="6163" width="12.7109375" style="4"/>
    <col min="6164" max="6164" width="3.5703125" style="4" bestFit="1" customWidth="1"/>
    <col min="6165" max="6400" width="12.7109375" style="4"/>
    <col min="6401" max="6401" width="5" style="4" customWidth="1"/>
    <col min="6402" max="6402" width="16.140625" style="4" customWidth="1"/>
    <col min="6403" max="6403" width="13.5703125" style="4" customWidth="1"/>
    <col min="6404" max="6404" width="11.85546875" style="4" customWidth="1"/>
    <col min="6405" max="6405" width="13.5703125" style="4" customWidth="1"/>
    <col min="6406" max="6406" width="11.28515625" style="4" customWidth="1"/>
    <col min="6407" max="6407" width="14.5703125" style="4" bestFit="1" customWidth="1"/>
    <col min="6408" max="6408" width="13.5703125" style="4" customWidth="1"/>
    <col min="6409" max="6409" width="12.7109375" style="4"/>
    <col min="6410" max="6410" width="14.140625" style="4" customWidth="1"/>
    <col min="6411" max="6411" width="12.140625" style="4" bestFit="1" customWidth="1"/>
    <col min="6412" max="6412" width="12.85546875" style="4" customWidth="1"/>
    <col min="6413" max="6413" width="14.5703125" style="4" bestFit="1" customWidth="1"/>
    <col min="6414" max="6414" width="14.7109375" style="4" customWidth="1"/>
    <col min="6415" max="6416" width="13.140625" style="4" bestFit="1" customWidth="1"/>
    <col min="6417" max="6417" width="12.140625" style="4" bestFit="1" customWidth="1"/>
    <col min="6418" max="6418" width="14.5703125" style="4" bestFit="1" customWidth="1"/>
    <col min="6419" max="6419" width="12.7109375" style="4"/>
    <col min="6420" max="6420" width="3.5703125" style="4" bestFit="1" customWidth="1"/>
    <col min="6421" max="6656" width="12.7109375" style="4"/>
    <col min="6657" max="6657" width="5" style="4" customWidth="1"/>
    <col min="6658" max="6658" width="16.140625" style="4" customWidth="1"/>
    <col min="6659" max="6659" width="13.5703125" style="4" customWidth="1"/>
    <col min="6660" max="6660" width="11.85546875" style="4" customWidth="1"/>
    <col min="6661" max="6661" width="13.5703125" style="4" customWidth="1"/>
    <col min="6662" max="6662" width="11.28515625" style="4" customWidth="1"/>
    <col min="6663" max="6663" width="14.5703125" style="4" bestFit="1" customWidth="1"/>
    <col min="6664" max="6664" width="13.5703125" style="4" customWidth="1"/>
    <col min="6665" max="6665" width="12.7109375" style="4"/>
    <col min="6666" max="6666" width="14.140625" style="4" customWidth="1"/>
    <col min="6667" max="6667" width="12.140625" style="4" bestFit="1" customWidth="1"/>
    <col min="6668" max="6668" width="12.85546875" style="4" customWidth="1"/>
    <col min="6669" max="6669" width="14.5703125" style="4" bestFit="1" customWidth="1"/>
    <col min="6670" max="6670" width="14.7109375" style="4" customWidth="1"/>
    <col min="6671" max="6672" width="13.140625" style="4" bestFit="1" customWidth="1"/>
    <col min="6673" max="6673" width="12.140625" style="4" bestFit="1" customWidth="1"/>
    <col min="6674" max="6674" width="14.5703125" style="4" bestFit="1" customWidth="1"/>
    <col min="6675" max="6675" width="12.7109375" style="4"/>
    <col min="6676" max="6676" width="3.5703125" style="4" bestFit="1" customWidth="1"/>
    <col min="6677" max="6912" width="12.7109375" style="4"/>
    <col min="6913" max="6913" width="5" style="4" customWidth="1"/>
    <col min="6914" max="6914" width="16.140625" style="4" customWidth="1"/>
    <col min="6915" max="6915" width="13.5703125" style="4" customWidth="1"/>
    <col min="6916" max="6916" width="11.85546875" style="4" customWidth="1"/>
    <col min="6917" max="6917" width="13.5703125" style="4" customWidth="1"/>
    <col min="6918" max="6918" width="11.28515625" style="4" customWidth="1"/>
    <col min="6919" max="6919" width="14.5703125" style="4" bestFit="1" customWidth="1"/>
    <col min="6920" max="6920" width="13.5703125" style="4" customWidth="1"/>
    <col min="6921" max="6921" width="12.7109375" style="4"/>
    <col min="6922" max="6922" width="14.140625" style="4" customWidth="1"/>
    <col min="6923" max="6923" width="12.140625" style="4" bestFit="1" customWidth="1"/>
    <col min="6924" max="6924" width="12.85546875" style="4" customWidth="1"/>
    <col min="6925" max="6925" width="14.5703125" style="4" bestFit="1" customWidth="1"/>
    <col min="6926" max="6926" width="14.7109375" style="4" customWidth="1"/>
    <col min="6927" max="6928" width="13.140625" style="4" bestFit="1" customWidth="1"/>
    <col min="6929" max="6929" width="12.140625" style="4" bestFit="1" customWidth="1"/>
    <col min="6930" max="6930" width="14.5703125" style="4" bestFit="1" customWidth="1"/>
    <col min="6931" max="6931" width="12.7109375" style="4"/>
    <col min="6932" max="6932" width="3.5703125" style="4" bestFit="1" customWidth="1"/>
    <col min="6933" max="7168" width="12.7109375" style="4"/>
    <col min="7169" max="7169" width="5" style="4" customWidth="1"/>
    <col min="7170" max="7170" width="16.140625" style="4" customWidth="1"/>
    <col min="7171" max="7171" width="13.5703125" style="4" customWidth="1"/>
    <col min="7172" max="7172" width="11.85546875" style="4" customWidth="1"/>
    <col min="7173" max="7173" width="13.5703125" style="4" customWidth="1"/>
    <col min="7174" max="7174" width="11.28515625" style="4" customWidth="1"/>
    <col min="7175" max="7175" width="14.5703125" style="4" bestFit="1" customWidth="1"/>
    <col min="7176" max="7176" width="13.5703125" style="4" customWidth="1"/>
    <col min="7177" max="7177" width="12.7109375" style="4"/>
    <col min="7178" max="7178" width="14.140625" style="4" customWidth="1"/>
    <col min="7179" max="7179" width="12.140625" style="4" bestFit="1" customWidth="1"/>
    <col min="7180" max="7180" width="12.85546875" style="4" customWidth="1"/>
    <col min="7181" max="7181" width="14.5703125" style="4" bestFit="1" customWidth="1"/>
    <col min="7182" max="7182" width="14.7109375" style="4" customWidth="1"/>
    <col min="7183" max="7184" width="13.140625" style="4" bestFit="1" customWidth="1"/>
    <col min="7185" max="7185" width="12.140625" style="4" bestFit="1" customWidth="1"/>
    <col min="7186" max="7186" width="14.5703125" style="4" bestFit="1" customWidth="1"/>
    <col min="7187" max="7187" width="12.7109375" style="4"/>
    <col min="7188" max="7188" width="3.5703125" style="4" bestFit="1" customWidth="1"/>
    <col min="7189" max="7424" width="12.7109375" style="4"/>
    <col min="7425" max="7425" width="5" style="4" customWidth="1"/>
    <col min="7426" max="7426" width="16.140625" style="4" customWidth="1"/>
    <col min="7427" max="7427" width="13.5703125" style="4" customWidth="1"/>
    <col min="7428" max="7428" width="11.85546875" style="4" customWidth="1"/>
    <col min="7429" max="7429" width="13.5703125" style="4" customWidth="1"/>
    <col min="7430" max="7430" width="11.28515625" style="4" customWidth="1"/>
    <col min="7431" max="7431" width="14.5703125" style="4" bestFit="1" customWidth="1"/>
    <col min="7432" max="7432" width="13.5703125" style="4" customWidth="1"/>
    <col min="7433" max="7433" width="12.7109375" style="4"/>
    <col min="7434" max="7434" width="14.140625" style="4" customWidth="1"/>
    <col min="7435" max="7435" width="12.140625" style="4" bestFit="1" customWidth="1"/>
    <col min="7436" max="7436" width="12.85546875" style="4" customWidth="1"/>
    <col min="7437" max="7437" width="14.5703125" style="4" bestFit="1" customWidth="1"/>
    <col min="7438" max="7438" width="14.7109375" style="4" customWidth="1"/>
    <col min="7439" max="7440" width="13.140625" style="4" bestFit="1" customWidth="1"/>
    <col min="7441" max="7441" width="12.140625" style="4" bestFit="1" customWidth="1"/>
    <col min="7442" max="7442" width="14.5703125" style="4" bestFit="1" customWidth="1"/>
    <col min="7443" max="7443" width="12.7109375" style="4"/>
    <col min="7444" max="7444" width="3.5703125" style="4" bestFit="1" customWidth="1"/>
    <col min="7445" max="7680" width="12.7109375" style="4"/>
    <col min="7681" max="7681" width="5" style="4" customWidth="1"/>
    <col min="7682" max="7682" width="16.140625" style="4" customWidth="1"/>
    <col min="7683" max="7683" width="13.5703125" style="4" customWidth="1"/>
    <col min="7684" max="7684" width="11.85546875" style="4" customWidth="1"/>
    <col min="7685" max="7685" width="13.5703125" style="4" customWidth="1"/>
    <col min="7686" max="7686" width="11.28515625" style="4" customWidth="1"/>
    <col min="7687" max="7687" width="14.5703125" style="4" bestFit="1" customWidth="1"/>
    <col min="7688" max="7688" width="13.5703125" style="4" customWidth="1"/>
    <col min="7689" max="7689" width="12.7109375" style="4"/>
    <col min="7690" max="7690" width="14.140625" style="4" customWidth="1"/>
    <col min="7691" max="7691" width="12.140625" style="4" bestFit="1" customWidth="1"/>
    <col min="7692" max="7692" width="12.85546875" style="4" customWidth="1"/>
    <col min="7693" max="7693" width="14.5703125" style="4" bestFit="1" customWidth="1"/>
    <col min="7694" max="7694" width="14.7109375" style="4" customWidth="1"/>
    <col min="7695" max="7696" width="13.140625" style="4" bestFit="1" customWidth="1"/>
    <col min="7697" max="7697" width="12.140625" style="4" bestFit="1" customWidth="1"/>
    <col min="7698" max="7698" width="14.5703125" style="4" bestFit="1" customWidth="1"/>
    <col min="7699" max="7699" width="12.7109375" style="4"/>
    <col min="7700" max="7700" width="3.5703125" style="4" bestFit="1" customWidth="1"/>
    <col min="7701" max="7936" width="12.7109375" style="4"/>
    <col min="7937" max="7937" width="5" style="4" customWidth="1"/>
    <col min="7938" max="7938" width="16.140625" style="4" customWidth="1"/>
    <col min="7939" max="7939" width="13.5703125" style="4" customWidth="1"/>
    <col min="7940" max="7940" width="11.85546875" style="4" customWidth="1"/>
    <col min="7941" max="7941" width="13.5703125" style="4" customWidth="1"/>
    <col min="7942" max="7942" width="11.28515625" style="4" customWidth="1"/>
    <col min="7943" max="7943" width="14.5703125" style="4" bestFit="1" customWidth="1"/>
    <col min="7944" max="7944" width="13.5703125" style="4" customWidth="1"/>
    <col min="7945" max="7945" width="12.7109375" style="4"/>
    <col min="7946" max="7946" width="14.140625" style="4" customWidth="1"/>
    <col min="7947" max="7947" width="12.140625" style="4" bestFit="1" customWidth="1"/>
    <col min="7948" max="7948" width="12.85546875" style="4" customWidth="1"/>
    <col min="7949" max="7949" width="14.5703125" style="4" bestFit="1" customWidth="1"/>
    <col min="7950" max="7950" width="14.7109375" style="4" customWidth="1"/>
    <col min="7951" max="7952" width="13.140625" style="4" bestFit="1" customWidth="1"/>
    <col min="7953" max="7953" width="12.140625" style="4" bestFit="1" customWidth="1"/>
    <col min="7954" max="7954" width="14.5703125" style="4" bestFit="1" customWidth="1"/>
    <col min="7955" max="7955" width="12.7109375" style="4"/>
    <col min="7956" max="7956" width="3.5703125" style="4" bestFit="1" customWidth="1"/>
    <col min="7957" max="8192" width="12.7109375" style="4"/>
    <col min="8193" max="8193" width="5" style="4" customWidth="1"/>
    <col min="8194" max="8194" width="16.140625" style="4" customWidth="1"/>
    <col min="8195" max="8195" width="13.5703125" style="4" customWidth="1"/>
    <col min="8196" max="8196" width="11.85546875" style="4" customWidth="1"/>
    <col min="8197" max="8197" width="13.5703125" style="4" customWidth="1"/>
    <col min="8198" max="8198" width="11.28515625" style="4" customWidth="1"/>
    <col min="8199" max="8199" width="14.5703125" style="4" bestFit="1" customWidth="1"/>
    <col min="8200" max="8200" width="13.5703125" style="4" customWidth="1"/>
    <col min="8201" max="8201" width="12.7109375" style="4"/>
    <col min="8202" max="8202" width="14.140625" style="4" customWidth="1"/>
    <col min="8203" max="8203" width="12.140625" style="4" bestFit="1" customWidth="1"/>
    <col min="8204" max="8204" width="12.85546875" style="4" customWidth="1"/>
    <col min="8205" max="8205" width="14.5703125" style="4" bestFit="1" customWidth="1"/>
    <col min="8206" max="8206" width="14.7109375" style="4" customWidth="1"/>
    <col min="8207" max="8208" width="13.140625" style="4" bestFit="1" customWidth="1"/>
    <col min="8209" max="8209" width="12.140625" style="4" bestFit="1" customWidth="1"/>
    <col min="8210" max="8210" width="14.5703125" style="4" bestFit="1" customWidth="1"/>
    <col min="8211" max="8211" width="12.7109375" style="4"/>
    <col min="8212" max="8212" width="3.5703125" style="4" bestFit="1" customWidth="1"/>
    <col min="8213" max="8448" width="12.7109375" style="4"/>
    <col min="8449" max="8449" width="5" style="4" customWidth="1"/>
    <col min="8450" max="8450" width="16.140625" style="4" customWidth="1"/>
    <col min="8451" max="8451" width="13.5703125" style="4" customWidth="1"/>
    <col min="8452" max="8452" width="11.85546875" style="4" customWidth="1"/>
    <col min="8453" max="8453" width="13.5703125" style="4" customWidth="1"/>
    <col min="8454" max="8454" width="11.28515625" style="4" customWidth="1"/>
    <col min="8455" max="8455" width="14.5703125" style="4" bestFit="1" customWidth="1"/>
    <col min="8456" max="8456" width="13.5703125" style="4" customWidth="1"/>
    <col min="8457" max="8457" width="12.7109375" style="4"/>
    <col min="8458" max="8458" width="14.140625" style="4" customWidth="1"/>
    <col min="8459" max="8459" width="12.140625" style="4" bestFit="1" customWidth="1"/>
    <col min="8460" max="8460" width="12.85546875" style="4" customWidth="1"/>
    <col min="8461" max="8461" width="14.5703125" style="4" bestFit="1" customWidth="1"/>
    <col min="8462" max="8462" width="14.7109375" style="4" customWidth="1"/>
    <col min="8463" max="8464" width="13.140625" style="4" bestFit="1" customWidth="1"/>
    <col min="8465" max="8465" width="12.140625" style="4" bestFit="1" customWidth="1"/>
    <col min="8466" max="8466" width="14.5703125" style="4" bestFit="1" customWidth="1"/>
    <col min="8467" max="8467" width="12.7109375" style="4"/>
    <col min="8468" max="8468" width="3.5703125" style="4" bestFit="1" customWidth="1"/>
    <col min="8469" max="8704" width="12.7109375" style="4"/>
    <col min="8705" max="8705" width="5" style="4" customWidth="1"/>
    <col min="8706" max="8706" width="16.140625" style="4" customWidth="1"/>
    <col min="8707" max="8707" width="13.5703125" style="4" customWidth="1"/>
    <col min="8708" max="8708" width="11.85546875" style="4" customWidth="1"/>
    <col min="8709" max="8709" width="13.5703125" style="4" customWidth="1"/>
    <col min="8710" max="8710" width="11.28515625" style="4" customWidth="1"/>
    <col min="8711" max="8711" width="14.5703125" style="4" bestFit="1" customWidth="1"/>
    <col min="8712" max="8712" width="13.5703125" style="4" customWidth="1"/>
    <col min="8713" max="8713" width="12.7109375" style="4"/>
    <col min="8714" max="8714" width="14.140625" style="4" customWidth="1"/>
    <col min="8715" max="8715" width="12.140625" style="4" bestFit="1" customWidth="1"/>
    <col min="8716" max="8716" width="12.85546875" style="4" customWidth="1"/>
    <col min="8717" max="8717" width="14.5703125" style="4" bestFit="1" customWidth="1"/>
    <col min="8718" max="8718" width="14.7109375" style="4" customWidth="1"/>
    <col min="8719" max="8720" width="13.140625" style="4" bestFit="1" customWidth="1"/>
    <col min="8721" max="8721" width="12.140625" style="4" bestFit="1" customWidth="1"/>
    <col min="8722" max="8722" width="14.5703125" style="4" bestFit="1" customWidth="1"/>
    <col min="8723" max="8723" width="12.7109375" style="4"/>
    <col min="8724" max="8724" width="3.5703125" style="4" bestFit="1" customWidth="1"/>
    <col min="8725" max="8960" width="12.7109375" style="4"/>
    <col min="8961" max="8961" width="5" style="4" customWidth="1"/>
    <col min="8962" max="8962" width="16.140625" style="4" customWidth="1"/>
    <col min="8963" max="8963" width="13.5703125" style="4" customWidth="1"/>
    <col min="8964" max="8964" width="11.85546875" style="4" customWidth="1"/>
    <col min="8965" max="8965" width="13.5703125" style="4" customWidth="1"/>
    <col min="8966" max="8966" width="11.28515625" style="4" customWidth="1"/>
    <col min="8967" max="8967" width="14.5703125" style="4" bestFit="1" customWidth="1"/>
    <col min="8968" max="8968" width="13.5703125" style="4" customWidth="1"/>
    <col min="8969" max="8969" width="12.7109375" style="4"/>
    <col min="8970" max="8970" width="14.140625" style="4" customWidth="1"/>
    <col min="8971" max="8971" width="12.140625" style="4" bestFit="1" customWidth="1"/>
    <col min="8972" max="8972" width="12.85546875" style="4" customWidth="1"/>
    <col min="8973" max="8973" width="14.5703125" style="4" bestFit="1" customWidth="1"/>
    <col min="8974" max="8974" width="14.7109375" style="4" customWidth="1"/>
    <col min="8975" max="8976" width="13.140625" style="4" bestFit="1" customWidth="1"/>
    <col min="8977" max="8977" width="12.140625" style="4" bestFit="1" customWidth="1"/>
    <col min="8978" max="8978" width="14.5703125" style="4" bestFit="1" customWidth="1"/>
    <col min="8979" max="8979" width="12.7109375" style="4"/>
    <col min="8980" max="8980" width="3.5703125" style="4" bestFit="1" customWidth="1"/>
    <col min="8981" max="9216" width="12.7109375" style="4"/>
    <col min="9217" max="9217" width="5" style="4" customWidth="1"/>
    <col min="9218" max="9218" width="16.140625" style="4" customWidth="1"/>
    <col min="9219" max="9219" width="13.5703125" style="4" customWidth="1"/>
    <col min="9220" max="9220" width="11.85546875" style="4" customWidth="1"/>
    <col min="9221" max="9221" width="13.5703125" style="4" customWidth="1"/>
    <col min="9222" max="9222" width="11.28515625" style="4" customWidth="1"/>
    <col min="9223" max="9223" width="14.5703125" style="4" bestFit="1" customWidth="1"/>
    <col min="9224" max="9224" width="13.5703125" style="4" customWidth="1"/>
    <col min="9225" max="9225" width="12.7109375" style="4"/>
    <col min="9226" max="9226" width="14.140625" style="4" customWidth="1"/>
    <col min="9227" max="9227" width="12.140625" style="4" bestFit="1" customWidth="1"/>
    <col min="9228" max="9228" width="12.85546875" style="4" customWidth="1"/>
    <col min="9229" max="9229" width="14.5703125" style="4" bestFit="1" customWidth="1"/>
    <col min="9230" max="9230" width="14.7109375" style="4" customWidth="1"/>
    <col min="9231" max="9232" width="13.140625" style="4" bestFit="1" customWidth="1"/>
    <col min="9233" max="9233" width="12.140625" style="4" bestFit="1" customWidth="1"/>
    <col min="9234" max="9234" width="14.5703125" style="4" bestFit="1" customWidth="1"/>
    <col min="9235" max="9235" width="12.7109375" style="4"/>
    <col min="9236" max="9236" width="3.5703125" style="4" bestFit="1" customWidth="1"/>
    <col min="9237" max="9472" width="12.7109375" style="4"/>
    <col min="9473" max="9473" width="5" style="4" customWidth="1"/>
    <col min="9474" max="9474" width="16.140625" style="4" customWidth="1"/>
    <col min="9475" max="9475" width="13.5703125" style="4" customWidth="1"/>
    <col min="9476" max="9476" width="11.85546875" style="4" customWidth="1"/>
    <col min="9477" max="9477" width="13.5703125" style="4" customWidth="1"/>
    <col min="9478" max="9478" width="11.28515625" style="4" customWidth="1"/>
    <col min="9479" max="9479" width="14.5703125" style="4" bestFit="1" customWidth="1"/>
    <col min="9480" max="9480" width="13.5703125" style="4" customWidth="1"/>
    <col min="9481" max="9481" width="12.7109375" style="4"/>
    <col min="9482" max="9482" width="14.140625" style="4" customWidth="1"/>
    <col min="9483" max="9483" width="12.140625" style="4" bestFit="1" customWidth="1"/>
    <col min="9484" max="9484" width="12.85546875" style="4" customWidth="1"/>
    <col min="9485" max="9485" width="14.5703125" style="4" bestFit="1" customWidth="1"/>
    <col min="9486" max="9486" width="14.7109375" style="4" customWidth="1"/>
    <col min="9487" max="9488" width="13.140625" style="4" bestFit="1" customWidth="1"/>
    <col min="9489" max="9489" width="12.140625" style="4" bestFit="1" customWidth="1"/>
    <col min="9490" max="9490" width="14.5703125" style="4" bestFit="1" customWidth="1"/>
    <col min="9491" max="9491" width="12.7109375" style="4"/>
    <col min="9492" max="9492" width="3.5703125" style="4" bestFit="1" customWidth="1"/>
    <col min="9493" max="9728" width="12.7109375" style="4"/>
    <col min="9729" max="9729" width="5" style="4" customWidth="1"/>
    <col min="9730" max="9730" width="16.140625" style="4" customWidth="1"/>
    <col min="9731" max="9731" width="13.5703125" style="4" customWidth="1"/>
    <col min="9732" max="9732" width="11.85546875" style="4" customWidth="1"/>
    <col min="9733" max="9733" width="13.5703125" style="4" customWidth="1"/>
    <col min="9734" max="9734" width="11.28515625" style="4" customWidth="1"/>
    <col min="9735" max="9735" width="14.5703125" style="4" bestFit="1" customWidth="1"/>
    <col min="9736" max="9736" width="13.5703125" style="4" customWidth="1"/>
    <col min="9737" max="9737" width="12.7109375" style="4"/>
    <col min="9738" max="9738" width="14.140625" style="4" customWidth="1"/>
    <col min="9739" max="9739" width="12.140625" style="4" bestFit="1" customWidth="1"/>
    <col min="9740" max="9740" width="12.85546875" style="4" customWidth="1"/>
    <col min="9741" max="9741" width="14.5703125" style="4" bestFit="1" customWidth="1"/>
    <col min="9742" max="9742" width="14.7109375" style="4" customWidth="1"/>
    <col min="9743" max="9744" width="13.140625" style="4" bestFit="1" customWidth="1"/>
    <col min="9745" max="9745" width="12.140625" style="4" bestFit="1" customWidth="1"/>
    <col min="9746" max="9746" width="14.5703125" style="4" bestFit="1" customWidth="1"/>
    <col min="9747" max="9747" width="12.7109375" style="4"/>
    <col min="9748" max="9748" width="3.5703125" style="4" bestFit="1" customWidth="1"/>
    <col min="9749" max="9984" width="12.7109375" style="4"/>
    <col min="9985" max="9985" width="5" style="4" customWidth="1"/>
    <col min="9986" max="9986" width="16.140625" style="4" customWidth="1"/>
    <col min="9987" max="9987" width="13.5703125" style="4" customWidth="1"/>
    <col min="9988" max="9988" width="11.85546875" style="4" customWidth="1"/>
    <col min="9989" max="9989" width="13.5703125" style="4" customWidth="1"/>
    <col min="9990" max="9990" width="11.28515625" style="4" customWidth="1"/>
    <col min="9991" max="9991" width="14.5703125" style="4" bestFit="1" customWidth="1"/>
    <col min="9992" max="9992" width="13.5703125" style="4" customWidth="1"/>
    <col min="9993" max="9993" width="12.7109375" style="4"/>
    <col min="9994" max="9994" width="14.140625" style="4" customWidth="1"/>
    <col min="9995" max="9995" width="12.140625" style="4" bestFit="1" customWidth="1"/>
    <col min="9996" max="9996" width="12.85546875" style="4" customWidth="1"/>
    <col min="9997" max="9997" width="14.5703125" style="4" bestFit="1" customWidth="1"/>
    <col min="9998" max="9998" width="14.7109375" style="4" customWidth="1"/>
    <col min="9999" max="10000" width="13.140625" style="4" bestFit="1" customWidth="1"/>
    <col min="10001" max="10001" width="12.140625" style="4" bestFit="1" customWidth="1"/>
    <col min="10002" max="10002" width="14.5703125" style="4" bestFit="1" customWidth="1"/>
    <col min="10003" max="10003" width="12.7109375" style="4"/>
    <col min="10004" max="10004" width="3.5703125" style="4" bestFit="1" customWidth="1"/>
    <col min="10005" max="10240" width="12.7109375" style="4"/>
    <col min="10241" max="10241" width="5" style="4" customWidth="1"/>
    <col min="10242" max="10242" width="16.140625" style="4" customWidth="1"/>
    <col min="10243" max="10243" width="13.5703125" style="4" customWidth="1"/>
    <col min="10244" max="10244" width="11.85546875" style="4" customWidth="1"/>
    <col min="10245" max="10245" width="13.5703125" style="4" customWidth="1"/>
    <col min="10246" max="10246" width="11.28515625" style="4" customWidth="1"/>
    <col min="10247" max="10247" width="14.5703125" style="4" bestFit="1" customWidth="1"/>
    <col min="10248" max="10248" width="13.5703125" style="4" customWidth="1"/>
    <col min="10249" max="10249" width="12.7109375" style="4"/>
    <col min="10250" max="10250" width="14.140625" style="4" customWidth="1"/>
    <col min="10251" max="10251" width="12.140625" style="4" bestFit="1" customWidth="1"/>
    <col min="10252" max="10252" width="12.85546875" style="4" customWidth="1"/>
    <col min="10253" max="10253" width="14.5703125" style="4" bestFit="1" customWidth="1"/>
    <col min="10254" max="10254" width="14.7109375" style="4" customWidth="1"/>
    <col min="10255" max="10256" width="13.140625" style="4" bestFit="1" customWidth="1"/>
    <col min="10257" max="10257" width="12.140625" style="4" bestFit="1" customWidth="1"/>
    <col min="10258" max="10258" width="14.5703125" style="4" bestFit="1" customWidth="1"/>
    <col min="10259" max="10259" width="12.7109375" style="4"/>
    <col min="10260" max="10260" width="3.5703125" style="4" bestFit="1" customWidth="1"/>
    <col min="10261" max="10496" width="12.7109375" style="4"/>
    <col min="10497" max="10497" width="5" style="4" customWidth="1"/>
    <col min="10498" max="10498" width="16.140625" style="4" customWidth="1"/>
    <col min="10499" max="10499" width="13.5703125" style="4" customWidth="1"/>
    <col min="10500" max="10500" width="11.85546875" style="4" customWidth="1"/>
    <col min="10501" max="10501" width="13.5703125" style="4" customWidth="1"/>
    <col min="10502" max="10502" width="11.28515625" style="4" customWidth="1"/>
    <col min="10503" max="10503" width="14.5703125" style="4" bestFit="1" customWidth="1"/>
    <col min="10504" max="10504" width="13.5703125" style="4" customWidth="1"/>
    <col min="10505" max="10505" width="12.7109375" style="4"/>
    <col min="10506" max="10506" width="14.140625" style="4" customWidth="1"/>
    <col min="10507" max="10507" width="12.140625" style="4" bestFit="1" customWidth="1"/>
    <col min="10508" max="10508" width="12.85546875" style="4" customWidth="1"/>
    <col min="10509" max="10509" width="14.5703125" style="4" bestFit="1" customWidth="1"/>
    <col min="10510" max="10510" width="14.7109375" style="4" customWidth="1"/>
    <col min="10511" max="10512" width="13.140625" style="4" bestFit="1" customWidth="1"/>
    <col min="10513" max="10513" width="12.140625" style="4" bestFit="1" customWidth="1"/>
    <col min="10514" max="10514" width="14.5703125" style="4" bestFit="1" customWidth="1"/>
    <col min="10515" max="10515" width="12.7109375" style="4"/>
    <col min="10516" max="10516" width="3.5703125" style="4" bestFit="1" customWidth="1"/>
    <col min="10517" max="10752" width="12.7109375" style="4"/>
    <col min="10753" max="10753" width="5" style="4" customWidth="1"/>
    <col min="10754" max="10754" width="16.140625" style="4" customWidth="1"/>
    <col min="10755" max="10755" width="13.5703125" style="4" customWidth="1"/>
    <col min="10756" max="10756" width="11.85546875" style="4" customWidth="1"/>
    <col min="10757" max="10757" width="13.5703125" style="4" customWidth="1"/>
    <col min="10758" max="10758" width="11.28515625" style="4" customWidth="1"/>
    <col min="10759" max="10759" width="14.5703125" style="4" bestFit="1" customWidth="1"/>
    <col min="10760" max="10760" width="13.5703125" style="4" customWidth="1"/>
    <col min="10761" max="10761" width="12.7109375" style="4"/>
    <col min="10762" max="10762" width="14.140625" style="4" customWidth="1"/>
    <col min="10763" max="10763" width="12.140625" style="4" bestFit="1" customWidth="1"/>
    <col min="10764" max="10764" width="12.85546875" style="4" customWidth="1"/>
    <col min="10765" max="10765" width="14.5703125" style="4" bestFit="1" customWidth="1"/>
    <col min="10766" max="10766" width="14.7109375" style="4" customWidth="1"/>
    <col min="10767" max="10768" width="13.140625" style="4" bestFit="1" customWidth="1"/>
    <col min="10769" max="10769" width="12.140625" style="4" bestFit="1" customWidth="1"/>
    <col min="10770" max="10770" width="14.5703125" style="4" bestFit="1" customWidth="1"/>
    <col min="10771" max="10771" width="12.7109375" style="4"/>
    <col min="10772" max="10772" width="3.5703125" style="4" bestFit="1" customWidth="1"/>
    <col min="10773" max="11008" width="12.7109375" style="4"/>
    <col min="11009" max="11009" width="5" style="4" customWidth="1"/>
    <col min="11010" max="11010" width="16.140625" style="4" customWidth="1"/>
    <col min="11011" max="11011" width="13.5703125" style="4" customWidth="1"/>
    <col min="11012" max="11012" width="11.85546875" style="4" customWidth="1"/>
    <col min="11013" max="11013" width="13.5703125" style="4" customWidth="1"/>
    <col min="11014" max="11014" width="11.28515625" style="4" customWidth="1"/>
    <col min="11015" max="11015" width="14.5703125" style="4" bestFit="1" customWidth="1"/>
    <col min="11016" max="11016" width="13.5703125" style="4" customWidth="1"/>
    <col min="11017" max="11017" width="12.7109375" style="4"/>
    <col min="11018" max="11018" width="14.140625" style="4" customWidth="1"/>
    <col min="11019" max="11019" width="12.140625" style="4" bestFit="1" customWidth="1"/>
    <col min="11020" max="11020" width="12.85546875" style="4" customWidth="1"/>
    <col min="11021" max="11021" width="14.5703125" style="4" bestFit="1" customWidth="1"/>
    <col min="11022" max="11022" width="14.7109375" style="4" customWidth="1"/>
    <col min="11023" max="11024" width="13.140625" style="4" bestFit="1" customWidth="1"/>
    <col min="11025" max="11025" width="12.140625" style="4" bestFit="1" customWidth="1"/>
    <col min="11026" max="11026" width="14.5703125" style="4" bestFit="1" customWidth="1"/>
    <col min="11027" max="11027" width="12.7109375" style="4"/>
    <col min="11028" max="11028" width="3.5703125" style="4" bestFit="1" customWidth="1"/>
    <col min="11029" max="11264" width="12.7109375" style="4"/>
    <col min="11265" max="11265" width="5" style="4" customWidth="1"/>
    <col min="11266" max="11266" width="16.140625" style="4" customWidth="1"/>
    <col min="11267" max="11267" width="13.5703125" style="4" customWidth="1"/>
    <col min="11268" max="11268" width="11.85546875" style="4" customWidth="1"/>
    <col min="11269" max="11269" width="13.5703125" style="4" customWidth="1"/>
    <col min="11270" max="11270" width="11.28515625" style="4" customWidth="1"/>
    <col min="11271" max="11271" width="14.5703125" style="4" bestFit="1" customWidth="1"/>
    <col min="11272" max="11272" width="13.5703125" style="4" customWidth="1"/>
    <col min="11273" max="11273" width="12.7109375" style="4"/>
    <col min="11274" max="11274" width="14.140625" style="4" customWidth="1"/>
    <col min="11275" max="11275" width="12.140625" style="4" bestFit="1" customWidth="1"/>
    <col min="11276" max="11276" width="12.85546875" style="4" customWidth="1"/>
    <col min="11277" max="11277" width="14.5703125" style="4" bestFit="1" customWidth="1"/>
    <col min="11278" max="11278" width="14.7109375" style="4" customWidth="1"/>
    <col min="11279" max="11280" width="13.140625" style="4" bestFit="1" customWidth="1"/>
    <col min="11281" max="11281" width="12.140625" style="4" bestFit="1" customWidth="1"/>
    <col min="11282" max="11282" width="14.5703125" style="4" bestFit="1" customWidth="1"/>
    <col min="11283" max="11283" width="12.7109375" style="4"/>
    <col min="11284" max="11284" width="3.5703125" style="4" bestFit="1" customWidth="1"/>
    <col min="11285" max="11520" width="12.7109375" style="4"/>
    <col min="11521" max="11521" width="5" style="4" customWidth="1"/>
    <col min="11522" max="11522" width="16.140625" style="4" customWidth="1"/>
    <col min="11523" max="11523" width="13.5703125" style="4" customWidth="1"/>
    <col min="11524" max="11524" width="11.85546875" style="4" customWidth="1"/>
    <col min="11525" max="11525" width="13.5703125" style="4" customWidth="1"/>
    <col min="11526" max="11526" width="11.28515625" style="4" customWidth="1"/>
    <col min="11527" max="11527" width="14.5703125" style="4" bestFit="1" customWidth="1"/>
    <col min="11528" max="11528" width="13.5703125" style="4" customWidth="1"/>
    <col min="11529" max="11529" width="12.7109375" style="4"/>
    <col min="11530" max="11530" width="14.140625" style="4" customWidth="1"/>
    <col min="11531" max="11531" width="12.140625" style="4" bestFit="1" customWidth="1"/>
    <col min="11532" max="11532" width="12.85546875" style="4" customWidth="1"/>
    <col min="11533" max="11533" width="14.5703125" style="4" bestFit="1" customWidth="1"/>
    <col min="11534" max="11534" width="14.7109375" style="4" customWidth="1"/>
    <col min="11535" max="11536" width="13.140625" style="4" bestFit="1" customWidth="1"/>
    <col min="11537" max="11537" width="12.140625" style="4" bestFit="1" customWidth="1"/>
    <col min="11538" max="11538" width="14.5703125" style="4" bestFit="1" customWidth="1"/>
    <col min="11539" max="11539" width="12.7109375" style="4"/>
    <col min="11540" max="11540" width="3.5703125" style="4" bestFit="1" customWidth="1"/>
    <col min="11541" max="11776" width="12.7109375" style="4"/>
    <col min="11777" max="11777" width="5" style="4" customWidth="1"/>
    <col min="11778" max="11778" width="16.140625" style="4" customWidth="1"/>
    <col min="11779" max="11779" width="13.5703125" style="4" customWidth="1"/>
    <col min="11780" max="11780" width="11.85546875" style="4" customWidth="1"/>
    <col min="11781" max="11781" width="13.5703125" style="4" customWidth="1"/>
    <col min="11782" max="11782" width="11.28515625" style="4" customWidth="1"/>
    <col min="11783" max="11783" width="14.5703125" style="4" bestFit="1" customWidth="1"/>
    <col min="11784" max="11784" width="13.5703125" style="4" customWidth="1"/>
    <col min="11785" max="11785" width="12.7109375" style="4"/>
    <col min="11786" max="11786" width="14.140625" style="4" customWidth="1"/>
    <col min="11787" max="11787" width="12.140625" style="4" bestFit="1" customWidth="1"/>
    <col min="11788" max="11788" width="12.85546875" style="4" customWidth="1"/>
    <col min="11789" max="11789" width="14.5703125" style="4" bestFit="1" customWidth="1"/>
    <col min="11790" max="11790" width="14.7109375" style="4" customWidth="1"/>
    <col min="11791" max="11792" width="13.140625" style="4" bestFit="1" customWidth="1"/>
    <col min="11793" max="11793" width="12.140625" style="4" bestFit="1" customWidth="1"/>
    <col min="11794" max="11794" width="14.5703125" style="4" bestFit="1" customWidth="1"/>
    <col min="11795" max="11795" width="12.7109375" style="4"/>
    <col min="11796" max="11796" width="3.5703125" style="4" bestFit="1" customWidth="1"/>
    <col min="11797" max="12032" width="12.7109375" style="4"/>
    <col min="12033" max="12033" width="5" style="4" customWidth="1"/>
    <col min="12034" max="12034" width="16.140625" style="4" customWidth="1"/>
    <col min="12035" max="12035" width="13.5703125" style="4" customWidth="1"/>
    <col min="12036" max="12036" width="11.85546875" style="4" customWidth="1"/>
    <col min="12037" max="12037" width="13.5703125" style="4" customWidth="1"/>
    <col min="12038" max="12038" width="11.28515625" style="4" customWidth="1"/>
    <col min="12039" max="12039" width="14.5703125" style="4" bestFit="1" customWidth="1"/>
    <col min="12040" max="12040" width="13.5703125" style="4" customWidth="1"/>
    <col min="12041" max="12041" width="12.7109375" style="4"/>
    <col min="12042" max="12042" width="14.140625" style="4" customWidth="1"/>
    <col min="12043" max="12043" width="12.140625" style="4" bestFit="1" customWidth="1"/>
    <col min="12044" max="12044" width="12.85546875" style="4" customWidth="1"/>
    <col min="12045" max="12045" width="14.5703125" style="4" bestFit="1" customWidth="1"/>
    <col min="12046" max="12046" width="14.7109375" style="4" customWidth="1"/>
    <col min="12047" max="12048" width="13.140625" style="4" bestFit="1" customWidth="1"/>
    <col min="12049" max="12049" width="12.140625" style="4" bestFit="1" customWidth="1"/>
    <col min="12050" max="12050" width="14.5703125" style="4" bestFit="1" customWidth="1"/>
    <col min="12051" max="12051" width="12.7109375" style="4"/>
    <col min="12052" max="12052" width="3.5703125" style="4" bestFit="1" customWidth="1"/>
    <col min="12053" max="12288" width="12.7109375" style="4"/>
    <col min="12289" max="12289" width="5" style="4" customWidth="1"/>
    <col min="12290" max="12290" width="16.140625" style="4" customWidth="1"/>
    <col min="12291" max="12291" width="13.5703125" style="4" customWidth="1"/>
    <col min="12292" max="12292" width="11.85546875" style="4" customWidth="1"/>
    <col min="12293" max="12293" width="13.5703125" style="4" customWidth="1"/>
    <col min="12294" max="12294" width="11.28515625" style="4" customWidth="1"/>
    <col min="12295" max="12295" width="14.5703125" style="4" bestFit="1" customWidth="1"/>
    <col min="12296" max="12296" width="13.5703125" style="4" customWidth="1"/>
    <col min="12297" max="12297" width="12.7109375" style="4"/>
    <col min="12298" max="12298" width="14.140625" style="4" customWidth="1"/>
    <col min="12299" max="12299" width="12.140625" style="4" bestFit="1" customWidth="1"/>
    <col min="12300" max="12300" width="12.85546875" style="4" customWidth="1"/>
    <col min="12301" max="12301" width="14.5703125" style="4" bestFit="1" customWidth="1"/>
    <col min="12302" max="12302" width="14.7109375" style="4" customWidth="1"/>
    <col min="12303" max="12304" width="13.140625" style="4" bestFit="1" customWidth="1"/>
    <col min="12305" max="12305" width="12.140625" style="4" bestFit="1" customWidth="1"/>
    <col min="12306" max="12306" width="14.5703125" style="4" bestFit="1" customWidth="1"/>
    <col min="12307" max="12307" width="12.7109375" style="4"/>
    <col min="12308" max="12308" width="3.5703125" style="4" bestFit="1" customWidth="1"/>
    <col min="12309" max="12544" width="12.7109375" style="4"/>
    <col min="12545" max="12545" width="5" style="4" customWidth="1"/>
    <col min="12546" max="12546" width="16.140625" style="4" customWidth="1"/>
    <col min="12547" max="12547" width="13.5703125" style="4" customWidth="1"/>
    <col min="12548" max="12548" width="11.85546875" style="4" customWidth="1"/>
    <col min="12549" max="12549" width="13.5703125" style="4" customWidth="1"/>
    <col min="12550" max="12550" width="11.28515625" style="4" customWidth="1"/>
    <col min="12551" max="12551" width="14.5703125" style="4" bestFit="1" customWidth="1"/>
    <col min="12552" max="12552" width="13.5703125" style="4" customWidth="1"/>
    <col min="12553" max="12553" width="12.7109375" style="4"/>
    <col min="12554" max="12554" width="14.140625" style="4" customWidth="1"/>
    <col min="12555" max="12555" width="12.140625" style="4" bestFit="1" customWidth="1"/>
    <col min="12556" max="12556" width="12.85546875" style="4" customWidth="1"/>
    <col min="12557" max="12557" width="14.5703125" style="4" bestFit="1" customWidth="1"/>
    <col min="12558" max="12558" width="14.7109375" style="4" customWidth="1"/>
    <col min="12559" max="12560" width="13.140625" style="4" bestFit="1" customWidth="1"/>
    <col min="12561" max="12561" width="12.140625" style="4" bestFit="1" customWidth="1"/>
    <col min="12562" max="12562" width="14.5703125" style="4" bestFit="1" customWidth="1"/>
    <col min="12563" max="12563" width="12.7109375" style="4"/>
    <col min="12564" max="12564" width="3.5703125" style="4" bestFit="1" customWidth="1"/>
    <col min="12565" max="12800" width="12.7109375" style="4"/>
    <col min="12801" max="12801" width="5" style="4" customWidth="1"/>
    <col min="12802" max="12802" width="16.140625" style="4" customWidth="1"/>
    <col min="12803" max="12803" width="13.5703125" style="4" customWidth="1"/>
    <col min="12804" max="12804" width="11.85546875" style="4" customWidth="1"/>
    <col min="12805" max="12805" width="13.5703125" style="4" customWidth="1"/>
    <col min="12806" max="12806" width="11.28515625" style="4" customWidth="1"/>
    <col min="12807" max="12807" width="14.5703125" style="4" bestFit="1" customWidth="1"/>
    <col min="12808" max="12808" width="13.5703125" style="4" customWidth="1"/>
    <col min="12809" max="12809" width="12.7109375" style="4"/>
    <col min="12810" max="12810" width="14.140625" style="4" customWidth="1"/>
    <col min="12811" max="12811" width="12.140625" style="4" bestFit="1" customWidth="1"/>
    <col min="12812" max="12812" width="12.85546875" style="4" customWidth="1"/>
    <col min="12813" max="12813" width="14.5703125" style="4" bestFit="1" customWidth="1"/>
    <col min="12814" max="12814" width="14.7109375" style="4" customWidth="1"/>
    <col min="12815" max="12816" width="13.140625" style="4" bestFit="1" customWidth="1"/>
    <col min="12817" max="12817" width="12.140625" style="4" bestFit="1" customWidth="1"/>
    <col min="12818" max="12818" width="14.5703125" style="4" bestFit="1" customWidth="1"/>
    <col min="12819" max="12819" width="12.7109375" style="4"/>
    <col min="12820" max="12820" width="3.5703125" style="4" bestFit="1" customWidth="1"/>
    <col min="12821" max="13056" width="12.7109375" style="4"/>
    <col min="13057" max="13057" width="5" style="4" customWidth="1"/>
    <col min="13058" max="13058" width="16.140625" style="4" customWidth="1"/>
    <col min="13059" max="13059" width="13.5703125" style="4" customWidth="1"/>
    <col min="13060" max="13060" width="11.85546875" style="4" customWidth="1"/>
    <col min="13061" max="13061" width="13.5703125" style="4" customWidth="1"/>
    <col min="13062" max="13062" width="11.28515625" style="4" customWidth="1"/>
    <col min="13063" max="13063" width="14.5703125" style="4" bestFit="1" customWidth="1"/>
    <col min="13064" max="13064" width="13.5703125" style="4" customWidth="1"/>
    <col min="13065" max="13065" width="12.7109375" style="4"/>
    <col min="13066" max="13066" width="14.140625" style="4" customWidth="1"/>
    <col min="13067" max="13067" width="12.140625" style="4" bestFit="1" customWidth="1"/>
    <col min="13068" max="13068" width="12.85546875" style="4" customWidth="1"/>
    <col min="13069" max="13069" width="14.5703125" style="4" bestFit="1" customWidth="1"/>
    <col min="13070" max="13070" width="14.7109375" style="4" customWidth="1"/>
    <col min="13071" max="13072" width="13.140625" style="4" bestFit="1" customWidth="1"/>
    <col min="13073" max="13073" width="12.140625" style="4" bestFit="1" customWidth="1"/>
    <col min="13074" max="13074" width="14.5703125" style="4" bestFit="1" customWidth="1"/>
    <col min="13075" max="13075" width="12.7109375" style="4"/>
    <col min="13076" max="13076" width="3.5703125" style="4" bestFit="1" customWidth="1"/>
    <col min="13077" max="13312" width="12.7109375" style="4"/>
    <col min="13313" max="13313" width="5" style="4" customWidth="1"/>
    <col min="13314" max="13314" width="16.140625" style="4" customWidth="1"/>
    <col min="13315" max="13315" width="13.5703125" style="4" customWidth="1"/>
    <col min="13316" max="13316" width="11.85546875" style="4" customWidth="1"/>
    <col min="13317" max="13317" width="13.5703125" style="4" customWidth="1"/>
    <col min="13318" max="13318" width="11.28515625" style="4" customWidth="1"/>
    <col min="13319" max="13319" width="14.5703125" style="4" bestFit="1" customWidth="1"/>
    <col min="13320" max="13320" width="13.5703125" style="4" customWidth="1"/>
    <col min="13321" max="13321" width="12.7109375" style="4"/>
    <col min="13322" max="13322" width="14.140625" style="4" customWidth="1"/>
    <col min="13323" max="13323" width="12.140625" style="4" bestFit="1" customWidth="1"/>
    <col min="13324" max="13324" width="12.85546875" style="4" customWidth="1"/>
    <col min="13325" max="13325" width="14.5703125" style="4" bestFit="1" customWidth="1"/>
    <col min="13326" max="13326" width="14.7109375" style="4" customWidth="1"/>
    <col min="13327" max="13328" width="13.140625" style="4" bestFit="1" customWidth="1"/>
    <col min="13329" max="13329" width="12.140625" style="4" bestFit="1" customWidth="1"/>
    <col min="13330" max="13330" width="14.5703125" style="4" bestFit="1" customWidth="1"/>
    <col min="13331" max="13331" width="12.7109375" style="4"/>
    <col min="13332" max="13332" width="3.5703125" style="4" bestFit="1" customWidth="1"/>
    <col min="13333" max="13568" width="12.7109375" style="4"/>
    <col min="13569" max="13569" width="5" style="4" customWidth="1"/>
    <col min="13570" max="13570" width="16.140625" style="4" customWidth="1"/>
    <col min="13571" max="13571" width="13.5703125" style="4" customWidth="1"/>
    <col min="13572" max="13572" width="11.85546875" style="4" customWidth="1"/>
    <col min="13573" max="13573" width="13.5703125" style="4" customWidth="1"/>
    <col min="13574" max="13574" width="11.28515625" style="4" customWidth="1"/>
    <col min="13575" max="13575" width="14.5703125" style="4" bestFit="1" customWidth="1"/>
    <col min="13576" max="13576" width="13.5703125" style="4" customWidth="1"/>
    <col min="13577" max="13577" width="12.7109375" style="4"/>
    <col min="13578" max="13578" width="14.140625" style="4" customWidth="1"/>
    <col min="13579" max="13579" width="12.140625" style="4" bestFit="1" customWidth="1"/>
    <col min="13580" max="13580" width="12.85546875" style="4" customWidth="1"/>
    <col min="13581" max="13581" width="14.5703125" style="4" bestFit="1" customWidth="1"/>
    <col min="13582" max="13582" width="14.7109375" style="4" customWidth="1"/>
    <col min="13583" max="13584" width="13.140625" style="4" bestFit="1" customWidth="1"/>
    <col min="13585" max="13585" width="12.140625" style="4" bestFit="1" customWidth="1"/>
    <col min="13586" max="13586" width="14.5703125" style="4" bestFit="1" customWidth="1"/>
    <col min="13587" max="13587" width="12.7109375" style="4"/>
    <col min="13588" max="13588" width="3.5703125" style="4" bestFit="1" customWidth="1"/>
    <col min="13589" max="13824" width="12.7109375" style="4"/>
    <col min="13825" max="13825" width="5" style="4" customWidth="1"/>
    <col min="13826" max="13826" width="16.140625" style="4" customWidth="1"/>
    <col min="13827" max="13827" width="13.5703125" style="4" customWidth="1"/>
    <col min="13828" max="13828" width="11.85546875" style="4" customWidth="1"/>
    <col min="13829" max="13829" width="13.5703125" style="4" customWidth="1"/>
    <col min="13830" max="13830" width="11.28515625" style="4" customWidth="1"/>
    <col min="13831" max="13831" width="14.5703125" style="4" bestFit="1" customWidth="1"/>
    <col min="13832" max="13832" width="13.5703125" style="4" customWidth="1"/>
    <col min="13833" max="13833" width="12.7109375" style="4"/>
    <col min="13834" max="13834" width="14.140625" style="4" customWidth="1"/>
    <col min="13835" max="13835" width="12.140625" style="4" bestFit="1" customWidth="1"/>
    <col min="13836" max="13836" width="12.85546875" style="4" customWidth="1"/>
    <col min="13837" max="13837" width="14.5703125" style="4" bestFit="1" customWidth="1"/>
    <col min="13838" max="13838" width="14.7109375" style="4" customWidth="1"/>
    <col min="13839" max="13840" width="13.140625" style="4" bestFit="1" customWidth="1"/>
    <col min="13841" max="13841" width="12.140625" style="4" bestFit="1" customWidth="1"/>
    <col min="13842" max="13842" width="14.5703125" style="4" bestFit="1" customWidth="1"/>
    <col min="13843" max="13843" width="12.7109375" style="4"/>
    <col min="13844" max="13844" width="3.5703125" style="4" bestFit="1" customWidth="1"/>
    <col min="13845" max="14080" width="12.7109375" style="4"/>
    <col min="14081" max="14081" width="5" style="4" customWidth="1"/>
    <col min="14082" max="14082" width="16.140625" style="4" customWidth="1"/>
    <col min="14083" max="14083" width="13.5703125" style="4" customWidth="1"/>
    <col min="14084" max="14084" width="11.85546875" style="4" customWidth="1"/>
    <col min="14085" max="14085" width="13.5703125" style="4" customWidth="1"/>
    <col min="14086" max="14086" width="11.28515625" style="4" customWidth="1"/>
    <col min="14087" max="14087" width="14.5703125" style="4" bestFit="1" customWidth="1"/>
    <col min="14088" max="14088" width="13.5703125" style="4" customWidth="1"/>
    <col min="14089" max="14089" width="12.7109375" style="4"/>
    <col min="14090" max="14090" width="14.140625" style="4" customWidth="1"/>
    <col min="14091" max="14091" width="12.140625" style="4" bestFit="1" customWidth="1"/>
    <col min="14092" max="14092" width="12.85546875" style="4" customWidth="1"/>
    <col min="14093" max="14093" width="14.5703125" style="4" bestFit="1" customWidth="1"/>
    <col min="14094" max="14094" width="14.7109375" style="4" customWidth="1"/>
    <col min="14095" max="14096" width="13.140625" style="4" bestFit="1" customWidth="1"/>
    <col min="14097" max="14097" width="12.140625" style="4" bestFit="1" customWidth="1"/>
    <col min="14098" max="14098" width="14.5703125" style="4" bestFit="1" customWidth="1"/>
    <col min="14099" max="14099" width="12.7109375" style="4"/>
    <col min="14100" max="14100" width="3.5703125" style="4" bestFit="1" customWidth="1"/>
    <col min="14101" max="14336" width="12.7109375" style="4"/>
    <col min="14337" max="14337" width="5" style="4" customWidth="1"/>
    <col min="14338" max="14338" width="16.140625" style="4" customWidth="1"/>
    <col min="14339" max="14339" width="13.5703125" style="4" customWidth="1"/>
    <col min="14340" max="14340" width="11.85546875" style="4" customWidth="1"/>
    <col min="14341" max="14341" width="13.5703125" style="4" customWidth="1"/>
    <col min="14342" max="14342" width="11.28515625" style="4" customWidth="1"/>
    <col min="14343" max="14343" width="14.5703125" style="4" bestFit="1" customWidth="1"/>
    <col min="14344" max="14344" width="13.5703125" style="4" customWidth="1"/>
    <col min="14345" max="14345" width="12.7109375" style="4"/>
    <col min="14346" max="14346" width="14.140625" style="4" customWidth="1"/>
    <col min="14347" max="14347" width="12.140625" style="4" bestFit="1" customWidth="1"/>
    <col min="14348" max="14348" width="12.85546875" style="4" customWidth="1"/>
    <col min="14349" max="14349" width="14.5703125" style="4" bestFit="1" customWidth="1"/>
    <col min="14350" max="14350" width="14.7109375" style="4" customWidth="1"/>
    <col min="14351" max="14352" width="13.140625" style="4" bestFit="1" customWidth="1"/>
    <col min="14353" max="14353" width="12.140625" style="4" bestFit="1" customWidth="1"/>
    <col min="14354" max="14354" width="14.5703125" style="4" bestFit="1" customWidth="1"/>
    <col min="14355" max="14355" width="12.7109375" style="4"/>
    <col min="14356" max="14356" width="3.5703125" style="4" bestFit="1" customWidth="1"/>
    <col min="14357" max="14592" width="12.7109375" style="4"/>
    <col min="14593" max="14593" width="5" style="4" customWidth="1"/>
    <col min="14594" max="14594" width="16.140625" style="4" customWidth="1"/>
    <col min="14595" max="14595" width="13.5703125" style="4" customWidth="1"/>
    <col min="14596" max="14596" width="11.85546875" style="4" customWidth="1"/>
    <col min="14597" max="14597" width="13.5703125" style="4" customWidth="1"/>
    <col min="14598" max="14598" width="11.28515625" style="4" customWidth="1"/>
    <col min="14599" max="14599" width="14.5703125" style="4" bestFit="1" customWidth="1"/>
    <col min="14600" max="14600" width="13.5703125" style="4" customWidth="1"/>
    <col min="14601" max="14601" width="12.7109375" style="4"/>
    <col min="14602" max="14602" width="14.140625" style="4" customWidth="1"/>
    <col min="14603" max="14603" width="12.140625" style="4" bestFit="1" customWidth="1"/>
    <col min="14604" max="14604" width="12.85546875" style="4" customWidth="1"/>
    <col min="14605" max="14605" width="14.5703125" style="4" bestFit="1" customWidth="1"/>
    <col min="14606" max="14606" width="14.7109375" style="4" customWidth="1"/>
    <col min="14607" max="14608" width="13.140625" style="4" bestFit="1" customWidth="1"/>
    <col min="14609" max="14609" width="12.140625" style="4" bestFit="1" customWidth="1"/>
    <col min="14610" max="14610" width="14.5703125" style="4" bestFit="1" customWidth="1"/>
    <col min="14611" max="14611" width="12.7109375" style="4"/>
    <col min="14612" max="14612" width="3.5703125" style="4" bestFit="1" customWidth="1"/>
    <col min="14613" max="14848" width="12.7109375" style="4"/>
    <col min="14849" max="14849" width="5" style="4" customWidth="1"/>
    <col min="14850" max="14850" width="16.140625" style="4" customWidth="1"/>
    <col min="14851" max="14851" width="13.5703125" style="4" customWidth="1"/>
    <col min="14852" max="14852" width="11.85546875" style="4" customWidth="1"/>
    <col min="14853" max="14853" width="13.5703125" style="4" customWidth="1"/>
    <col min="14854" max="14854" width="11.28515625" style="4" customWidth="1"/>
    <col min="14855" max="14855" width="14.5703125" style="4" bestFit="1" customWidth="1"/>
    <col min="14856" max="14856" width="13.5703125" style="4" customWidth="1"/>
    <col min="14857" max="14857" width="12.7109375" style="4"/>
    <col min="14858" max="14858" width="14.140625" style="4" customWidth="1"/>
    <col min="14859" max="14859" width="12.140625" style="4" bestFit="1" customWidth="1"/>
    <col min="14860" max="14860" width="12.85546875" style="4" customWidth="1"/>
    <col min="14861" max="14861" width="14.5703125" style="4" bestFit="1" customWidth="1"/>
    <col min="14862" max="14862" width="14.7109375" style="4" customWidth="1"/>
    <col min="14863" max="14864" width="13.140625" style="4" bestFit="1" customWidth="1"/>
    <col min="14865" max="14865" width="12.140625" style="4" bestFit="1" customWidth="1"/>
    <col min="14866" max="14866" width="14.5703125" style="4" bestFit="1" customWidth="1"/>
    <col min="14867" max="14867" width="12.7109375" style="4"/>
    <col min="14868" max="14868" width="3.5703125" style="4" bestFit="1" customWidth="1"/>
    <col min="14869" max="15104" width="12.7109375" style="4"/>
    <col min="15105" max="15105" width="5" style="4" customWidth="1"/>
    <col min="15106" max="15106" width="16.140625" style="4" customWidth="1"/>
    <col min="15107" max="15107" width="13.5703125" style="4" customWidth="1"/>
    <col min="15108" max="15108" width="11.85546875" style="4" customWidth="1"/>
    <col min="15109" max="15109" width="13.5703125" style="4" customWidth="1"/>
    <col min="15110" max="15110" width="11.28515625" style="4" customWidth="1"/>
    <col min="15111" max="15111" width="14.5703125" style="4" bestFit="1" customWidth="1"/>
    <col min="15112" max="15112" width="13.5703125" style="4" customWidth="1"/>
    <col min="15113" max="15113" width="12.7109375" style="4"/>
    <col min="15114" max="15114" width="14.140625" style="4" customWidth="1"/>
    <col min="15115" max="15115" width="12.140625" style="4" bestFit="1" customWidth="1"/>
    <col min="15116" max="15116" width="12.85546875" style="4" customWidth="1"/>
    <col min="15117" max="15117" width="14.5703125" style="4" bestFit="1" customWidth="1"/>
    <col min="15118" max="15118" width="14.7109375" style="4" customWidth="1"/>
    <col min="15119" max="15120" width="13.140625" style="4" bestFit="1" customWidth="1"/>
    <col min="15121" max="15121" width="12.140625" style="4" bestFit="1" customWidth="1"/>
    <col min="15122" max="15122" width="14.5703125" style="4" bestFit="1" customWidth="1"/>
    <col min="15123" max="15123" width="12.7109375" style="4"/>
    <col min="15124" max="15124" width="3.5703125" style="4" bestFit="1" customWidth="1"/>
    <col min="15125" max="15360" width="12.7109375" style="4"/>
    <col min="15361" max="15361" width="5" style="4" customWidth="1"/>
    <col min="15362" max="15362" width="16.140625" style="4" customWidth="1"/>
    <col min="15363" max="15363" width="13.5703125" style="4" customWidth="1"/>
    <col min="15364" max="15364" width="11.85546875" style="4" customWidth="1"/>
    <col min="15365" max="15365" width="13.5703125" style="4" customWidth="1"/>
    <col min="15366" max="15366" width="11.28515625" style="4" customWidth="1"/>
    <col min="15367" max="15367" width="14.5703125" style="4" bestFit="1" customWidth="1"/>
    <col min="15368" max="15368" width="13.5703125" style="4" customWidth="1"/>
    <col min="15369" max="15369" width="12.7109375" style="4"/>
    <col min="15370" max="15370" width="14.140625" style="4" customWidth="1"/>
    <col min="15371" max="15371" width="12.140625" style="4" bestFit="1" customWidth="1"/>
    <col min="15372" max="15372" width="12.85546875" style="4" customWidth="1"/>
    <col min="15373" max="15373" width="14.5703125" style="4" bestFit="1" customWidth="1"/>
    <col min="15374" max="15374" width="14.7109375" style="4" customWidth="1"/>
    <col min="15375" max="15376" width="13.140625" style="4" bestFit="1" customWidth="1"/>
    <col min="15377" max="15377" width="12.140625" style="4" bestFit="1" customWidth="1"/>
    <col min="15378" max="15378" width="14.5703125" style="4" bestFit="1" customWidth="1"/>
    <col min="15379" max="15379" width="12.7109375" style="4"/>
    <col min="15380" max="15380" width="3.5703125" style="4" bestFit="1" customWidth="1"/>
    <col min="15381" max="15616" width="12.7109375" style="4"/>
    <col min="15617" max="15617" width="5" style="4" customWidth="1"/>
    <col min="15618" max="15618" width="16.140625" style="4" customWidth="1"/>
    <col min="15619" max="15619" width="13.5703125" style="4" customWidth="1"/>
    <col min="15620" max="15620" width="11.85546875" style="4" customWidth="1"/>
    <col min="15621" max="15621" width="13.5703125" style="4" customWidth="1"/>
    <col min="15622" max="15622" width="11.28515625" style="4" customWidth="1"/>
    <col min="15623" max="15623" width="14.5703125" style="4" bestFit="1" customWidth="1"/>
    <col min="15624" max="15624" width="13.5703125" style="4" customWidth="1"/>
    <col min="15625" max="15625" width="12.7109375" style="4"/>
    <col min="15626" max="15626" width="14.140625" style="4" customWidth="1"/>
    <col min="15627" max="15627" width="12.140625" style="4" bestFit="1" customWidth="1"/>
    <col min="15628" max="15628" width="12.85546875" style="4" customWidth="1"/>
    <col min="15629" max="15629" width="14.5703125" style="4" bestFit="1" customWidth="1"/>
    <col min="15630" max="15630" width="14.7109375" style="4" customWidth="1"/>
    <col min="15631" max="15632" width="13.140625" style="4" bestFit="1" customWidth="1"/>
    <col min="15633" max="15633" width="12.140625" style="4" bestFit="1" customWidth="1"/>
    <col min="15634" max="15634" width="14.5703125" style="4" bestFit="1" customWidth="1"/>
    <col min="15635" max="15635" width="12.7109375" style="4"/>
    <col min="15636" max="15636" width="3.5703125" style="4" bestFit="1" customWidth="1"/>
    <col min="15637" max="15872" width="12.7109375" style="4"/>
    <col min="15873" max="15873" width="5" style="4" customWidth="1"/>
    <col min="15874" max="15874" width="16.140625" style="4" customWidth="1"/>
    <col min="15875" max="15875" width="13.5703125" style="4" customWidth="1"/>
    <col min="15876" max="15876" width="11.85546875" style="4" customWidth="1"/>
    <col min="15877" max="15877" width="13.5703125" style="4" customWidth="1"/>
    <col min="15878" max="15878" width="11.28515625" style="4" customWidth="1"/>
    <col min="15879" max="15879" width="14.5703125" style="4" bestFit="1" customWidth="1"/>
    <col min="15880" max="15880" width="13.5703125" style="4" customWidth="1"/>
    <col min="15881" max="15881" width="12.7109375" style="4"/>
    <col min="15882" max="15882" width="14.140625" style="4" customWidth="1"/>
    <col min="15883" max="15883" width="12.140625" style="4" bestFit="1" customWidth="1"/>
    <col min="15884" max="15884" width="12.85546875" style="4" customWidth="1"/>
    <col min="15885" max="15885" width="14.5703125" style="4" bestFit="1" customWidth="1"/>
    <col min="15886" max="15886" width="14.7109375" style="4" customWidth="1"/>
    <col min="15887" max="15888" width="13.140625" style="4" bestFit="1" customWidth="1"/>
    <col min="15889" max="15889" width="12.140625" style="4" bestFit="1" customWidth="1"/>
    <col min="15890" max="15890" width="14.5703125" style="4" bestFit="1" customWidth="1"/>
    <col min="15891" max="15891" width="12.7109375" style="4"/>
    <col min="15892" max="15892" width="3.5703125" style="4" bestFit="1" customWidth="1"/>
    <col min="15893" max="16128" width="12.7109375" style="4"/>
    <col min="16129" max="16129" width="5" style="4" customWidth="1"/>
    <col min="16130" max="16130" width="16.140625" style="4" customWidth="1"/>
    <col min="16131" max="16131" width="13.5703125" style="4" customWidth="1"/>
    <col min="16132" max="16132" width="11.85546875" style="4" customWidth="1"/>
    <col min="16133" max="16133" width="13.5703125" style="4" customWidth="1"/>
    <col min="16134" max="16134" width="11.28515625" style="4" customWidth="1"/>
    <col min="16135" max="16135" width="14.5703125" style="4" bestFit="1" customWidth="1"/>
    <col min="16136" max="16136" width="13.5703125" style="4" customWidth="1"/>
    <col min="16137" max="16137" width="12.7109375" style="4"/>
    <col min="16138" max="16138" width="14.140625" style="4" customWidth="1"/>
    <col min="16139" max="16139" width="12.140625" style="4" bestFit="1" customWidth="1"/>
    <col min="16140" max="16140" width="12.85546875" style="4" customWidth="1"/>
    <col min="16141" max="16141" width="14.5703125" style="4" bestFit="1" customWidth="1"/>
    <col min="16142" max="16142" width="14.7109375" style="4" customWidth="1"/>
    <col min="16143" max="16144" width="13.140625" style="4" bestFit="1" customWidth="1"/>
    <col min="16145" max="16145" width="12.140625" style="4" bestFit="1" customWidth="1"/>
    <col min="16146" max="16146" width="14.5703125" style="4" bestFit="1" customWidth="1"/>
    <col min="16147" max="16147" width="12.7109375" style="4"/>
    <col min="16148" max="16148" width="3.5703125" style="4" bestFit="1" customWidth="1"/>
    <col min="16149" max="16384" width="12.7109375" style="4"/>
  </cols>
  <sheetData>
    <row r="1" spans="1:20" ht="12.75" x14ac:dyDescent="0.2">
      <c r="A1" s="4" t="s">
        <v>1</v>
      </c>
    </row>
    <row r="2" spans="1:20" ht="12.75" x14ac:dyDescent="0.2">
      <c r="A2" s="4" t="s">
        <v>199</v>
      </c>
      <c r="C2" s="4" t="s">
        <v>146</v>
      </c>
      <c r="T2" s="63"/>
    </row>
    <row r="3" spans="1:20" ht="12.75" x14ac:dyDescent="0.2">
      <c r="A3" s="6" t="str">
        <f>'Exhibit A - City'!A3</f>
        <v>FOR THE YEAR ENDED JUNE 30, 2025</v>
      </c>
      <c r="M3" s="5"/>
      <c r="N3" s="50"/>
      <c r="T3" s="5"/>
    </row>
    <row r="4" spans="1:20" ht="15.75" x14ac:dyDescent="0.25">
      <c r="A4" s="82" t="s">
        <v>273</v>
      </c>
    </row>
    <row r="5" spans="1:20" ht="12.75" x14ac:dyDescent="0.2">
      <c r="A5" s="100" t="s">
        <v>452</v>
      </c>
      <c r="C5" s="75"/>
      <c r="D5" s="7"/>
      <c r="E5" s="7"/>
      <c r="F5" s="7"/>
      <c r="G5" s="7"/>
      <c r="H5" s="7"/>
      <c r="I5" s="7"/>
      <c r="J5" s="7"/>
      <c r="K5" s="7"/>
      <c r="L5" s="7"/>
    </row>
    <row r="6" spans="1:20" ht="52.5" customHeight="1" x14ac:dyDescent="0.2">
      <c r="C6" s="13" t="s">
        <v>115</v>
      </c>
      <c r="D6" s="8"/>
      <c r="E6" s="89" t="s">
        <v>116</v>
      </c>
      <c r="F6" s="89"/>
      <c r="H6" s="13" t="s">
        <v>425</v>
      </c>
      <c r="I6" s="8"/>
      <c r="J6" s="8"/>
      <c r="K6" s="8"/>
      <c r="N6" s="8" t="s">
        <v>117</v>
      </c>
      <c r="O6" s="8"/>
      <c r="P6" s="8"/>
      <c r="Q6" s="8"/>
      <c r="R6" s="8"/>
    </row>
    <row r="7" spans="1:20" s="55" customFormat="1" ht="66.95" customHeight="1" x14ac:dyDescent="0.2">
      <c r="A7" s="53" t="s">
        <v>8</v>
      </c>
      <c r="B7" s="53" t="s">
        <v>9</v>
      </c>
      <c r="C7" s="53" t="s">
        <v>118</v>
      </c>
      <c r="D7" s="53" t="s">
        <v>119</v>
      </c>
      <c r="E7" s="53" t="s">
        <v>118</v>
      </c>
      <c r="F7" s="53" t="s">
        <v>119</v>
      </c>
      <c r="G7" s="53" t="s">
        <v>120</v>
      </c>
      <c r="H7" s="53" t="s">
        <v>121</v>
      </c>
      <c r="I7" s="53" t="s">
        <v>122</v>
      </c>
      <c r="J7" s="53" t="s">
        <v>123</v>
      </c>
      <c r="K7" s="53" t="s">
        <v>41</v>
      </c>
      <c r="L7" s="53" t="s">
        <v>124</v>
      </c>
      <c r="M7" s="53" t="s">
        <v>125</v>
      </c>
      <c r="N7" s="53" t="s">
        <v>126</v>
      </c>
      <c r="O7" s="53" t="s">
        <v>127</v>
      </c>
      <c r="P7" s="53" t="s">
        <v>128</v>
      </c>
      <c r="Q7" s="53" t="s">
        <v>129</v>
      </c>
      <c r="R7" s="53" t="s">
        <v>130</v>
      </c>
      <c r="S7" s="53" t="s">
        <v>131</v>
      </c>
      <c r="T7" s="53" t="s">
        <v>132</v>
      </c>
    </row>
    <row r="8" spans="1:20" ht="12.75" x14ac:dyDescent="0.2">
      <c r="A8" s="4">
        <v>1</v>
      </c>
      <c r="B8" s="4" t="s">
        <v>234</v>
      </c>
      <c r="C8" s="70">
        <v>0</v>
      </c>
      <c r="D8" s="70">
        <v>0</v>
      </c>
      <c r="E8" s="70">
        <v>33745519</v>
      </c>
      <c r="F8" s="70">
        <v>0</v>
      </c>
      <c r="G8" s="70">
        <v>29225767</v>
      </c>
      <c r="H8" s="70">
        <v>34433498</v>
      </c>
      <c r="I8" s="70">
        <v>0</v>
      </c>
      <c r="J8" s="70">
        <v>9098367</v>
      </c>
      <c r="K8" s="70">
        <v>0</v>
      </c>
      <c r="L8" s="70">
        <v>90563</v>
      </c>
      <c r="M8" s="70">
        <f>SUM(G8:L8)</f>
        <v>72848195</v>
      </c>
      <c r="N8" s="70">
        <v>54277790</v>
      </c>
      <c r="O8" s="70">
        <v>5301457</v>
      </c>
      <c r="P8" s="70">
        <v>13170819</v>
      </c>
      <c r="Q8" s="70">
        <v>0</v>
      </c>
      <c r="R8" s="70">
        <f t="shared" ref="R8:R45" si="0">SUM(N8:Q8)</f>
        <v>72750066</v>
      </c>
      <c r="S8" s="70">
        <f t="shared" ref="S8:S45" si="1">(M8-R8)</f>
        <v>98129</v>
      </c>
      <c r="T8" s="9">
        <v>1</v>
      </c>
    </row>
    <row r="9" spans="1:20" ht="12.75" x14ac:dyDescent="0.2">
      <c r="A9" s="4">
        <v>2</v>
      </c>
      <c r="B9" s="4" t="s">
        <v>235</v>
      </c>
      <c r="C9" s="44">
        <v>0</v>
      </c>
      <c r="D9" s="44">
        <v>0</v>
      </c>
      <c r="E9" s="44">
        <v>0</v>
      </c>
      <c r="F9" s="44">
        <v>0</v>
      </c>
      <c r="G9" s="44">
        <v>31033</v>
      </c>
      <c r="H9" s="44">
        <v>277</v>
      </c>
      <c r="I9" s="44">
        <v>0</v>
      </c>
      <c r="J9" s="44">
        <v>201046</v>
      </c>
      <c r="K9" s="44">
        <v>612403</v>
      </c>
      <c r="L9" s="44">
        <v>32661</v>
      </c>
      <c r="M9" s="44">
        <f t="shared" ref="M8:M45" si="2">SUM(G9:L9)</f>
        <v>877420</v>
      </c>
      <c r="N9" s="44">
        <v>398732</v>
      </c>
      <c r="O9" s="44">
        <v>65136</v>
      </c>
      <c r="P9" s="44">
        <v>0</v>
      </c>
      <c r="Q9" s="44">
        <v>7070</v>
      </c>
      <c r="R9" s="44">
        <f t="shared" si="0"/>
        <v>470938</v>
      </c>
      <c r="S9" s="44">
        <f t="shared" si="1"/>
        <v>406482</v>
      </c>
      <c r="T9" s="9">
        <v>2</v>
      </c>
    </row>
    <row r="10" spans="1:20" ht="12.75" x14ac:dyDescent="0.2">
      <c r="A10" s="4">
        <v>3</v>
      </c>
      <c r="B10" s="4" t="s">
        <v>237</v>
      </c>
      <c r="C10" s="44">
        <v>0</v>
      </c>
      <c r="D10" s="44">
        <v>0</v>
      </c>
      <c r="E10" s="44">
        <v>0</v>
      </c>
      <c r="F10" s="44">
        <v>0</v>
      </c>
      <c r="G10" s="44">
        <v>2517909</v>
      </c>
      <c r="H10" s="44">
        <v>179778</v>
      </c>
      <c r="I10" s="44">
        <v>0</v>
      </c>
      <c r="J10" s="44">
        <v>0</v>
      </c>
      <c r="K10" s="44">
        <v>0</v>
      </c>
      <c r="L10" s="44">
        <v>0</v>
      </c>
      <c r="M10" s="44">
        <f t="shared" si="2"/>
        <v>2697687</v>
      </c>
      <c r="N10" s="44">
        <v>1464401</v>
      </c>
      <c r="O10" s="44">
        <v>395312</v>
      </c>
      <c r="P10" s="44">
        <v>162310</v>
      </c>
      <c r="Q10" s="44">
        <v>30282</v>
      </c>
      <c r="R10" s="44">
        <f t="shared" si="0"/>
        <v>2052305</v>
      </c>
      <c r="S10" s="44">
        <f t="shared" si="1"/>
        <v>645382</v>
      </c>
      <c r="T10" s="9">
        <v>3</v>
      </c>
    </row>
    <row r="11" spans="1:20" ht="12.75" x14ac:dyDescent="0.2">
      <c r="A11" s="4">
        <v>4</v>
      </c>
      <c r="B11" s="4" t="s">
        <v>238</v>
      </c>
      <c r="C11" s="44">
        <v>0</v>
      </c>
      <c r="D11" s="44">
        <v>0</v>
      </c>
      <c r="E11" s="44">
        <v>0</v>
      </c>
      <c r="F11" s="44">
        <v>0</v>
      </c>
      <c r="G11" s="44">
        <v>0</v>
      </c>
      <c r="H11" s="44">
        <v>0</v>
      </c>
      <c r="I11" s="44">
        <v>0</v>
      </c>
      <c r="J11" s="44">
        <v>0</v>
      </c>
      <c r="K11" s="44">
        <v>0</v>
      </c>
      <c r="L11" s="44">
        <v>0</v>
      </c>
      <c r="M11" s="44">
        <f t="shared" si="2"/>
        <v>0</v>
      </c>
      <c r="N11" s="44">
        <v>0</v>
      </c>
      <c r="O11" s="44">
        <v>0</v>
      </c>
      <c r="P11" s="44">
        <v>0</v>
      </c>
      <c r="Q11" s="44">
        <v>0</v>
      </c>
      <c r="R11" s="44">
        <f t="shared" si="0"/>
        <v>0</v>
      </c>
      <c r="S11" s="44">
        <f t="shared" si="1"/>
        <v>0</v>
      </c>
      <c r="T11" s="9">
        <v>4</v>
      </c>
    </row>
    <row r="12" spans="1:20" ht="12.75" x14ac:dyDescent="0.2">
      <c r="A12" s="4">
        <v>5</v>
      </c>
      <c r="B12" s="4" t="s">
        <v>239</v>
      </c>
      <c r="C12" s="44">
        <v>3248023</v>
      </c>
      <c r="D12" s="44">
        <v>0</v>
      </c>
      <c r="E12" s="44">
        <v>429279</v>
      </c>
      <c r="F12" s="44">
        <v>0</v>
      </c>
      <c r="G12" s="44">
        <v>126329231</v>
      </c>
      <c r="H12" s="44">
        <v>0</v>
      </c>
      <c r="I12" s="44">
        <v>429279</v>
      </c>
      <c r="J12" s="44">
        <v>260935</v>
      </c>
      <c r="K12" s="44">
        <v>31246</v>
      </c>
      <c r="L12" s="44">
        <v>11803768</v>
      </c>
      <c r="M12" s="44">
        <f t="shared" si="2"/>
        <v>138854459</v>
      </c>
      <c r="N12" s="44">
        <v>69353263</v>
      </c>
      <c r="O12" s="44">
        <v>31044425</v>
      </c>
      <c r="P12" s="44">
        <v>14317767</v>
      </c>
      <c r="Q12" s="44">
        <v>3429685</v>
      </c>
      <c r="R12" s="44">
        <f t="shared" si="0"/>
        <v>118145140</v>
      </c>
      <c r="S12" s="44">
        <f t="shared" si="1"/>
        <v>20709319</v>
      </c>
      <c r="T12" s="9">
        <v>5</v>
      </c>
    </row>
    <row r="13" spans="1:20" ht="12.75" x14ac:dyDescent="0.2">
      <c r="A13" s="4">
        <v>6</v>
      </c>
      <c r="B13" s="4" t="s">
        <v>240</v>
      </c>
      <c r="C13" s="44">
        <v>0</v>
      </c>
      <c r="D13" s="44">
        <v>0</v>
      </c>
      <c r="E13" s="44">
        <v>0</v>
      </c>
      <c r="F13" s="44">
        <v>0</v>
      </c>
      <c r="G13" s="44">
        <v>0</v>
      </c>
      <c r="H13" s="44">
        <v>0</v>
      </c>
      <c r="I13" s="44">
        <v>0</v>
      </c>
      <c r="J13" s="44">
        <v>0</v>
      </c>
      <c r="K13" s="44">
        <v>0</v>
      </c>
      <c r="L13" s="44">
        <v>0</v>
      </c>
      <c r="M13" s="44">
        <f t="shared" si="2"/>
        <v>0</v>
      </c>
      <c r="N13" s="44">
        <v>0</v>
      </c>
      <c r="O13" s="44">
        <v>0</v>
      </c>
      <c r="P13" s="44">
        <v>0</v>
      </c>
      <c r="Q13" s="44">
        <v>0</v>
      </c>
      <c r="R13" s="44">
        <f t="shared" si="0"/>
        <v>0</v>
      </c>
      <c r="S13" s="44">
        <f t="shared" si="1"/>
        <v>0</v>
      </c>
      <c r="T13" s="9">
        <v>6</v>
      </c>
    </row>
    <row r="14" spans="1:20" ht="12.75" x14ac:dyDescent="0.2">
      <c r="A14" s="4">
        <v>7</v>
      </c>
      <c r="B14" s="4" t="s">
        <v>241</v>
      </c>
      <c r="C14" s="44">
        <v>0</v>
      </c>
      <c r="D14" s="44">
        <v>0</v>
      </c>
      <c r="E14" s="44">
        <v>0</v>
      </c>
      <c r="F14" s="44">
        <v>0</v>
      </c>
      <c r="G14" s="44">
        <v>3981018</v>
      </c>
      <c r="H14" s="44">
        <v>-271815</v>
      </c>
      <c r="I14" s="44">
        <v>0</v>
      </c>
      <c r="J14" s="44">
        <v>0</v>
      </c>
      <c r="K14" s="44">
        <v>220000</v>
      </c>
      <c r="L14" s="44">
        <v>40007</v>
      </c>
      <c r="M14" s="44">
        <f t="shared" si="2"/>
        <v>3969210</v>
      </c>
      <c r="N14" s="44">
        <v>2719795</v>
      </c>
      <c r="O14" s="44">
        <v>1105224</v>
      </c>
      <c r="P14" s="44">
        <v>102516</v>
      </c>
      <c r="Q14" s="44">
        <v>0</v>
      </c>
      <c r="R14" s="44">
        <f t="shared" si="0"/>
        <v>3927535</v>
      </c>
      <c r="S14" s="44">
        <f t="shared" si="1"/>
        <v>41675</v>
      </c>
      <c r="T14" s="9">
        <v>7</v>
      </c>
    </row>
    <row r="15" spans="1:20" ht="12.75" x14ac:dyDescent="0.2">
      <c r="A15" s="4">
        <v>8</v>
      </c>
      <c r="B15" s="4" t="s">
        <v>242</v>
      </c>
      <c r="C15" s="44">
        <v>0</v>
      </c>
      <c r="D15" s="44">
        <v>0</v>
      </c>
      <c r="E15" s="44">
        <v>0</v>
      </c>
      <c r="F15" s="44">
        <v>0</v>
      </c>
      <c r="G15" s="44">
        <v>0</v>
      </c>
      <c r="H15" s="44">
        <v>0</v>
      </c>
      <c r="I15" s="44">
        <v>0</v>
      </c>
      <c r="J15" s="44">
        <v>0</v>
      </c>
      <c r="K15" s="44">
        <v>0</v>
      </c>
      <c r="L15" s="44">
        <v>0</v>
      </c>
      <c r="M15" s="44">
        <f t="shared" si="2"/>
        <v>0</v>
      </c>
      <c r="N15" s="44">
        <v>0</v>
      </c>
      <c r="O15" s="44">
        <v>0</v>
      </c>
      <c r="P15" s="44">
        <v>0</v>
      </c>
      <c r="Q15" s="44">
        <v>0</v>
      </c>
      <c r="R15" s="44">
        <f t="shared" si="0"/>
        <v>0</v>
      </c>
      <c r="S15" s="44">
        <f t="shared" si="1"/>
        <v>0</v>
      </c>
      <c r="T15" s="9">
        <v>8</v>
      </c>
    </row>
    <row r="16" spans="1:20" ht="12.75" x14ac:dyDescent="0.2">
      <c r="A16" s="4">
        <v>9</v>
      </c>
      <c r="B16" s="4" t="s">
        <v>243</v>
      </c>
      <c r="C16" s="44">
        <v>0</v>
      </c>
      <c r="D16" s="44">
        <v>0</v>
      </c>
      <c r="E16" s="44">
        <v>0</v>
      </c>
      <c r="F16" s="44">
        <v>0</v>
      </c>
      <c r="G16" s="44">
        <v>0</v>
      </c>
      <c r="H16" s="44">
        <v>0</v>
      </c>
      <c r="I16" s="44">
        <v>0</v>
      </c>
      <c r="J16" s="44">
        <v>0</v>
      </c>
      <c r="K16" s="44">
        <v>0</v>
      </c>
      <c r="L16" s="44">
        <v>0</v>
      </c>
      <c r="M16" s="44">
        <f t="shared" si="2"/>
        <v>0</v>
      </c>
      <c r="N16" s="44">
        <v>0</v>
      </c>
      <c r="O16" s="44">
        <v>0</v>
      </c>
      <c r="P16" s="44">
        <v>0</v>
      </c>
      <c r="Q16" s="44">
        <v>0</v>
      </c>
      <c r="R16" s="44">
        <f t="shared" si="0"/>
        <v>0</v>
      </c>
      <c r="S16" s="44">
        <f t="shared" si="1"/>
        <v>0</v>
      </c>
      <c r="T16" s="9">
        <v>9</v>
      </c>
    </row>
    <row r="17" spans="1:20" ht="12.75" x14ac:dyDescent="0.2">
      <c r="A17" s="4">
        <v>10</v>
      </c>
      <c r="B17" s="4" t="s">
        <v>244</v>
      </c>
      <c r="C17" s="44">
        <v>0</v>
      </c>
      <c r="D17" s="44">
        <v>0</v>
      </c>
      <c r="E17" s="44">
        <v>0</v>
      </c>
      <c r="F17" s="44">
        <v>0</v>
      </c>
      <c r="G17" s="44">
        <v>12034553</v>
      </c>
      <c r="H17" s="44">
        <v>0</v>
      </c>
      <c r="I17" s="44">
        <v>1807000</v>
      </c>
      <c r="J17" s="44">
        <v>0</v>
      </c>
      <c r="K17" s="44">
        <v>0</v>
      </c>
      <c r="L17" s="44">
        <v>0</v>
      </c>
      <c r="M17" s="44">
        <f t="shared" si="2"/>
        <v>13841553</v>
      </c>
      <c r="N17" s="44">
        <v>12179478</v>
      </c>
      <c r="O17" s="44">
        <v>2919351</v>
      </c>
      <c r="P17" s="44">
        <v>1237690</v>
      </c>
      <c r="Q17" s="44">
        <v>0</v>
      </c>
      <c r="R17" s="44">
        <f t="shared" si="0"/>
        <v>16336519</v>
      </c>
      <c r="S17" s="44">
        <f t="shared" si="1"/>
        <v>-2494966</v>
      </c>
      <c r="T17" s="9">
        <v>10</v>
      </c>
    </row>
    <row r="18" spans="1:20" ht="12.75" x14ac:dyDescent="0.2">
      <c r="A18" s="4">
        <v>11</v>
      </c>
      <c r="B18" s="4" t="s">
        <v>245</v>
      </c>
      <c r="C18" s="44">
        <v>0</v>
      </c>
      <c r="D18" s="44">
        <v>256160</v>
      </c>
      <c r="E18" s="44">
        <v>2317824</v>
      </c>
      <c r="F18" s="44">
        <v>0</v>
      </c>
      <c r="G18" s="44">
        <v>7665383</v>
      </c>
      <c r="H18" s="44">
        <v>0</v>
      </c>
      <c r="I18" s="44">
        <v>0</v>
      </c>
      <c r="J18" s="44">
        <v>0</v>
      </c>
      <c r="K18" s="44">
        <v>0</v>
      </c>
      <c r="L18" s="44">
        <v>756152</v>
      </c>
      <c r="M18" s="44">
        <f t="shared" si="2"/>
        <v>8421535</v>
      </c>
      <c r="N18" s="44">
        <v>2388706</v>
      </c>
      <c r="O18" s="44">
        <v>1469967</v>
      </c>
      <c r="P18" s="44">
        <v>124792</v>
      </c>
      <c r="Q18" s="44">
        <v>0</v>
      </c>
      <c r="R18" s="44">
        <f t="shared" si="0"/>
        <v>3983465</v>
      </c>
      <c r="S18" s="44">
        <f t="shared" si="1"/>
        <v>4438070</v>
      </c>
      <c r="T18" s="9">
        <v>11</v>
      </c>
    </row>
    <row r="19" spans="1:20" ht="12.75" x14ac:dyDescent="0.2">
      <c r="A19" s="4">
        <v>12</v>
      </c>
      <c r="B19" s="4" t="s">
        <v>246</v>
      </c>
      <c r="C19" s="44">
        <v>0</v>
      </c>
      <c r="D19" s="44">
        <v>0</v>
      </c>
      <c r="E19" s="44">
        <v>0</v>
      </c>
      <c r="F19" s="44">
        <v>0</v>
      </c>
      <c r="G19" s="44">
        <v>0</v>
      </c>
      <c r="H19" s="44">
        <v>0</v>
      </c>
      <c r="I19" s="44">
        <v>0</v>
      </c>
      <c r="J19" s="44">
        <v>0</v>
      </c>
      <c r="K19" s="44">
        <v>0</v>
      </c>
      <c r="L19" s="44">
        <v>0</v>
      </c>
      <c r="M19" s="44">
        <f t="shared" si="2"/>
        <v>0</v>
      </c>
      <c r="N19" s="44">
        <v>0</v>
      </c>
      <c r="O19" s="44">
        <v>0</v>
      </c>
      <c r="P19" s="44">
        <v>0</v>
      </c>
      <c r="Q19" s="44">
        <v>0</v>
      </c>
      <c r="R19" s="44">
        <f t="shared" si="0"/>
        <v>0</v>
      </c>
      <c r="S19" s="44">
        <f t="shared" si="1"/>
        <v>0</v>
      </c>
      <c r="T19" s="9">
        <v>12</v>
      </c>
    </row>
    <row r="20" spans="1:20" ht="12.75" x14ac:dyDescent="0.2">
      <c r="A20" s="4">
        <v>13</v>
      </c>
      <c r="B20" s="4" t="s">
        <v>247</v>
      </c>
      <c r="C20" s="44">
        <v>0</v>
      </c>
      <c r="D20" s="44">
        <v>0</v>
      </c>
      <c r="E20" s="44">
        <v>0</v>
      </c>
      <c r="F20" s="44">
        <v>0</v>
      </c>
      <c r="G20" s="44">
        <v>14324651</v>
      </c>
      <c r="H20" s="44">
        <v>0</v>
      </c>
      <c r="I20" s="44">
        <v>0</v>
      </c>
      <c r="J20" s="44">
        <v>1266528</v>
      </c>
      <c r="K20" s="44">
        <v>3739298</v>
      </c>
      <c r="L20" s="44">
        <v>2948511</v>
      </c>
      <c r="M20" s="44">
        <f t="shared" si="2"/>
        <v>22278988</v>
      </c>
      <c r="N20" s="44">
        <v>14151616</v>
      </c>
      <c r="O20" s="44">
        <v>3399448</v>
      </c>
      <c r="P20" s="44">
        <v>1946631</v>
      </c>
      <c r="Q20" s="44">
        <v>0</v>
      </c>
      <c r="R20" s="44">
        <f t="shared" si="0"/>
        <v>19497695</v>
      </c>
      <c r="S20" s="44">
        <f t="shared" si="1"/>
        <v>2781293</v>
      </c>
      <c r="T20" s="9">
        <v>13</v>
      </c>
    </row>
    <row r="21" spans="1:20" ht="12.75" x14ac:dyDescent="0.2">
      <c r="A21" s="4">
        <v>14</v>
      </c>
      <c r="B21" s="4" t="s">
        <v>248</v>
      </c>
      <c r="C21" s="44">
        <v>0</v>
      </c>
      <c r="D21" s="44">
        <v>0</v>
      </c>
      <c r="E21" s="44">
        <v>56560</v>
      </c>
      <c r="F21" s="44">
        <v>0</v>
      </c>
      <c r="G21" s="44">
        <v>3459885</v>
      </c>
      <c r="H21" s="44">
        <v>456378</v>
      </c>
      <c r="I21" s="44">
        <v>0</v>
      </c>
      <c r="J21" s="44">
        <v>0</v>
      </c>
      <c r="K21" s="44">
        <v>0</v>
      </c>
      <c r="L21" s="44">
        <v>31666</v>
      </c>
      <c r="M21" s="44">
        <f t="shared" si="2"/>
        <v>3947929</v>
      </c>
      <c r="N21" s="44">
        <v>2981392</v>
      </c>
      <c r="O21" s="44">
        <v>669039</v>
      </c>
      <c r="P21" s="44">
        <v>1204</v>
      </c>
      <c r="Q21" s="44">
        <v>0</v>
      </c>
      <c r="R21" s="44">
        <f t="shared" si="0"/>
        <v>3651635</v>
      </c>
      <c r="S21" s="44">
        <f t="shared" si="1"/>
        <v>296294</v>
      </c>
      <c r="T21" s="9">
        <v>14</v>
      </c>
    </row>
    <row r="22" spans="1:20" ht="12.75" x14ac:dyDescent="0.2">
      <c r="A22" s="4">
        <v>15</v>
      </c>
      <c r="B22" s="4" t="s">
        <v>249</v>
      </c>
      <c r="C22" s="44">
        <v>0</v>
      </c>
      <c r="D22" s="44">
        <v>0</v>
      </c>
      <c r="E22" s="44">
        <v>5208312</v>
      </c>
      <c r="F22" s="44">
        <v>0</v>
      </c>
      <c r="G22" s="44">
        <v>42076606</v>
      </c>
      <c r="H22" s="44">
        <v>0</v>
      </c>
      <c r="I22" s="44">
        <v>0</v>
      </c>
      <c r="J22" s="44">
        <v>0</v>
      </c>
      <c r="K22" s="44">
        <v>3390550</v>
      </c>
      <c r="L22" s="44">
        <v>494869</v>
      </c>
      <c r="M22" s="44">
        <f t="shared" si="2"/>
        <v>45962025</v>
      </c>
      <c r="N22" s="44">
        <v>42929587</v>
      </c>
      <c r="O22" s="44">
        <v>6262480</v>
      </c>
      <c r="P22" s="44">
        <v>1475465</v>
      </c>
      <c r="Q22" s="44">
        <v>0</v>
      </c>
      <c r="R22" s="44">
        <f t="shared" si="0"/>
        <v>50667532</v>
      </c>
      <c r="S22" s="44">
        <f t="shared" si="1"/>
        <v>-4705507</v>
      </c>
      <c r="T22" s="9">
        <v>15</v>
      </c>
    </row>
    <row r="23" spans="1:20" ht="12.75" x14ac:dyDescent="0.2">
      <c r="A23" s="4">
        <v>16</v>
      </c>
      <c r="B23" s="4" t="s">
        <v>250</v>
      </c>
      <c r="C23" s="44">
        <v>0</v>
      </c>
      <c r="D23" s="44">
        <v>0</v>
      </c>
      <c r="E23" s="44">
        <v>103733</v>
      </c>
      <c r="F23" s="44">
        <v>0</v>
      </c>
      <c r="G23" s="44">
        <v>99306008</v>
      </c>
      <c r="H23" s="44">
        <v>-1939974</v>
      </c>
      <c r="I23" s="44">
        <v>0</v>
      </c>
      <c r="J23" s="44">
        <v>1992085</v>
      </c>
      <c r="K23" s="44">
        <v>2664058</v>
      </c>
      <c r="L23" s="44">
        <v>4247956</v>
      </c>
      <c r="M23" s="44">
        <f t="shared" si="2"/>
        <v>106270133</v>
      </c>
      <c r="N23" s="44">
        <v>83777112</v>
      </c>
      <c r="O23" s="44">
        <v>9417214</v>
      </c>
      <c r="P23" s="44">
        <v>1162674</v>
      </c>
      <c r="Q23" s="44">
        <v>0</v>
      </c>
      <c r="R23" s="44">
        <f t="shared" si="0"/>
        <v>94357000</v>
      </c>
      <c r="S23" s="44">
        <f t="shared" si="1"/>
        <v>11913133</v>
      </c>
      <c r="T23" s="9">
        <v>16</v>
      </c>
    </row>
    <row r="24" spans="1:20" ht="12.75" x14ac:dyDescent="0.2">
      <c r="A24" s="4">
        <v>17</v>
      </c>
      <c r="B24" s="4" t="s">
        <v>251</v>
      </c>
      <c r="C24" s="44">
        <v>0</v>
      </c>
      <c r="D24" s="44">
        <v>0</v>
      </c>
      <c r="E24" s="44">
        <v>0</v>
      </c>
      <c r="F24" s="44">
        <v>0</v>
      </c>
      <c r="G24" s="44">
        <v>0</v>
      </c>
      <c r="H24" s="44">
        <v>0</v>
      </c>
      <c r="I24" s="44">
        <v>0</v>
      </c>
      <c r="J24" s="44">
        <v>0</v>
      </c>
      <c r="K24" s="44">
        <v>0</v>
      </c>
      <c r="L24" s="44">
        <v>0</v>
      </c>
      <c r="M24" s="44">
        <f t="shared" si="2"/>
        <v>0</v>
      </c>
      <c r="N24" s="44">
        <v>0</v>
      </c>
      <c r="O24" s="44">
        <v>0</v>
      </c>
      <c r="P24" s="44">
        <v>0</v>
      </c>
      <c r="Q24" s="44">
        <v>0</v>
      </c>
      <c r="R24" s="44">
        <f t="shared" si="0"/>
        <v>0</v>
      </c>
      <c r="S24" s="44">
        <f t="shared" si="1"/>
        <v>0</v>
      </c>
      <c r="T24" s="9">
        <v>17</v>
      </c>
    </row>
    <row r="25" spans="1:20" ht="12.75" x14ac:dyDescent="0.2">
      <c r="A25" s="4">
        <v>18</v>
      </c>
      <c r="B25" s="4" t="s">
        <v>252</v>
      </c>
      <c r="C25" s="44">
        <v>0</v>
      </c>
      <c r="D25" s="44">
        <v>0</v>
      </c>
      <c r="E25" s="44">
        <v>0</v>
      </c>
      <c r="F25" s="44">
        <v>0</v>
      </c>
      <c r="G25" s="44">
        <v>7999963</v>
      </c>
      <c r="H25" s="44">
        <v>0</v>
      </c>
      <c r="I25" s="44">
        <v>0</v>
      </c>
      <c r="J25" s="44">
        <v>0</v>
      </c>
      <c r="K25" s="44">
        <v>0</v>
      </c>
      <c r="L25" s="44">
        <v>558835</v>
      </c>
      <c r="M25" s="44">
        <f t="shared" si="2"/>
        <v>8558798</v>
      </c>
      <c r="N25" s="44">
        <v>5794749</v>
      </c>
      <c r="O25" s="44">
        <v>564307</v>
      </c>
      <c r="P25" s="44">
        <v>356649</v>
      </c>
      <c r="Q25" s="44">
        <v>0</v>
      </c>
      <c r="R25" s="44">
        <f t="shared" si="0"/>
        <v>6715705</v>
      </c>
      <c r="S25" s="44">
        <f t="shared" si="1"/>
        <v>1843093</v>
      </c>
      <c r="T25" s="9">
        <v>18</v>
      </c>
    </row>
    <row r="26" spans="1:20" ht="12.75" x14ac:dyDescent="0.2">
      <c r="A26" s="4">
        <v>19</v>
      </c>
      <c r="B26" s="4" t="s">
        <v>253</v>
      </c>
      <c r="C26" s="44">
        <v>0</v>
      </c>
      <c r="D26" s="44">
        <v>0</v>
      </c>
      <c r="E26" s="44">
        <v>0</v>
      </c>
      <c r="F26" s="44">
        <v>0</v>
      </c>
      <c r="G26" s="44">
        <v>54855077</v>
      </c>
      <c r="H26" s="44">
        <v>1863272</v>
      </c>
      <c r="I26" s="44">
        <v>84958</v>
      </c>
      <c r="J26" s="44">
        <v>1740892</v>
      </c>
      <c r="K26" s="44">
        <v>4137743</v>
      </c>
      <c r="L26" s="44">
        <v>3311383</v>
      </c>
      <c r="M26" s="44">
        <f t="shared" si="2"/>
        <v>65993325</v>
      </c>
      <c r="N26" s="44">
        <v>44876040</v>
      </c>
      <c r="O26" s="44">
        <v>19138882</v>
      </c>
      <c r="P26" s="44">
        <v>3330248</v>
      </c>
      <c r="Q26" s="44">
        <v>5105</v>
      </c>
      <c r="R26" s="44">
        <f t="shared" si="0"/>
        <v>67350275</v>
      </c>
      <c r="S26" s="44">
        <f t="shared" si="1"/>
        <v>-1356950</v>
      </c>
      <c r="T26" s="9">
        <v>19</v>
      </c>
    </row>
    <row r="27" spans="1:20" ht="12.75" x14ac:dyDescent="0.2">
      <c r="A27" s="4">
        <v>20</v>
      </c>
      <c r="B27" s="4" t="s">
        <v>254</v>
      </c>
      <c r="C27" s="44">
        <v>0</v>
      </c>
      <c r="D27" s="44">
        <v>0</v>
      </c>
      <c r="E27" s="44">
        <v>0</v>
      </c>
      <c r="F27" s="44">
        <v>0</v>
      </c>
      <c r="G27" s="44">
        <v>88381434</v>
      </c>
      <c r="H27" s="44">
        <v>-842156</v>
      </c>
      <c r="I27" s="44">
        <v>0</v>
      </c>
      <c r="J27" s="44">
        <v>0</v>
      </c>
      <c r="K27" s="44">
        <v>42253</v>
      </c>
      <c r="L27" s="44">
        <v>6918818</v>
      </c>
      <c r="M27" s="44">
        <f t="shared" si="2"/>
        <v>94500349</v>
      </c>
      <c r="N27" s="44">
        <v>73532006</v>
      </c>
      <c r="O27" s="44">
        <v>9173082</v>
      </c>
      <c r="P27" s="44">
        <v>1340664</v>
      </c>
      <c r="Q27" s="44">
        <v>2645596</v>
      </c>
      <c r="R27" s="44">
        <f t="shared" si="0"/>
        <v>86691348</v>
      </c>
      <c r="S27" s="44">
        <f t="shared" si="1"/>
        <v>7809001</v>
      </c>
      <c r="T27" s="9">
        <v>20</v>
      </c>
    </row>
    <row r="28" spans="1:20" ht="12.75" x14ac:dyDescent="0.2">
      <c r="A28" s="4">
        <v>21</v>
      </c>
      <c r="B28" s="4" t="s">
        <v>255</v>
      </c>
      <c r="C28" s="44">
        <v>0</v>
      </c>
      <c r="D28" s="44">
        <v>0</v>
      </c>
      <c r="E28" s="44">
        <v>0</v>
      </c>
      <c r="F28" s="44">
        <v>0</v>
      </c>
      <c r="G28" s="44">
        <v>0</v>
      </c>
      <c r="H28" s="44">
        <v>0</v>
      </c>
      <c r="I28" s="44">
        <v>0</v>
      </c>
      <c r="J28" s="44">
        <v>0</v>
      </c>
      <c r="K28" s="44">
        <v>0</v>
      </c>
      <c r="L28" s="44">
        <v>0</v>
      </c>
      <c r="M28" s="44">
        <f t="shared" si="2"/>
        <v>0</v>
      </c>
      <c r="N28" s="44">
        <v>0</v>
      </c>
      <c r="O28" s="44">
        <v>0</v>
      </c>
      <c r="P28" s="44">
        <v>0</v>
      </c>
      <c r="Q28" s="44">
        <v>0</v>
      </c>
      <c r="R28" s="44">
        <f t="shared" si="0"/>
        <v>0</v>
      </c>
      <c r="S28" s="44">
        <f t="shared" si="1"/>
        <v>0</v>
      </c>
      <c r="T28" s="9">
        <v>21</v>
      </c>
    </row>
    <row r="29" spans="1:20" ht="12.75" x14ac:dyDescent="0.2">
      <c r="A29" s="4">
        <v>22</v>
      </c>
      <c r="B29" s="4" t="s">
        <v>256</v>
      </c>
      <c r="C29" s="44">
        <v>0</v>
      </c>
      <c r="D29" s="44">
        <v>0</v>
      </c>
      <c r="E29" s="44">
        <v>0</v>
      </c>
      <c r="F29" s="44">
        <v>0</v>
      </c>
      <c r="G29" s="44">
        <v>0</v>
      </c>
      <c r="H29" s="44">
        <v>0</v>
      </c>
      <c r="I29" s="44">
        <v>0</v>
      </c>
      <c r="J29" s="44">
        <v>0</v>
      </c>
      <c r="K29" s="44">
        <v>0</v>
      </c>
      <c r="L29" s="44">
        <v>0</v>
      </c>
      <c r="M29" s="44">
        <f t="shared" si="2"/>
        <v>0</v>
      </c>
      <c r="N29" s="44">
        <v>0</v>
      </c>
      <c r="O29" s="44">
        <v>0</v>
      </c>
      <c r="P29" s="44">
        <v>0</v>
      </c>
      <c r="Q29" s="44">
        <v>0</v>
      </c>
      <c r="R29" s="44">
        <f t="shared" si="0"/>
        <v>0</v>
      </c>
      <c r="S29" s="44">
        <f t="shared" si="1"/>
        <v>0</v>
      </c>
      <c r="T29" s="9">
        <v>22</v>
      </c>
    </row>
    <row r="30" spans="1:20" ht="12.75" x14ac:dyDescent="0.2">
      <c r="A30" s="4">
        <v>23</v>
      </c>
      <c r="B30" s="4" t="s">
        <v>257</v>
      </c>
      <c r="C30" s="44">
        <v>0</v>
      </c>
      <c r="D30" s="44">
        <v>0</v>
      </c>
      <c r="E30" s="44">
        <v>8695712</v>
      </c>
      <c r="F30" s="44">
        <v>369572</v>
      </c>
      <c r="G30" s="44">
        <v>125522919</v>
      </c>
      <c r="H30" s="44">
        <v>-9478852</v>
      </c>
      <c r="I30" s="44">
        <v>5373</v>
      </c>
      <c r="J30" s="44">
        <v>1582785</v>
      </c>
      <c r="K30" s="44">
        <v>5908352</v>
      </c>
      <c r="L30" s="44">
        <v>8194280</v>
      </c>
      <c r="M30" s="44">
        <f t="shared" si="2"/>
        <v>131734857</v>
      </c>
      <c r="N30" s="44">
        <v>90268084</v>
      </c>
      <c r="O30" s="44">
        <v>24318717</v>
      </c>
      <c r="P30" s="44">
        <v>5478444</v>
      </c>
      <c r="Q30" s="44">
        <v>205283</v>
      </c>
      <c r="R30" s="44">
        <f t="shared" si="0"/>
        <v>120270528</v>
      </c>
      <c r="S30" s="44">
        <f t="shared" si="1"/>
        <v>11464329</v>
      </c>
      <c r="T30" s="9">
        <v>23</v>
      </c>
    </row>
    <row r="31" spans="1:20" ht="12.75" x14ac:dyDescent="0.2">
      <c r="A31" s="4">
        <v>24</v>
      </c>
      <c r="B31" s="4" t="s">
        <v>258</v>
      </c>
      <c r="C31" s="44">
        <v>0</v>
      </c>
      <c r="D31" s="44">
        <v>0</v>
      </c>
      <c r="E31" s="44">
        <v>23414163</v>
      </c>
      <c r="F31" s="44">
        <v>0</v>
      </c>
      <c r="G31" s="44">
        <v>189236221</v>
      </c>
      <c r="H31" s="44">
        <v>-11314439</v>
      </c>
      <c r="I31" s="44">
        <v>0</v>
      </c>
      <c r="J31" s="44">
        <v>0</v>
      </c>
      <c r="K31" s="44">
        <v>0</v>
      </c>
      <c r="L31" s="44">
        <v>13095278</v>
      </c>
      <c r="M31" s="44">
        <f t="shared" si="2"/>
        <v>191017060</v>
      </c>
      <c r="N31" s="44">
        <v>76433023</v>
      </c>
      <c r="O31" s="44">
        <v>32052262</v>
      </c>
      <c r="P31" s="44">
        <v>15949303</v>
      </c>
      <c r="Q31" s="44">
        <v>0</v>
      </c>
      <c r="R31" s="44">
        <f t="shared" si="0"/>
        <v>124434588</v>
      </c>
      <c r="S31" s="44">
        <f t="shared" si="1"/>
        <v>66582472</v>
      </c>
      <c r="T31" s="9">
        <v>24</v>
      </c>
    </row>
    <row r="32" spans="1:20" ht="12.75" x14ac:dyDescent="0.2">
      <c r="A32" s="4">
        <v>25</v>
      </c>
      <c r="B32" s="4" t="s">
        <v>259</v>
      </c>
      <c r="C32" s="44">
        <v>0</v>
      </c>
      <c r="D32" s="44">
        <v>0</v>
      </c>
      <c r="E32" s="44">
        <v>0</v>
      </c>
      <c r="F32" s="44">
        <v>0</v>
      </c>
      <c r="G32" s="44">
        <v>0</v>
      </c>
      <c r="H32" s="44">
        <v>0</v>
      </c>
      <c r="I32" s="44">
        <v>0</v>
      </c>
      <c r="J32" s="44">
        <v>0</v>
      </c>
      <c r="K32" s="44">
        <v>0</v>
      </c>
      <c r="L32" s="44">
        <v>0</v>
      </c>
      <c r="M32" s="44">
        <f t="shared" si="2"/>
        <v>0</v>
      </c>
      <c r="N32" s="44">
        <v>0</v>
      </c>
      <c r="O32" s="44">
        <v>0</v>
      </c>
      <c r="P32" s="44">
        <v>0</v>
      </c>
      <c r="Q32" s="44">
        <v>0</v>
      </c>
      <c r="R32" s="44">
        <f t="shared" si="0"/>
        <v>0</v>
      </c>
      <c r="S32" s="44">
        <f t="shared" si="1"/>
        <v>0</v>
      </c>
      <c r="T32" s="9">
        <v>25</v>
      </c>
    </row>
    <row r="33" spans="1:20" ht="12.75" x14ac:dyDescent="0.2">
      <c r="A33" s="4">
        <v>26</v>
      </c>
      <c r="B33" s="4" t="s">
        <v>260</v>
      </c>
      <c r="C33" s="44">
        <v>0</v>
      </c>
      <c r="D33" s="44">
        <v>0</v>
      </c>
      <c r="E33" s="44">
        <v>0</v>
      </c>
      <c r="F33" s="44">
        <v>0</v>
      </c>
      <c r="G33" s="44">
        <v>18507516</v>
      </c>
      <c r="H33" s="44">
        <v>0</v>
      </c>
      <c r="I33" s="44">
        <v>0</v>
      </c>
      <c r="J33" s="44">
        <v>1406909</v>
      </c>
      <c r="K33" s="44">
        <v>0</v>
      </c>
      <c r="L33" s="44">
        <v>0</v>
      </c>
      <c r="M33" s="44">
        <f t="shared" si="2"/>
        <v>19914425</v>
      </c>
      <c r="N33" s="44">
        <v>20867981</v>
      </c>
      <c r="O33" s="44">
        <v>2554684</v>
      </c>
      <c r="P33" s="44">
        <v>347034</v>
      </c>
      <c r="Q33" s="44">
        <v>0</v>
      </c>
      <c r="R33" s="44">
        <f t="shared" si="0"/>
        <v>23769699</v>
      </c>
      <c r="S33" s="44">
        <f t="shared" si="1"/>
        <v>-3855274</v>
      </c>
      <c r="T33" s="9">
        <v>26</v>
      </c>
    </row>
    <row r="34" spans="1:20" ht="12.75" x14ac:dyDescent="0.2">
      <c r="A34" s="4">
        <v>27</v>
      </c>
      <c r="B34" s="4" t="s">
        <v>261</v>
      </c>
      <c r="C34" s="44">
        <v>0</v>
      </c>
      <c r="D34" s="44">
        <v>0</v>
      </c>
      <c r="E34" s="44">
        <v>0</v>
      </c>
      <c r="F34" s="44">
        <v>0</v>
      </c>
      <c r="G34" s="44">
        <v>1780737</v>
      </c>
      <c r="H34" s="44">
        <v>-300000</v>
      </c>
      <c r="I34" s="44">
        <v>0</v>
      </c>
      <c r="J34" s="44">
        <v>0</v>
      </c>
      <c r="K34" s="44">
        <v>0</v>
      </c>
      <c r="L34" s="44">
        <v>531462</v>
      </c>
      <c r="M34" s="44">
        <f t="shared" si="2"/>
        <v>2012199</v>
      </c>
      <c r="N34" s="44">
        <v>1033970</v>
      </c>
      <c r="O34" s="44">
        <v>530638</v>
      </c>
      <c r="P34" s="44">
        <v>0</v>
      </c>
      <c r="Q34" s="44">
        <v>0</v>
      </c>
      <c r="R34" s="44">
        <f t="shared" si="0"/>
        <v>1564608</v>
      </c>
      <c r="S34" s="44">
        <f t="shared" si="1"/>
        <v>447591</v>
      </c>
      <c r="T34" s="9">
        <v>27</v>
      </c>
    </row>
    <row r="35" spans="1:20" ht="12.75" x14ac:dyDescent="0.2">
      <c r="A35" s="4">
        <v>28</v>
      </c>
      <c r="B35" s="4" t="s">
        <v>262</v>
      </c>
      <c r="C35" s="44">
        <v>0</v>
      </c>
      <c r="D35" s="44">
        <v>0</v>
      </c>
      <c r="E35" s="44">
        <v>0</v>
      </c>
      <c r="F35" s="44">
        <v>0</v>
      </c>
      <c r="G35" s="44">
        <v>0</v>
      </c>
      <c r="H35" s="44">
        <v>0</v>
      </c>
      <c r="I35" s="44">
        <v>0</v>
      </c>
      <c r="J35" s="44">
        <v>0</v>
      </c>
      <c r="K35" s="44">
        <v>0</v>
      </c>
      <c r="L35" s="44">
        <v>0</v>
      </c>
      <c r="M35" s="44">
        <f t="shared" si="2"/>
        <v>0</v>
      </c>
      <c r="N35" s="44">
        <v>0</v>
      </c>
      <c r="O35" s="44">
        <v>0</v>
      </c>
      <c r="P35" s="44">
        <v>0</v>
      </c>
      <c r="Q35" s="44">
        <v>0</v>
      </c>
      <c r="R35" s="44">
        <f t="shared" si="0"/>
        <v>0</v>
      </c>
      <c r="S35" s="44">
        <f t="shared" si="1"/>
        <v>0</v>
      </c>
      <c r="T35" s="9">
        <v>28</v>
      </c>
    </row>
    <row r="36" spans="1:20" ht="12.75" x14ac:dyDescent="0.2">
      <c r="A36" s="4">
        <v>29</v>
      </c>
      <c r="B36" s="4" t="s">
        <v>263</v>
      </c>
      <c r="C36" s="44">
        <v>0</v>
      </c>
      <c r="D36" s="44">
        <v>0</v>
      </c>
      <c r="E36" s="44">
        <v>0</v>
      </c>
      <c r="F36" s="44">
        <v>0</v>
      </c>
      <c r="G36" s="44">
        <v>0</v>
      </c>
      <c r="H36" s="44">
        <v>0</v>
      </c>
      <c r="I36" s="44">
        <v>0</v>
      </c>
      <c r="J36" s="44">
        <v>0</v>
      </c>
      <c r="K36" s="44">
        <v>0</v>
      </c>
      <c r="L36" s="44">
        <v>0</v>
      </c>
      <c r="M36" s="44">
        <f t="shared" si="2"/>
        <v>0</v>
      </c>
      <c r="N36" s="44">
        <v>0</v>
      </c>
      <c r="O36" s="44">
        <v>0</v>
      </c>
      <c r="P36" s="44">
        <v>0</v>
      </c>
      <c r="Q36" s="44">
        <v>0</v>
      </c>
      <c r="R36" s="44">
        <f t="shared" si="0"/>
        <v>0</v>
      </c>
      <c r="S36" s="44">
        <f t="shared" si="1"/>
        <v>0</v>
      </c>
      <c r="T36" s="9">
        <v>29</v>
      </c>
    </row>
    <row r="37" spans="1:20" ht="12.75" x14ac:dyDescent="0.2">
      <c r="A37" s="4">
        <v>30</v>
      </c>
      <c r="B37" s="4" t="s">
        <v>264</v>
      </c>
      <c r="C37" s="44">
        <v>0</v>
      </c>
      <c r="D37" s="44">
        <v>0</v>
      </c>
      <c r="E37" s="44">
        <v>0</v>
      </c>
      <c r="F37" s="44">
        <v>0</v>
      </c>
      <c r="G37" s="44">
        <v>0</v>
      </c>
      <c r="H37" s="44">
        <v>0</v>
      </c>
      <c r="I37" s="44">
        <v>0</v>
      </c>
      <c r="J37" s="44">
        <v>0</v>
      </c>
      <c r="K37" s="44">
        <v>0</v>
      </c>
      <c r="L37" s="44">
        <v>0</v>
      </c>
      <c r="M37" s="44">
        <f t="shared" si="2"/>
        <v>0</v>
      </c>
      <c r="N37" s="44">
        <v>0</v>
      </c>
      <c r="O37" s="44">
        <v>0</v>
      </c>
      <c r="P37" s="44">
        <v>0</v>
      </c>
      <c r="Q37" s="44">
        <v>0</v>
      </c>
      <c r="R37" s="44">
        <f t="shared" si="0"/>
        <v>0</v>
      </c>
      <c r="S37" s="44">
        <f t="shared" si="1"/>
        <v>0</v>
      </c>
      <c r="T37" s="9">
        <v>30</v>
      </c>
    </row>
    <row r="38" spans="1:20" ht="12.75" x14ac:dyDescent="0.2">
      <c r="A38" s="4">
        <v>31</v>
      </c>
      <c r="B38" s="4" t="s">
        <v>265</v>
      </c>
      <c r="C38" s="44">
        <v>0</v>
      </c>
      <c r="D38" s="44">
        <v>0</v>
      </c>
      <c r="E38" s="44">
        <v>0</v>
      </c>
      <c r="F38" s="44">
        <v>0</v>
      </c>
      <c r="G38" s="44">
        <v>0</v>
      </c>
      <c r="H38" s="44">
        <v>0</v>
      </c>
      <c r="I38" s="44">
        <v>0</v>
      </c>
      <c r="J38" s="44">
        <v>0</v>
      </c>
      <c r="K38" s="44">
        <v>0</v>
      </c>
      <c r="L38" s="44">
        <v>0</v>
      </c>
      <c r="M38" s="44">
        <f t="shared" si="2"/>
        <v>0</v>
      </c>
      <c r="N38" s="44">
        <v>0</v>
      </c>
      <c r="O38" s="44">
        <v>0</v>
      </c>
      <c r="P38" s="44">
        <v>0</v>
      </c>
      <c r="Q38" s="44">
        <v>0</v>
      </c>
      <c r="R38" s="44">
        <f t="shared" si="0"/>
        <v>0</v>
      </c>
      <c r="S38" s="44">
        <f t="shared" si="1"/>
        <v>0</v>
      </c>
      <c r="T38" s="9">
        <v>31</v>
      </c>
    </row>
    <row r="39" spans="1:20" ht="12.75" x14ac:dyDescent="0.2">
      <c r="A39" s="4">
        <v>32</v>
      </c>
      <c r="B39" s="4" t="s">
        <v>266</v>
      </c>
      <c r="C39" s="44">
        <v>0</v>
      </c>
      <c r="D39" s="44">
        <v>0</v>
      </c>
      <c r="E39" s="44">
        <v>299718</v>
      </c>
      <c r="F39" s="44">
        <v>0</v>
      </c>
      <c r="G39" s="44">
        <v>71737019</v>
      </c>
      <c r="H39" s="44">
        <v>-748790</v>
      </c>
      <c r="I39" s="44">
        <v>0</v>
      </c>
      <c r="J39" s="44">
        <v>0</v>
      </c>
      <c r="K39" s="44">
        <v>0</v>
      </c>
      <c r="L39" s="44">
        <v>559418</v>
      </c>
      <c r="M39" s="44">
        <f t="shared" si="2"/>
        <v>71547647</v>
      </c>
      <c r="N39" s="44">
        <v>59847336</v>
      </c>
      <c r="O39" s="44">
        <v>4706658</v>
      </c>
      <c r="P39" s="44">
        <v>295492</v>
      </c>
      <c r="Q39" s="44">
        <v>103602</v>
      </c>
      <c r="R39" s="44">
        <f t="shared" si="0"/>
        <v>64953088</v>
      </c>
      <c r="S39" s="44">
        <f t="shared" si="1"/>
        <v>6594559</v>
      </c>
      <c r="T39" s="9">
        <v>32</v>
      </c>
    </row>
    <row r="40" spans="1:20" ht="12.75" x14ac:dyDescent="0.2">
      <c r="A40" s="4">
        <v>33</v>
      </c>
      <c r="B40" s="4" t="s">
        <v>267</v>
      </c>
      <c r="C40" s="44">
        <v>0</v>
      </c>
      <c r="D40" s="44">
        <v>0</v>
      </c>
      <c r="E40" s="44">
        <v>65533</v>
      </c>
      <c r="F40" s="44">
        <v>0</v>
      </c>
      <c r="G40" s="44">
        <v>9942904</v>
      </c>
      <c r="H40" s="44">
        <v>0</v>
      </c>
      <c r="I40" s="44">
        <v>0</v>
      </c>
      <c r="J40" s="44">
        <v>0</v>
      </c>
      <c r="K40" s="44">
        <v>0</v>
      </c>
      <c r="L40" s="44">
        <v>1158491</v>
      </c>
      <c r="M40" s="44">
        <f t="shared" si="2"/>
        <v>11101395</v>
      </c>
      <c r="N40" s="44">
        <v>6384033</v>
      </c>
      <c r="O40" s="44">
        <v>2632308</v>
      </c>
      <c r="P40" s="44">
        <v>541911</v>
      </c>
      <c r="Q40" s="44">
        <v>0</v>
      </c>
      <c r="R40" s="44">
        <f t="shared" si="0"/>
        <v>9558252</v>
      </c>
      <c r="S40" s="44">
        <f t="shared" si="1"/>
        <v>1543143</v>
      </c>
      <c r="T40" s="9">
        <v>33</v>
      </c>
    </row>
    <row r="41" spans="1:20" ht="12.75" x14ac:dyDescent="0.2">
      <c r="A41" s="4">
        <v>34</v>
      </c>
      <c r="B41" s="4" t="s">
        <v>268</v>
      </c>
      <c r="C41" s="44">
        <v>0</v>
      </c>
      <c r="D41" s="44">
        <v>0</v>
      </c>
      <c r="E41" s="44">
        <v>0</v>
      </c>
      <c r="F41" s="44">
        <v>0</v>
      </c>
      <c r="G41" s="44">
        <v>65910563</v>
      </c>
      <c r="H41" s="44">
        <v>-515873</v>
      </c>
      <c r="I41" s="44">
        <v>0</v>
      </c>
      <c r="J41" s="44">
        <v>615531</v>
      </c>
      <c r="K41" s="44">
        <v>1461269</v>
      </c>
      <c r="L41" s="44">
        <v>3012056</v>
      </c>
      <c r="M41" s="44">
        <f t="shared" si="2"/>
        <v>70483546</v>
      </c>
      <c r="N41" s="44">
        <v>33132393</v>
      </c>
      <c r="O41" s="44">
        <v>16531891</v>
      </c>
      <c r="P41" s="44">
        <v>10356720</v>
      </c>
      <c r="Q41" s="44">
        <v>0</v>
      </c>
      <c r="R41" s="44">
        <f t="shared" si="0"/>
        <v>60021004</v>
      </c>
      <c r="S41" s="44">
        <f t="shared" si="1"/>
        <v>10462542</v>
      </c>
      <c r="T41" s="9">
        <v>34</v>
      </c>
    </row>
    <row r="42" spans="1:20" ht="12.75" x14ac:dyDescent="0.2">
      <c r="A42" s="4">
        <v>35</v>
      </c>
      <c r="B42" s="4" t="s">
        <v>269</v>
      </c>
      <c r="C42" s="44">
        <v>9103688</v>
      </c>
      <c r="D42" s="44">
        <v>0</v>
      </c>
      <c r="E42" s="44">
        <v>0</v>
      </c>
      <c r="F42" s="44">
        <v>0</v>
      </c>
      <c r="G42" s="44">
        <v>151548488</v>
      </c>
      <c r="H42" s="44">
        <v>-428000</v>
      </c>
      <c r="I42" s="44">
        <v>0</v>
      </c>
      <c r="J42" s="44">
        <v>16655</v>
      </c>
      <c r="K42" s="44">
        <v>0</v>
      </c>
      <c r="L42" s="44">
        <v>11431922</v>
      </c>
      <c r="M42" s="44">
        <f t="shared" si="2"/>
        <v>162569065</v>
      </c>
      <c r="N42" s="44">
        <v>118052041</v>
      </c>
      <c r="O42" s="44">
        <v>27931098</v>
      </c>
      <c r="P42" s="44">
        <v>5525426</v>
      </c>
      <c r="Q42" s="44">
        <v>0</v>
      </c>
      <c r="R42" s="44">
        <f t="shared" si="0"/>
        <v>151508565</v>
      </c>
      <c r="S42" s="44">
        <f t="shared" si="1"/>
        <v>11060500</v>
      </c>
      <c r="T42" s="9">
        <v>35</v>
      </c>
    </row>
    <row r="43" spans="1:20" ht="12.75" x14ac:dyDescent="0.2">
      <c r="A43" s="4">
        <v>36</v>
      </c>
      <c r="B43" s="4" t="s">
        <v>270</v>
      </c>
      <c r="C43" s="44">
        <v>0</v>
      </c>
      <c r="D43" s="44">
        <v>0</v>
      </c>
      <c r="E43" s="44">
        <v>62067</v>
      </c>
      <c r="F43" s="44">
        <v>0</v>
      </c>
      <c r="G43" s="44">
        <v>13173040</v>
      </c>
      <c r="H43" s="44">
        <v>0</v>
      </c>
      <c r="I43" s="44">
        <v>0</v>
      </c>
      <c r="J43" s="44">
        <v>0</v>
      </c>
      <c r="K43" s="44">
        <v>2632774</v>
      </c>
      <c r="L43" s="44">
        <v>826492</v>
      </c>
      <c r="M43" s="44">
        <f t="shared" si="2"/>
        <v>16632306</v>
      </c>
      <c r="N43" s="44">
        <v>6475225</v>
      </c>
      <c r="O43" s="44">
        <v>3378850</v>
      </c>
      <c r="P43" s="44">
        <v>738555</v>
      </c>
      <c r="Q43" s="44">
        <v>47526</v>
      </c>
      <c r="R43" s="44">
        <f t="shared" si="0"/>
        <v>10640156</v>
      </c>
      <c r="S43" s="44">
        <f t="shared" si="1"/>
        <v>5992150</v>
      </c>
      <c r="T43" s="9">
        <v>36</v>
      </c>
    </row>
    <row r="44" spans="1:20" ht="12.75" x14ac:dyDescent="0.2">
      <c r="A44" s="4">
        <v>37</v>
      </c>
      <c r="B44" s="4" t="s">
        <v>271</v>
      </c>
      <c r="C44" s="44">
        <v>0</v>
      </c>
      <c r="D44" s="44">
        <v>0</v>
      </c>
      <c r="E44" s="44">
        <v>0</v>
      </c>
      <c r="F44" s="44">
        <v>0</v>
      </c>
      <c r="G44" s="44">
        <v>8685712</v>
      </c>
      <c r="H44" s="44">
        <v>0</v>
      </c>
      <c r="I44" s="44">
        <v>0</v>
      </c>
      <c r="J44" s="44">
        <v>0</v>
      </c>
      <c r="K44" s="44">
        <v>0</v>
      </c>
      <c r="L44" s="44">
        <v>489828</v>
      </c>
      <c r="M44" s="44">
        <f t="shared" si="2"/>
        <v>9175540</v>
      </c>
      <c r="N44" s="44">
        <v>9349613</v>
      </c>
      <c r="O44" s="44">
        <v>954644</v>
      </c>
      <c r="P44" s="44">
        <v>21635</v>
      </c>
      <c r="Q44" s="44">
        <v>2951</v>
      </c>
      <c r="R44" s="44">
        <f t="shared" si="0"/>
        <v>10328843</v>
      </c>
      <c r="S44" s="44">
        <f t="shared" si="1"/>
        <v>-1153303</v>
      </c>
      <c r="T44" s="9">
        <v>37</v>
      </c>
    </row>
    <row r="45" spans="1:20" ht="12.75" x14ac:dyDescent="0.2">
      <c r="A45" s="17">
        <v>38</v>
      </c>
      <c r="B45" s="4" t="s">
        <v>272</v>
      </c>
      <c r="C45" s="71">
        <v>0</v>
      </c>
      <c r="D45" s="71">
        <v>0</v>
      </c>
      <c r="E45" s="71">
        <v>44410</v>
      </c>
      <c r="F45" s="71">
        <v>0</v>
      </c>
      <c r="G45" s="71">
        <v>43821830</v>
      </c>
      <c r="H45" s="71">
        <v>-1370000</v>
      </c>
      <c r="I45" s="71">
        <v>0</v>
      </c>
      <c r="J45" s="71">
        <v>0</v>
      </c>
      <c r="K45" s="71">
        <v>85372</v>
      </c>
      <c r="L45" s="71">
        <v>204645</v>
      </c>
      <c r="M45" s="71">
        <f t="shared" si="2"/>
        <v>42741847</v>
      </c>
      <c r="N45" s="71">
        <v>24984085</v>
      </c>
      <c r="O45" s="71">
        <v>7430548</v>
      </c>
      <c r="P45" s="71">
        <v>4241565</v>
      </c>
      <c r="Q45" s="71">
        <v>40252</v>
      </c>
      <c r="R45" s="71">
        <f t="shared" si="0"/>
        <v>36696450</v>
      </c>
      <c r="S45" s="71">
        <f t="shared" si="1"/>
        <v>6045397</v>
      </c>
      <c r="T45" s="59">
        <v>38</v>
      </c>
    </row>
    <row r="46" spans="1:20" ht="12.75" x14ac:dyDescent="0.2">
      <c r="A46" s="17">
        <f>A45</f>
        <v>38</v>
      </c>
      <c r="B46" s="9" t="s">
        <v>21</v>
      </c>
      <c r="C46" s="72">
        <f t="shared" ref="C46:S46" si="3">SUM(C8:C45)</f>
        <v>12351711</v>
      </c>
      <c r="D46" s="72">
        <f t="shared" si="3"/>
        <v>256160</v>
      </c>
      <c r="E46" s="72">
        <f t="shared" si="3"/>
        <v>74442830</v>
      </c>
      <c r="F46" s="72">
        <f t="shared" si="3"/>
        <v>369572</v>
      </c>
      <c r="G46" s="72">
        <f t="shared" si="3"/>
        <v>1192055467</v>
      </c>
      <c r="H46" s="72">
        <f t="shared" si="3"/>
        <v>9723304</v>
      </c>
      <c r="I46" s="72">
        <f t="shared" si="3"/>
        <v>2326610</v>
      </c>
      <c r="J46" s="72">
        <f t="shared" si="3"/>
        <v>18181733</v>
      </c>
      <c r="K46" s="72">
        <f t="shared" si="3"/>
        <v>24925318</v>
      </c>
      <c r="L46" s="72">
        <f t="shared" si="3"/>
        <v>70739061</v>
      </c>
      <c r="M46" s="72">
        <f t="shared" si="3"/>
        <v>1317951493</v>
      </c>
      <c r="N46" s="72">
        <f t="shared" si="3"/>
        <v>857652451</v>
      </c>
      <c r="O46" s="72">
        <f t="shared" si="3"/>
        <v>213947622</v>
      </c>
      <c r="P46" s="72">
        <f t="shared" si="3"/>
        <v>82225514</v>
      </c>
      <c r="Q46" s="72">
        <f t="shared" si="3"/>
        <v>6517352</v>
      </c>
      <c r="R46" s="72">
        <f t="shared" si="3"/>
        <v>1160342939</v>
      </c>
      <c r="S46" s="72">
        <f t="shared" si="3"/>
        <v>157608554</v>
      </c>
      <c r="T46" s="59">
        <f>T45</f>
        <v>38</v>
      </c>
    </row>
    <row r="47" spans="1:20" ht="12.75" x14ac:dyDescent="0.2"/>
    <row r="48" spans="1:20" ht="12.2" customHeight="1" x14ac:dyDescent="0.2"/>
    <row r="49" spans="20:20" ht="12.2" customHeight="1" x14ac:dyDescent="0.2">
      <c r="T49" s="4"/>
    </row>
  </sheetData>
  <mergeCells count="1">
    <mergeCell ref="E6:F6"/>
  </mergeCells>
  <hyperlinks>
    <hyperlink ref="A5" location="'Table of Contents'!A1" display="Back to TOC" xr:uid="{9F14FBE4-96B7-45D7-A350-21B72B36857B}"/>
  </hyperlinks>
  <printOptions gridLines="1" gridLinesSet="0"/>
  <pageMargins left="0.25" right="0.25" top="0.5" bottom="0.3" header="0.5" footer="0.5"/>
  <pageSetup paperSize="5" scale="74" fitToHeight="0" pageOrder="overThenDown" orientation="landscape" r:id="rId1"/>
  <headerFooter alignWithMargins="0"/>
  <ignoredErrors>
    <ignoredError sqref="M8:M45" formulaRange="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64F95-CEAB-4169-AFA4-08528DD1FBC2}">
  <sheetPr>
    <pageSetUpPr fitToPage="1"/>
  </sheetPr>
  <dimension ref="A1:T105"/>
  <sheetViews>
    <sheetView zoomScale="110" zoomScaleNormal="110" workbookViewId="0"/>
  </sheetViews>
  <sheetFormatPr defaultRowHeight="12.75" x14ac:dyDescent="0.2"/>
  <cols>
    <col min="1" max="1" width="4.85546875" style="4" customWidth="1"/>
    <col min="2" max="2" width="14.7109375" style="4" customWidth="1"/>
    <col min="3" max="3" width="9.85546875" style="4" customWidth="1"/>
    <col min="4" max="4" width="11" style="4" customWidth="1"/>
    <col min="5" max="5" width="14" style="4" bestFit="1" customWidth="1"/>
    <col min="6" max="6" width="12.140625" style="4" bestFit="1" customWidth="1"/>
    <col min="7" max="7" width="14.7109375" style="4" customWidth="1"/>
    <col min="8" max="8" width="14" style="4" customWidth="1"/>
    <col min="9" max="9" width="13.42578125" style="4" bestFit="1" customWidth="1"/>
    <col min="10" max="10" width="13.7109375" style="4" customWidth="1"/>
    <col min="11" max="11" width="15" style="4" bestFit="1" customWidth="1"/>
    <col min="12" max="12" width="13.5703125" style="4" customWidth="1"/>
    <col min="13" max="13" width="15" style="4" customWidth="1"/>
    <col min="14" max="14" width="16.140625" style="4" customWidth="1"/>
    <col min="15" max="15" width="15.28515625" style="4" customWidth="1"/>
    <col min="16" max="16" width="14.140625" style="4" customWidth="1"/>
    <col min="17" max="17" width="12.7109375" style="4" bestFit="1" customWidth="1"/>
    <col min="18" max="18" width="16.140625" style="4" customWidth="1"/>
    <col min="19" max="19" width="13.140625" style="4" bestFit="1" customWidth="1"/>
    <col min="20" max="20" width="4.42578125" style="4" bestFit="1" customWidth="1"/>
    <col min="21" max="256" width="9.140625" style="4"/>
    <col min="257" max="257" width="4.28515625" style="4" customWidth="1"/>
    <col min="258" max="258" width="16.140625" style="4" customWidth="1"/>
    <col min="259" max="259" width="9.85546875" style="4" customWidth="1"/>
    <col min="260" max="260" width="11" style="4" customWidth="1"/>
    <col min="261" max="261" width="14" style="4" bestFit="1" customWidth="1"/>
    <col min="262" max="262" width="12.140625" style="4" bestFit="1" customWidth="1"/>
    <col min="263" max="263" width="14.7109375" style="4" customWidth="1"/>
    <col min="264" max="264" width="14" style="4" customWidth="1"/>
    <col min="265" max="265" width="13.42578125" style="4" bestFit="1" customWidth="1"/>
    <col min="266" max="266" width="13.7109375" style="4" customWidth="1"/>
    <col min="267" max="267" width="15" style="4" bestFit="1" customWidth="1"/>
    <col min="268" max="268" width="12.28515625" style="4" customWidth="1"/>
    <col min="269" max="269" width="15" style="4" customWidth="1"/>
    <col min="270" max="270" width="16.140625" style="4" customWidth="1"/>
    <col min="271" max="271" width="15.28515625" style="4" customWidth="1"/>
    <col min="272" max="272" width="14.140625" style="4" customWidth="1"/>
    <col min="273" max="273" width="12.7109375" style="4" bestFit="1" customWidth="1"/>
    <col min="274" max="274" width="16.140625" style="4" customWidth="1"/>
    <col min="275" max="275" width="13.140625" style="4" bestFit="1" customWidth="1"/>
    <col min="276" max="276" width="4.42578125" style="4" bestFit="1" customWidth="1"/>
    <col min="277" max="512" width="9.140625" style="4"/>
    <col min="513" max="513" width="4.28515625" style="4" customWidth="1"/>
    <col min="514" max="514" width="16.140625" style="4" customWidth="1"/>
    <col min="515" max="515" width="9.85546875" style="4" customWidth="1"/>
    <col min="516" max="516" width="11" style="4" customWidth="1"/>
    <col min="517" max="517" width="14" style="4" bestFit="1" customWidth="1"/>
    <col min="518" max="518" width="12.140625" style="4" bestFit="1" customWidth="1"/>
    <col min="519" max="519" width="14.7109375" style="4" customWidth="1"/>
    <col min="520" max="520" width="14" style="4" customWidth="1"/>
    <col min="521" max="521" width="13.42578125" style="4" bestFit="1" customWidth="1"/>
    <col min="522" max="522" width="13.7109375" style="4" customWidth="1"/>
    <col min="523" max="523" width="15" style="4" bestFit="1" customWidth="1"/>
    <col min="524" max="524" width="12.28515625" style="4" customWidth="1"/>
    <col min="525" max="525" width="15" style="4" customWidth="1"/>
    <col min="526" max="526" width="16.140625" style="4" customWidth="1"/>
    <col min="527" max="527" width="15.28515625" style="4" customWidth="1"/>
    <col min="528" max="528" width="14.140625" style="4" customWidth="1"/>
    <col min="529" max="529" width="12.7109375" style="4" bestFit="1" customWidth="1"/>
    <col min="530" max="530" width="16.140625" style="4" customWidth="1"/>
    <col min="531" max="531" width="13.140625" style="4" bestFit="1" customWidth="1"/>
    <col min="532" max="532" width="4.42578125" style="4" bestFit="1" customWidth="1"/>
    <col min="533" max="768" width="9.140625" style="4"/>
    <col min="769" max="769" width="4.28515625" style="4" customWidth="1"/>
    <col min="770" max="770" width="16.140625" style="4" customWidth="1"/>
    <col min="771" max="771" width="9.85546875" style="4" customWidth="1"/>
    <col min="772" max="772" width="11" style="4" customWidth="1"/>
    <col min="773" max="773" width="14" style="4" bestFit="1" customWidth="1"/>
    <col min="774" max="774" width="12.140625" style="4" bestFit="1" customWidth="1"/>
    <col min="775" max="775" width="14.7109375" style="4" customWidth="1"/>
    <col min="776" max="776" width="14" style="4" customWidth="1"/>
    <col min="777" max="777" width="13.42578125" style="4" bestFit="1" customWidth="1"/>
    <col min="778" max="778" width="13.7109375" style="4" customWidth="1"/>
    <col min="779" max="779" width="15" style="4" bestFit="1" customWidth="1"/>
    <col min="780" max="780" width="12.28515625" style="4" customWidth="1"/>
    <col min="781" max="781" width="15" style="4" customWidth="1"/>
    <col min="782" max="782" width="16.140625" style="4" customWidth="1"/>
    <col min="783" max="783" width="15.28515625" style="4" customWidth="1"/>
    <col min="784" max="784" width="14.140625" style="4" customWidth="1"/>
    <col min="785" max="785" width="12.7109375" style="4" bestFit="1" customWidth="1"/>
    <col min="786" max="786" width="16.140625" style="4" customWidth="1"/>
    <col min="787" max="787" width="13.140625" style="4" bestFit="1" customWidth="1"/>
    <col min="788" max="788" width="4.42578125" style="4" bestFit="1" customWidth="1"/>
    <col min="789" max="1024" width="9.140625" style="4"/>
    <col min="1025" max="1025" width="4.28515625" style="4" customWidth="1"/>
    <col min="1026" max="1026" width="16.140625" style="4" customWidth="1"/>
    <col min="1027" max="1027" width="9.85546875" style="4" customWidth="1"/>
    <col min="1028" max="1028" width="11" style="4" customWidth="1"/>
    <col min="1029" max="1029" width="14" style="4" bestFit="1" customWidth="1"/>
    <col min="1030" max="1030" width="12.140625" style="4" bestFit="1" customWidth="1"/>
    <col min="1031" max="1031" width="14.7109375" style="4" customWidth="1"/>
    <col min="1032" max="1032" width="14" style="4" customWidth="1"/>
    <col min="1033" max="1033" width="13.42578125" style="4" bestFit="1" customWidth="1"/>
    <col min="1034" max="1034" width="13.7109375" style="4" customWidth="1"/>
    <col min="1035" max="1035" width="15" style="4" bestFit="1" customWidth="1"/>
    <col min="1036" max="1036" width="12.28515625" style="4" customWidth="1"/>
    <col min="1037" max="1037" width="15" style="4" customWidth="1"/>
    <col min="1038" max="1038" width="16.140625" style="4" customWidth="1"/>
    <col min="1039" max="1039" width="15.28515625" style="4" customWidth="1"/>
    <col min="1040" max="1040" width="14.140625" style="4" customWidth="1"/>
    <col min="1041" max="1041" width="12.7109375" style="4" bestFit="1" customWidth="1"/>
    <col min="1042" max="1042" width="16.140625" style="4" customWidth="1"/>
    <col min="1043" max="1043" width="13.140625" style="4" bestFit="1" customWidth="1"/>
    <col min="1044" max="1044" width="4.42578125" style="4" bestFit="1" customWidth="1"/>
    <col min="1045" max="1280" width="9.140625" style="4"/>
    <col min="1281" max="1281" width="4.28515625" style="4" customWidth="1"/>
    <col min="1282" max="1282" width="16.140625" style="4" customWidth="1"/>
    <col min="1283" max="1283" width="9.85546875" style="4" customWidth="1"/>
    <col min="1284" max="1284" width="11" style="4" customWidth="1"/>
    <col min="1285" max="1285" width="14" style="4" bestFit="1" customWidth="1"/>
    <col min="1286" max="1286" width="12.140625" style="4" bestFit="1" customWidth="1"/>
    <col min="1287" max="1287" width="14.7109375" style="4" customWidth="1"/>
    <col min="1288" max="1288" width="14" style="4" customWidth="1"/>
    <col min="1289" max="1289" width="13.42578125" style="4" bestFit="1" customWidth="1"/>
    <col min="1290" max="1290" width="13.7109375" style="4" customWidth="1"/>
    <col min="1291" max="1291" width="15" style="4" bestFit="1" customWidth="1"/>
    <col min="1292" max="1292" width="12.28515625" style="4" customWidth="1"/>
    <col min="1293" max="1293" width="15" style="4" customWidth="1"/>
    <col min="1294" max="1294" width="16.140625" style="4" customWidth="1"/>
    <col min="1295" max="1295" width="15.28515625" style="4" customWidth="1"/>
    <col min="1296" max="1296" width="14.140625" style="4" customWidth="1"/>
    <col min="1297" max="1297" width="12.7109375" style="4" bestFit="1" customWidth="1"/>
    <col min="1298" max="1298" width="16.140625" style="4" customWidth="1"/>
    <col min="1299" max="1299" width="13.140625" style="4" bestFit="1" customWidth="1"/>
    <col min="1300" max="1300" width="4.42578125" style="4" bestFit="1" customWidth="1"/>
    <col min="1301" max="1536" width="9.140625" style="4"/>
    <col min="1537" max="1537" width="4.28515625" style="4" customWidth="1"/>
    <col min="1538" max="1538" width="16.140625" style="4" customWidth="1"/>
    <col min="1539" max="1539" width="9.85546875" style="4" customWidth="1"/>
    <col min="1540" max="1540" width="11" style="4" customWidth="1"/>
    <col min="1541" max="1541" width="14" style="4" bestFit="1" customWidth="1"/>
    <col min="1542" max="1542" width="12.140625" style="4" bestFit="1" customWidth="1"/>
    <col min="1543" max="1543" width="14.7109375" style="4" customWidth="1"/>
    <col min="1544" max="1544" width="14" style="4" customWidth="1"/>
    <col min="1545" max="1545" width="13.42578125" style="4" bestFit="1" customWidth="1"/>
    <col min="1546" max="1546" width="13.7109375" style="4" customWidth="1"/>
    <col min="1547" max="1547" width="15" style="4" bestFit="1" customWidth="1"/>
    <col min="1548" max="1548" width="12.28515625" style="4" customWidth="1"/>
    <col min="1549" max="1549" width="15" style="4" customWidth="1"/>
    <col min="1550" max="1550" width="16.140625" style="4" customWidth="1"/>
    <col min="1551" max="1551" width="15.28515625" style="4" customWidth="1"/>
    <col min="1552" max="1552" width="14.140625" style="4" customWidth="1"/>
    <col min="1553" max="1553" width="12.7109375" style="4" bestFit="1" customWidth="1"/>
    <col min="1554" max="1554" width="16.140625" style="4" customWidth="1"/>
    <col min="1555" max="1555" width="13.140625" style="4" bestFit="1" customWidth="1"/>
    <col min="1556" max="1556" width="4.42578125" style="4" bestFit="1" customWidth="1"/>
    <col min="1557" max="1792" width="9.140625" style="4"/>
    <col min="1793" max="1793" width="4.28515625" style="4" customWidth="1"/>
    <col min="1794" max="1794" width="16.140625" style="4" customWidth="1"/>
    <col min="1795" max="1795" width="9.85546875" style="4" customWidth="1"/>
    <col min="1796" max="1796" width="11" style="4" customWidth="1"/>
    <col min="1797" max="1797" width="14" style="4" bestFit="1" customWidth="1"/>
    <col min="1798" max="1798" width="12.140625" style="4" bestFit="1" customWidth="1"/>
    <col min="1799" max="1799" width="14.7109375" style="4" customWidth="1"/>
    <col min="1800" max="1800" width="14" style="4" customWidth="1"/>
    <col min="1801" max="1801" width="13.42578125" style="4" bestFit="1" customWidth="1"/>
    <col min="1802" max="1802" width="13.7109375" style="4" customWidth="1"/>
    <col min="1803" max="1803" width="15" style="4" bestFit="1" customWidth="1"/>
    <col min="1804" max="1804" width="12.28515625" style="4" customWidth="1"/>
    <col min="1805" max="1805" width="15" style="4" customWidth="1"/>
    <col min="1806" max="1806" width="16.140625" style="4" customWidth="1"/>
    <col min="1807" max="1807" width="15.28515625" style="4" customWidth="1"/>
    <col min="1808" max="1808" width="14.140625" style="4" customWidth="1"/>
    <col min="1809" max="1809" width="12.7109375" style="4" bestFit="1" customWidth="1"/>
    <col min="1810" max="1810" width="16.140625" style="4" customWidth="1"/>
    <col min="1811" max="1811" width="13.140625" style="4" bestFit="1" customWidth="1"/>
    <col min="1812" max="1812" width="4.42578125" style="4" bestFit="1" customWidth="1"/>
    <col min="1813" max="2048" width="9.140625" style="4"/>
    <col min="2049" max="2049" width="4.28515625" style="4" customWidth="1"/>
    <col min="2050" max="2050" width="16.140625" style="4" customWidth="1"/>
    <col min="2051" max="2051" width="9.85546875" style="4" customWidth="1"/>
    <col min="2052" max="2052" width="11" style="4" customWidth="1"/>
    <col min="2053" max="2053" width="14" style="4" bestFit="1" customWidth="1"/>
    <col min="2054" max="2054" width="12.140625" style="4" bestFit="1" customWidth="1"/>
    <col min="2055" max="2055" width="14.7109375" style="4" customWidth="1"/>
    <col min="2056" max="2056" width="14" style="4" customWidth="1"/>
    <col min="2057" max="2057" width="13.42578125" style="4" bestFit="1" customWidth="1"/>
    <col min="2058" max="2058" width="13.7109375" style="4" customWidth="1"/>
    <col min="2059" max="2059" width="15" style="4" bestFit="1" customWidth="1"/>
    <col min="2060" max="2060" width="12.28515625" style="4" customWidth="1"/>
    <col min="2061" max="2061" width="15" style="4" customWidth="1"/>
    <col min="2062" max="2062" width="16.140625" style="4" customWidth="1"/>
    <col min="2063" max="2063" width="15.28515625" style="4" customWidth="1"/>
    <col min="2064" max="2064" width="14.140625" style="4" customWidth="1"/>
    <col min="2065" max="2065" width="12.7109375" style="4" bestFit="1" customWidth="1"/>
    <col min="2066" max="2066" width="16.140625" style="4" customWidth="1"/>
    <col min="2067" max="2067" width="13.140625" style="4" bestFit="1" customWidth="1"/>
    <col min="2068" max="2068" width="4.42578125" style="4" bestFit="1" customWidth="1"/>
    <col min="2069" max="2304" width="9.140625" style="4"/>
    <col min="2305" max="2305" width="4.28515625" style="4" customWidth="1"/>
    <col min="2306" max="2306" width="16.140625" style="4" customWidth="1"/>
    <col min="2307" max="2307" width="9.85546875" style="4" customWidth="1"/>
    <col min="2308" max="2308" width="11" style="4" customWidth="1"/>
    <col min="2309" max="2309" width="14" style="4" bestFit="1" customWidth="1"/>
    <col min="2310" max="2310" width="12.140625" style="4" bestFit="1" customWidth="1"/>
    <col min="2311" max="2311" width="14.7109375" style="4" customWidth="1"/>
    <col min="2312" max="2312" width="14" style="4" customWidth="1"/>
    <col min="2313" max="2313" width="13.42578125" style="4" bestFit="1" customWidth="1"/>
    <col min="2314" max="2314" width="13.7109375" style="4" customWidth="1"/>
    <col min="2315" max="2315" width="15" style="4" bestFit="1" customWidth="1"/>
    <col min="2316" max="2316" width="12.28515625" style="4" customWidth="1"/>
    <col min="2317" max="2317" width="15" style="4" customWidth="1"/>
    <col min="2318" max="2318" width="16.140625" style="4" customWidth="1"/>
    <col min="2319" max="2319" width="15.28515625" style="4" customWidth="1"/>
    <col min="2320" max="2320" width="14.140625" style="4" customWidth="1"/>
    <col min="2321" max="2321" width="12.7109375" style="4" bestFit="1" customWidth="1"/>
    <col min="2322" max="2322" width="16.140625" style="4" customWidth="1"/>
    <col min="2323" max="2323" width="13.140625" style="4" bestFit="1" customWidth="1"/>
    <col min="2324" max="2324" width="4.42578125" style="4" bestFit="1" customWidth="1"/>
    <col min="2325" max="2560" width="9.140625" style="4"/>
    <col min="2561" max="2561" width="4.28515625" style="4" customWidth="1"/>
    <col min="2562" max="2562" width="16.140625" style="4" customWidth="1"/>
    <col min="2563" max="2563" width="9.85546875" style="4" customWidth="1"/>
    <col min="2564" max="2564" width="11" style="4" customWidth="1"/>
    <col min="2565" max="2565" width="14" style="4" bestFit="1" customWidth="1"/>
    <col min="2566" max="2566" width="12.140625" style="4" bestFit="1" customWidth="1"/>
    <col min="2567" max="2567" width="14.7109375" style="4" customWidth="1"/>
    <col min="2568" max="2568" width="14" style="4" customWidth="1"/>
    <col min="2569" max="2569" width="13.42578125" style="4" bestFit="1" customWidth="1"/>
    <col min="2570" max="2570" width="13.7109375" style="4" customWidth="1"/>
    <col min="2571" max="2571" width="15" style="4" bestFit="1" customWidth="1"/>
    <col min="2572" max="2572" width="12.28515625" style="4" customWidth="1"/>
    <col min="2573" max="2573" width="15" style="4" customWidth="1"/>
    <col min="2574" max="2574" width="16.140625" style="4" customWidth="1"/>
    <col min="2575" max="2575" width="15.28515625" style="4" customWidth="1"/>
    <col min="2576" max="2576" width="14.140625" style="4" customWidth="1"/>
    <col min="2577" max="2577" width="12.7109375" style="4" bestFit="1" customWidth="1"/>
    <col min="2578" max="2578" width="16.140625" style="4" customWidth="1"/>
    <col min="2579" max="2579" width="13.140625" style="4" bestFit="1" customWidth="1"/>
    <col min="2580" max="2580" width="4.42578125" style="4" bestFit="1" customWidth="1"/>
    <col min="2581" max="2816" width="9.140625" style="4"/>
    <col min="2817" max="2817" width="4.28515625" style="4" customWidth="1"/>
    <col min="2818" max="2818" width="16.140625" style="4" customWidth="1"/>
    <col min="2819" max="2819" width="9.85546875" style="4" customWidth="1"/>
    <col min="2820" max="2820" width="11" style="4" customWidth="1"/>
    <col min="2821" max="2821" width="14" style="4" bestFit="1" customWidth="1"/>
    <col min="2822" max="2822" width="12.140625" style="4" bestFit="1" customWidth="1"/>
    <col min="2823" max="2823" width="14.7109375" style="4" customWidth="1"/>
    <col min="2824" max="2824" width="14" style="4" customWidth="1"/>
    <col min="2825" max="2825" width="13.42578125" style="4" bestFit="1" customWidth="1"/>
    <col min="2826" max="2826" width="13.7109375" style="4" customWidth="1"/>
    <col min="2827" max="2827" width="15" style="4" bestFit="1" customWidth="1"/>
    <col min="2828" max="2828" width="12.28515625" style="4" customWidth="1"/>
    <col min="2829" max="2829" width="15" style="4" customWidth="1"/>
    <col min="2830" max="2830" width="16.140625" style="4" customWidth="1"/>
    <col min="2831" max="2831" width="15.28515625" style="4" customWidth="1"/>
    <col min="2832" max="2832" width="14.140625" style="4" customWidth="1"/>
    <col min="2833" max="2833" width="12.7109375" style="4" bestFit="1" customWidth="1"/>
    <col min="2834" max="2834" width="16.140625" style="4" customWidth="1"/>
    <col min="2835" max="2835" width="13.140625" style="4" bestFit="1" customWidth="1"/>
    <col min="2836" max="2836" width="4.42578125" style="4" bestFit="1" customWidth="1"/>
    <col min="2837" max="3072" width="9.140625" style="4"/>
    <col min="3073" max="3073" width="4.28515625" style="4" customWidth="1"/>
    <col min="3074" max="3074" width="16.140625" style="4" customWidth="1"/>
    <col min="3075" max="3075" width="9.85546875" style="4" customWidth="1"/>
    <col min="3076" max="3076" width="11" style="4" customWidth="1"/>
    <col min="3077" max="3077" width="14" style="4" bestFit="1" customWidth="1"/>
    <col min="3078" max="3078" width="12.140625" style="4" bestFit="1" customWidth="1"/>
    <col min="3079" max="3079" width="14.7109375" style="4" customWidth="1"/>
    <col min="3080" max="3080" width="14" style="4" customWidth="1"/>
    <col min="3081" max="3081" width="13.42578125" style="4" bestFit="1" customWidth="1"/>
    <col min="3082" max="3082" width="13.7109375" style="4" customWidth="1"/>
    <col min="3083" max="3083" width="15" style="4" bestFit="1" customWidth="1"/>
    <col min="3084" max="3084" width="12.28515625" style="4" customWidth="1"/>
    <col min="3085" max="3085" width="15" style="4" customWidth="1"/>
    <col min="3086" max="3086" width="16.140625" style="4" customWidth="1"/>
    <col min="3087" max="3087" width="15.28515625" style="4" customWidth="1"/>
    <col min="3088" max="3088" width="14.140625" style="4" customWidth="1"/>
    <col min="3089" max="3089" width="12.7109375" style="4" bestFit="1" customWidth="1"/>
    <col min="3090" max="3090" width="16.140625" style="4" customWidth="1"/>
    <col min="3091" max="3091" width="13.140625" style="4" bestFit="1" customWidth="1"/>
    <col min="3092" max="3092" width="4.42578125" style="4" bestFit="1" customWidth="1"/>
    <col min="3093" max="3328" width="9.140625" style="4"/>
    <col min="3329" max="3329" width="4.28515625" style="4" customWidth="1"/>
    <col min="3330" max="3330" width="16.140625" style="4" customWidth="1"/>
    <col min="3331" max="3331" width="9.85546875" style="4" customWidth="1"/>
    <col min="3332" max="3332" width="11" style="4" customWidth="1"/>
    <col min="3333" max="3333" width="14" style="4" bestFit="1" customWidth="1"/>
    <col min="3334" max="3334" width="12.140625" style="4" bestFit="1" customWidth="1"/>
    <col min="3335" max="3335" width="14.7109375" style="4" customWidth="1"/>
    <col min="3336" max="3336" width="14" style="4" customWidth="1"/>
    <col min="3337" max="3337" width="13.42578125" style="4" bestFit="1" customWidth="1"/>
    <col min="3338" max="3338" width="13.7109375" style="4" customWidth="1"/>
    <col min="3339" max="3339" width="15" style="4" bestFit="1" customWidth="1"/>
    <col min="3340" max="3340" width="12.28515625" style="4" customWidth="1"/>
    <col min="3341" max="3341" width="15" style="4" customWidth="1"/>
    <col min="3342" max="3342" width="16.140625" style="4" customWidth="1"/>
    <col min="3343" max="3343" width="15.28515625" style="4" customWidth="1"/>
    <col min="3344" max="3344" width="14.140625" style="4" customWidth="1"/>
    <col min="3345" max="3345" width="12.7109375" style="4" bestFit="1" customWidth="1"/>
    <col min="3346" max="3346" width="16.140625" style="4" customWidth="1"/>
    <col min="3347" max="3347" width="13.140625" style="4" bestFit="1" customWidth="1"/>
    <col min="3348" max="3348" width="4.42578125" style="4" bestFit="1" customWidth="1"/>
    <col min="3349" max="3584" width="9.140625" style="4"/>
    <col min="3585" max="3585" width="4.28515625" style="4" customWidth="1"/>
    <col min="3586" max="3586" width="16.140625" style="4" customWidth="1"/>
    <col min="3587" max="3587" width="9.85546875" style="4" customWidth="1"/>
    <col min="3588" max="3588" width="11" style="4" customWidth="1"/>
    <col min="3589" max="3589" width="14" style="4" bestFit="1" customWidth="1"/>
    <col min="3590" max="3590" width="12.140625" style="4" bestFit="1" customWidth="1"/>
    <col min="3591" max="3591" width="14.7109375" style="4" customWidth="1"/>
    <col min="3592" max="3592" width="14" style="4" customWidth="1"/>
    <col min="3593" max="3593" width="13.42578125" style="4" bestFit="1" customWidth="1"/>
    <col min="3594" max="3594" width="13.7109375" style="4" customWidth="1"/>
    <col min="3595" max="3595" width="15" style="4" bestFit="1" customWidth="1"/>
    <col min="3596" max="3596" width="12.28515625" style="4" customWidth="1"/>
    <col min="3597" max="3597" width="15" style="4" customWidth="1"/>
    <col min="3598" max="3598" width="16.140625" style="4" customWidth="1"/>
    <col min="3599" max="3599" width="15.28515625" style="4" customWidth="1"/>
    <col min="3600" max="3600" width="14.140625" style="4" customWidth="1"/>
    <col min="3601" max="3601" width="12.7109375" style="4" bestFit="1" customWidth="1"/>
    <col min="3602" max="3602" width="16.140625" style="4" customWidth="1"/>
    <col min="3603" max="3603" width="13.140625" style="4" bestFit="1" customWidth="1"/>
    <col min="3604" max="3604" width="4.42578125" style="4" bestFit="1" customWidth="1"/>
    <col min="3605" max="3840" width="9.140625" style="4"/>
    <col min="3841" max="3841" width="4.28515625" style="4" customWidth="1"/>
    <col min="3842" max="3842" width="16.140625" style="4" customWidth="1"/>
    <col min="3843" max="3843" width="9.85546875" style="4" customWidth="1"/>
    <col min="3844" max="3844" width="11" style="4" customWidth="1"/>
    <col min="3845" max="3845" width="14" style="4" bestFit="1" customWidth="1"/>
    <col min="3846" max="3846" width="12.140625" style="4" bestFit="1" customWidth="1"/>
    <col min="3847" max="3847" width="14.7109375" style="4" customWidth="1"/>
    <col min="3848" max="3848" width="14" style="4" customWidth="1"/>
    <col min="3849" max="3849" width="13.42578125" style="4" bestFit="1" customWidth="1"/>
    <col min="3850" max="3850" width="13.7109375" style="4" customWidth="1"/>
    <col min="3851" max="3851" width="15" style="4" bestFit="1" customWidth="1"/>
    <col min="3852" max="3852" width="12.28515625" style="4" customWidth="1"/>
    <col min="3853" max="3853" width="15" style="4" customWidth="1"/>
    <col min="3854" max="3854" width="16.140625" style="4" customWidth="1"/>
    <col min="3855" max="3855" width="15.28515625" style="4" customWidth="1"/>
    <col min="3856" max="3856" width="14.140625" style="4" customWidth="1"/>
    <col min="3857" max="3857" width="12.7109375" style="4" bestFit="1" customWidth="1"/>
    <col min="3858" max="3858" width="16.140625" style="4" customWidth="1"/>
    <col min="3859" max="3859" width="13.140625" style="4" bestFit="1" customWidth="1"/>
    <col min="3860" max="3860" width="4.42578125" style="4" bestFit="1" customWidth="1"/>
    <col min="3861" max="4096" width="9.140625" style="4"/>
    <col min="4097" max="4097" width="4.28515625" style="4" customWidth="1"/>
    <col min="4098" max="4098" width="16.140625" style="4" customWidth="1"/>
    <col min="4099" max="4099" width="9.85546875" style="4" customWidth="1"/>
    <col min="4100" max="4100" width="11" style="4" customWidth="1"/>
    <col min="4101" max="4101" width="14" style="4" bestFit="1" customWidth="1"/>
    <col min="4102" max="4102" width="12.140625" style="4" bestFit="1" customWidth="1"/>
    <col min="4103" max="4103" width="14.7109375" style="4" customWidth="1"/>
    <col min="4104" max="4104" width="14" style="4" customWidth="1"/>
    <col min="4105" max="4105" width="13.42578125" style="4" bestFit="1" customWidth="1"/>
    <col min="4106" max="4106" width="13.7109375" style="4" customWidth="1"/>
    <col min="4107" max="4107" width="15" style="4" bestFit="1" customWidth="1"/>
    <col min="4108" max="4108" width="12.28515625" style="4" customWidth="1"/>
    <col min="4109" max="4109" width="15" style="4" customWidth="1"/>
    <col min="4110" max="4110" width="16.140625" style="4" customWidth="1"/>
    <col min="4111" max="4111" width="15.28515625" style="4" customWidth="1"/>
    <col min="4112" max="4112" width="14.140625" style="4" customWidth="1"/>
    <col min="4113" max="4113" width="12.7109375" style="4" bestFit="1" customWidth="1"/>
    <col min="4114" max="4114" width="16.140625" style="4" customWidth="1"/>
    <col min="4115" max="4115" width="13.140625" style="4" bestFit="1" customWidth="1"/>
    <col min="4116" max="4116" width="4.42578125" style="4" bestFit="1" customWidth="1"/>
    <col min="4117" max="4352" width="9.140625" style="4"/>
    <col min="4353" max="4353" width="4.28515625" style="4" customWidth="1"/>
    <col min="4354" max="4354" width="16.140625" style="4" customWidth="1"/>
    <col min="4355" max="4355" width="9.85546875" style="4" customWidth="1"/>
    <col min="4356" max="4356" width="11" style="4" customWidth="1"/>
    <col min="4357" max="4357" width="14" style="4" bestFit="1" customWidth="1"/>
    <col min="4358" max="4358" width="12.140625" style="4" bestFit="1" customWidth="1"/>
    <col min="4359" max="4359" width="14.7109375" style="4" customWidth="1"/>
    <col min="4360" max="4360" width="14" style="4" customWidth="1"/>
    <col min="4361" max="4361" width="13.42578125" style="4" bestFit="1" customWidth="1"/>
    <col min="4362" max="4362" width="13.7109375" style="4" customWidth="1"/>
    <col min="4363" max="4363" width="15" style="4" bestFit="1" customWidth="1"/>
    <col min="4364" max="4364" width="12.28515625" style="4" customWidth="1"/>
    <col min="4365" max="4365" width="15" style="4" customWidth="1"/>
    <col min="4366" max="4366" width="16.140625" style="4" customWidth="1"/>
    <col min="4367" max="4367" width="15.28515625" style="4" customWidth="1"/>
    <col min="4368" max="4368" width="14.140625" style="4" customWidth="1"/>
    <col min="4369" max="4369" width="12.7109375" style="4" bestFit="1" customWidth="1"/>
    <col min="4370" max="4370" width="16.140625" style="4" customWidth="1"/>
    <col min="4371" max="4371" width="13.140625" style="4" bestFit="1" customWidth="1"/>
    <col min="4372" max="4372" width="4.42578125" style="4" bestFit="1" customWidth="1"/>
    <col min="4373" max="4608" width="9.140625" style="4"/>
    <col min="4609" max="4609" width="4.28515625" style="4" customWidth="1"/>
    <col min="4610" max="4610" width="16.140625" style="4" customWidth="1"/>
    <col min="4611" max="4611" width="9.85546875" style="4" customWidth="1"/>
    <col min="4612" max="4612" width="11" style="4" customWidth="1"/>
    <col min="4613" max="4613" width="14" style="4" bestFit="1" customWidth="1"/>
    <col min="4614" max="4614" width="12.140625" style="4" bestFit="1" customWidth="1"/>
    <col min="4615" max="4615" width="14.7109375" style="4" customWidth="1"/>
    <col min="4616" max="4616" width="14" style="4" customWidth="1"/>
    <col min="4617" max="4617" width="13.42578125" style="4" bestFit="1" customWidth="1"/>
    <col min="4618" max="4618" width="13.7109375" style="4" customWidth="1"/>
    <col min="4619" max="4619" width="15" style="4" bestFit="1" customWidth="1"/>
    <col min="4620" max="4620" width="12.28515625" style="4" customWidth="1"/>
    <col min="4621" max="4621" width="15" style="4" customWidth="1"/>
    <col min="4622" max="4622" width="16.140625" style="4" customWidth="1"/>
    <col min="4623" max="4623" width="15.28515625" style="4" customWidth="1"/>
    <col min="4624" max="4624" width="14.140625" style="4" customWidth="1"/>
    <col min="4625" max="4625" width="12.7109375" style="4" bestFit="1" customWidth="1"/>
    <col min="4626" max="4626" width="16.140625" style="4" customWidth="1"/>
    <col min="4627" max="4627" width="13.140625" style="4" bestFit="1" customWidth="1"/>
    <col min="4628" max="4628" width="4.42578125" style="4" bestFit="1" customWidth="1"/>
    <col min="4629" max="4864" width="9.140625" style="4"/>
    <col min="4865" max="4865" width="4.28515625" style="4" customWidth="1"/>
    <col min="4866" max="4866" width="16.140625" style="4" customWidth="1"/>
    <col min="4867" max="4867" width="9.85546875" style="4" customWidth="1"/>
    <col min="4868" max="4868" width="11" style="4" customWidth="1"/>
    <col min="4869" max="4869" width="14" style="4" bestFit="1" customWidth="1"/>
    <col min="4870" max="4870" width="12.140625" style="4" bestFit="1" customWidth="1"/>
    <col min="4871" max="4871" width="14.7109375" style="4" customWidth="1"/>
    <col min="4872" max="4872" width="14" style="4" customWidth="1"/>
    <col min="4873" max="4873" width="13.42578125" style="4" bestFit="1" customWidth="1"/>
    <col min="4874" max="4874" width="13.7109375" style="4" customWidth="1"/>
    <col min="4875" max="4875" width="15" style="4" bestFit="1" customWidth="1"/>
    <col min="4876" max="4876" width="12.28515625" style="4" customWidth="1"/>
    <col min="4877" max="4877" width="15" style="4" customWidth="1"/>
    <col min="4878" max="4878" width="16.140625" style="4" customWidth="1"/>
    <col min="4879" max="4879" width="15.28515625" style="4" customWidth="1"/>
    <col min="4880" max="4880" width="14.140625" style="4" customWidth="1"/>
    <col min="4881" max="4881" width="12.7109375" style="4" bestFit="1" customWidth="1"/>
    <col min="4882" max="4882" width="16.140625" style="4" customWidth="1"/>
    <col min="4883" max="4883" width="13.140625" style="4" bestFit="1" customWidth="1"/>
    <col min="4884" max="4884" width="4.42578125" style="4" bestFit="1" customWidth="1"/>
    <col min="4885" max="5120" width="9.140625" style="4"/>
    <col min="5121" max="5121" width="4.28515625" style="4" customWidth="1"/>
    <col min="5122" max="5122" width="16.140625" style="4" customWidth="1"/>
    <col min="5123" max="5123" width="9.85546875" style="4" customWidth="1"/>
    <col min="5124" max="5124" width="11" style="4" customWidth="1"/>
    <col min="5125" max="5125" width="14" style="4" bestFit="1" customWidth="1"/>
    <col min="5126" max="5126" width="12.140625" style="4" bestFit="1" customWidth="1"/>
    <col min="5127" max="5127" width="14.7109375" style="4" customWidth="1"/>
    <col min="5128" max="5128" width="14" style="4" customWidth="1"/>
    <col min="5129" max="5129" width="13.42578125" style="4" bestFit="1" customWidth="1"/>
    <col min="5130" max="5130" width="13.7109375" style="4" customWidth="1"/>
    <col min="5131" max="5131" width="15" style="4" bestFit="1" customWidth="1"/>
    <col min="5132" max="5132" width="12.28515625" style="4" customWidth="1"/>
    <col min="5133" max="5133" width="15" style="4" customWidth="1"/>
    <col min="5134" max="5134" width="16.140625" style="4" customWidth="1"/>
    <col min="5135" max="5135" width="15.28515625" style="4" customWidth="1"/>
    <col min="5136" max="5136" width="14.140625" style="4" customWidth="1"/>
    <col min="5137" max="5137" width="12.7109375" style="4" bestFit="1" customWidth="1"/>
    <col min="5138" max="5138" width="16.140625" style="4" customWidth="1"/>
    <col min="5139" max="5139" width="13.140625" style="4" bestFit="1" customWidth="1"/>
    <col min="5140" max="5140" width="4.42578125" style="4" bestFit="1" customWidth="1"/>
    <col min="5141" max="5376" width="9.140625" style="4"/>
    <col min="5377" max="5377" width="4.28515625" style="4" customWidth="1"/>
    <col min="5378" max="5378" width="16.140625" style="4" customWidth="1"/>
    <col min="5379" max="5379" width="9.85546875" style="4" customWidth="1"/>
    <col min="5380" max="5380" width="11" style="4" customWidth="1"/>
    <col min="5381" max="5381" width="14" style="4" bestFit="1" customWidth="1"/>
    <col min="5382" max="5382" width="12.140625" style="4" bestFit="1" customWidth="1"/>
    <col min="5383" max="5383" width="14.7109375" style="4" customWidth="1"/>
    <col min="5384" max="5384" width="14" style="4" customWidth="1"/>
    <col min="5385" max="5385" width="13.42578125" style="4" bestFit="1" customWidth="1"/>
    <col min="5386" max="5386" width="13.7109375" style="4" customWidth="1"/>
    <col min="5387" max="5387" width="15" style="4" bestFit="1" customWidth="1"/>
    <col min="5388" max="5388" width="12.28515625" style="4" customWidth="1"/>
    <col min="5389" max="5389" width="15" style="4" customWidth="1"/>
    <col min="5390" max="5390" width="16.140625" style="4" customWidth="1"/>
    <col min="5391" max="5391" width="15.28515625" style="4" customWidth="1"/>
    <col min="5392" max="5392" width="14.140625" style="4" customWidth="1"/>
    <col min="5393" max="5393" width="12.7109375" style="4" bestFit="1" customWidth="1"/>
    <col min="5394" max="5394" width="16.140625" style="4" customWidth="1"/>
    <col min="5395" max="5395" width="13.140625" style="4" bestFit="1" customWidth="1"/>
    <col min="5396" max="5396" width="4.42578125" style="4" bestFit="1" customWidth="1"/>
    <col min="5397" max="5632" width="9.140625" style="4"/>
    <col min="5633" max="5633" width="4.28515625" style="4" customWidth="1"/>
    <col min="5634" max="5634" width="16.140625" style="4" customWidth="1"/>
    <col min="5635" max="5635" width="9.85546875" style="4" customWidth="1"/>
    <col min="5636" max="5636" width="11" style="4" customWidth="1"/>
    <col min="5637" max="5637" width="14" style="4" bestFit="1" customWidth="1"/>
    <col min="5638" max="5638" width="12.140625" style="4" bestFit="1" customWidth="1"/>
    <col min="5639" max="5639" width="14.7109375" style="4" customWidth="1"/>
    <col min="5640" max="5640" width="14" style="4" customWidth="1"/>
    <col min="5641" max="5641" width="13.42578125" style="4" bestFit="1" customWidth="1"/>
    <col min="5642" max="5642" width="13.7109375" style="4" customWidth="1"/>
    <col min="5643" max="5643" width="15" style="4" bestFit="1" customWidth="1"/>
    <col min="5644" max="5644" width="12.28515625" style="4" customWidth="1"/>
    <col min="5645" max="5645" width="15" style="4" customWidth="1"/>
    <col min="5646" max="5646" width="16.140625" style="4" customWidth="1"/>
    <col min="5647" max="5647" width="15.28515625" style="4" customWidth="1"/>
    <col min="5648" max="5648" width="14.140625" style="4" customWidth="1"/>
    <col min="5649" max="5649" width="12.7109375" style="4" bestFit="1" customWidth="1"/>
    <col min="5650" max="5650" width="16.140625" style="4" customWidth="1"/>
    <col min="5651" max="5651" width="13.140625" style="4" bestFit="1" customWidth="1"/>
    <col min="5652" max="5652" width="4.42578125" style="4" bestFit="1" customWidth="1"/>
    <col min="5653" max="5888" width="9.140625" style="4"/>
    <col min="5889" max="5889" width="4.28515625" style="4" customWidth="1"/>
    <col min="5890" max="5890" width="16.140625" style="4" customWidth="1"/>
    <col min="5891" max="5891" width="9.85546875" style="4" customWidth="1"/>
    <col min="5892" max="5892" width="11" style="4" customWidth="1"/>
    <col min="5893" max="5893" width="14" style="4" bestFit="1" customWidth="1"/>
    <col min="5894" max="5894" width="12.140625" style="4" bestFit="1" customWidth="1"/>
    <col min="5895" max="5895" width="14.7109375" style="4" customWidth="1"/>
    <col min="5896" max="5896" width="14" style="4" customWidth="1"/>
    <col min="5897" max="5897" width="13.42578125" style="4" bestFit="1" customWidth="1"/>
    <col min="5898" max="5898" width="13.7109375" style="4" customWidth="1"/>
    <col min="5899" max="5899" width="15" style="4" bestFit="1" customWidth="1"/>
    <col min="5900" max="5900" width="12.28515625" style="4" customWidth="1"/>
    <col min="5901" max="5901" width="15" style="4" customWidth="1"/>
    <col min="5902" max="5902" width="16.140625" style="4" customWidth="1"/>
    <col min="5903" max="5903" width="15.28515625" style="4" customWidth="1"/>
    <col min="5904" max="5904" width="14.140625" style="4" customWidth="1"/>
    <col min="5905" max="5905" width="12.7109375" style="4" bestFit="1" customWidth="1"/>
    <col min="5906" max="5906" width="16.140625" style="4" customWidth="1"/>
    <col min="5907" max="5907" width="13.140625" style="4" bestFit="1" customWidth="1"/>
    <col min="5908" max="5908" width="4.42578125" style="4" bestFit="1" customWidth="1"/>
    <col min="5909" max="6144" width="9.140625" style="4"/>
    <col min="6145" max="6145" width="4.28515625" style="4" customWidth="1"/>
    <col min="6146" max="6146" width="16.140625" style="4" customWidth="1"/>
    <col min="6147" max="6147" width="9.85546875" style="4" customWidth="1"/>
    <col min="6148" max="6148" width="11" style="4" customWidth="1"/>
    <col min="6149" max="6149" width="14" style="4" bestFit="1" customWidth="1"/>
    <col min="6150" max="6150" width="12.140625" style="4" bestFit="1" customWidth="1"/>
    <col min="6151" max="6151" width="14.7109375" style="4" customWidth="1"/>
    <col min="6152" max="6152" width="14" style="4" customWidth="1"/>
    <col min="6153" max="6153" width="13.42578125" style="4" bestFit="1" customWidth="1"/>
    <col min="6154" max="6154" width="13.7109375" style="4" customWidth="1"/>
    <col min="6155" max="6155" width="15" style="4" bestFit="1" customWidth="1"/>
    <col min="6156" max="6156" width="12.28515625" style="4" customWidth="1"/>
    <col min="6157" max="6157" width="15" style="4" customWidth="1"/>
    <col min="6158" max="6158" width="16.140625" style="4" customWidth="1"/>
    <col min="6159" max="6159" width="15.28515625" style="4" customWidth="1"/>
    <col min="6160" max="6160" width="14.140625" style="4" customWidth="1"/>
    <col min="6161" max="6161" width="12.7109375" style="4" bestFit="1" customWidth="1"/>
    <col min="6162" max="6162" width="16.140625" style="4" customWidth="1"/>
    <col min="6163" max="6163" width="13.140625" style="4" bestFit="1" customWidth="1"/>
    <col min="6164" max="6164" width="4.42578125" style="4" bestFit="1" customWidth="1"/>
    <col min="6165" max="6400" width="9.140625" style="4"/>
    <col min="6401" max="6401" width="4.28515625" style="4" customWidth="1"/>
    <col min="6402" max="6402" width="16.140625" style="4" customWidth="1"/>
    <col min="6403" max="6403" width="9.85546875" style="4" customWidth="1"/>
    <col min="6404" max="6404" width="11" style="4" customWidth="1"/>
    <col min="6405" max="6405" width="14" style="4" bestFit="1" customWidth="1"/>
    <col min="6406" max="6406" width="12.140625" style="4" bestFit="1" customWidth="1"/>
    <col min="6407" max="6407" width="14.7109375" style="4" customWidth="1"/>
    <col min="6408" max="6408" width="14" style="4" customWidth="1"/>
    <col min="6409" max="6409" width="13.42578125" style="4" bestFit="1" customWidth="1"/>
    <col min="6410" max="6410" width="13.7109375" style="4" customWidth="1"/>
    <col min="6411" max="6411" width="15" style="4" bestFit="1" customWidth="1"/>
    <col min="6412" max="6412" width="12.28515625" style="4" customWidth="1"/>
    <col min="6413" max="6413" width="15" style="4" customWidth="1"/>
    <col min="6414" max="6414" width="16.140625" style="4" customWidth="1"/>
    <col min="6415" max="6415" width="15.28515625" style="4" customWidth="1"/>
    <col min="6416" max="6416" width="14.140625" style="4" customWidth="1"/>
    <col min="6417" max="6417" width="12.7109375" style="4" bestFit="1" customWidth="1"/>
    <col min="6418" max="6418" width="16.140625" style="4" customWidth="1"/>
    <col min="6419" max="6419" width="13.140625" style="4" bestFit="1" customWidth="1"/>
    <col min="6420" max="6420" width="4.42578125" style="4" bestFit="1" customWidth="1"/>
    <col min="6421" max="6656" width="9.140625" style="4"/>
    <col min="6657" max="6657" width="4.28515625" style="4" customWidth="1"/>
    <col min="6658" max="6658" width="16.140625" style="4" customWidth="1"/>
    <col min="6659" max="6659" width="9.85546875" style="4" customWidth="1"/>
    <col min="6660" max="6660" width="11" style="4" customWidth="1"/>
    <col min="6661" max="6661" width="14" style="4" bestFit="1" customWidth="1"/>
    <col min="6662" max="6662" width="12.140625" style="4" bestFit="1" customWidth="1"/>
    <col min="6663" max="6663" width="14.7109375" style="4" customWidth="1"/>
    <col min="6664" max="6664" width="14" style="4" customWidth="1"/>
    <col min="6665" max="6665" width="13.42578125" style="4" bestFit="1" customWidth="1"/>
    <col min="6666" max="6666" width="13.7109375" style="4" customWidth="1"/>
    <col min="6667" max="6667" width="15" style="4" bestFit="1" customWidth="1"/>
    <col min="6668" max="6668" width="12.28515625" style="4" customWidth="1"/>
    <col min="6669" max="6669" width="15" style="4" customWidth="1"/>
    <col min="6670" max="6670" width="16.140625" style="4" customWidth="1"/>
    <col min="6671" max="6671" width="15.28515625" style="4" customWidth="1"/>
    <col min="6672" max="6672" width="14.140625" style="4" customWidth="1"/>
    <col min="6673" max="6673" width="12.7109375" style="4" bestFit="1" customWidth="1"/>
    <col min="6674" max="6674" width="16.140625" style="4" customWidth="1"/>
    <col min="6675" max="6675" width="13.140625" style="4" bestFit="1" customWidth="1"/>
    <col min="6676" max="6676" width="4.42578125" style="4" bestFit="1" customWidth="1"/>
    <col min="6677" max="6912" width="9.140625" style="4"/>
    <col min="6913" max="6913" width="4.28515625" style="4" customWidth="1"/>
    <col min="6914" max="6914" width="16.140625" style="4" customWidth="1"/>
    <col min="6915" max="6915" width="9.85546875" style="4" customWidth="1"/>
    <col min="6916" max="6916" width="11" style="4" customWidth="1"/>
    <col min="6917" max="6917" width="14" style="4" bestFit="1" customWidth="1"/>
    <col min="6918" max="6918" width="12.140625" style="4" bestFit="1" customWidth="1"/>
    <col min="6919" max="6919" width="14.7109375" style="4" customWidth="1"/>
    <col min="6920" max="6920" width="14" style="4" customWidth="1"/>
    <col min="6921" max="6921" width="13.42578125" style="4" bestFit="1" customWidth="1"/>
    <col min="6922" max="6922" width="13.7109375" style="4" customWidth="1"/>
    <col min="6923" max="6923" width="15" style="4" bestFit="1" customWidth="1"/>
    <col min="6924" max="6924" width="12.28515625" style="4" customWidth="1"/>
    <col min="6925" max="6925" width="15" style="4" customWidth="1"/>
    <col min="6926" max="6926" width="16.140625" style="4" customWidth="1"/>
    <col min="6927" max="6927" width="15.28515625" style="4" customWidth="1"/>
    <col min="6928" max="6928" width="14.140625" style="4" customWidth="1"/>
    <col min="6929" max="6929" width="12.7109375" style="4" bestFit="1" customWidth="1"/>
    <col min="6930" max="6930" width="16.140625" style="4" customWidth="1"/>
    <col min="6931" max="6931" width="13.140625" style="4" bestFit="1" customWidth="1"/>
    <col min="6932" max="6932" width="4.42578125" style="4" bestFit="1" customWidth="1"/>
    <col min="6933" max="7168" width="9.140625" style="4"/>
    <col min="7169" max="7169" width="4.28515625" style="4" customWidth="1"/>
    <col min="7170" max="7170" width="16.140625" style="4" customWidth="1"/>
    <col min="7171" max="7171" width="9.85546875" style="4" customWidth="1"/>
    <col min="7172" max="7172" width="11" style="4" customWidth="1"/>
    <col min="7173" max="7173" width="14" style="4" bestFit="1" customWidth="1"/>
    <col min="7174" max="7174" width="12.140625" style="4" bestFit="1" customWidth="1"/>
    <col min="7175" max="7175" width="14.7109375" style="4" customWidth="1"/>
    <col min="7176" max="7176" width="14" style="4" customWidth="1"/>
    <col min="7177" max="7177" width="13.42578125" style="4" bestFit="1" customWidth="1"/>
    <col min="7178" max="7178" width="13.7109375" style="4" customWidth="1"/>
    <col min="7179" max="7179" width="15" style="4" bestFit="1" customWidth="1"/>
    <col min="7180" max="7180" width="12.28515625" style="4" customWidth="1"/>
    <col min="7181" max="7181" width="15" style="4" customWidth="1"/>
    <col min="7182" max="7182" width="16.140625" style="4" customWidth="1"/>
    <col min="7183" max="7183" width="15.28515625" style="4" customWidth="1"/>
    <col min="7184" max="7184" width="14.140625" style="4" customWidth="1"/>
    <col min="7185" max="7185" width="12.7109375" style="4" bestFit="1" customWidth="1"/>
    <col min="7186" max="7186" width="16.140625" style="4" customWidth="1"/>
    <col min="7187" max="7187" width="13.140625" style="4" bestFit="1" customWidth="1"/>
    <col min="7188" max="7188" width="4.42578125" style="4" bestFit="1" customWidth="1"/>
    <col min="7189" max="7424" width="9.140625" style="4"/>
    <col min="7425" max="7425" width="4.28515625" style="4" customWidth="1"/>
    <col min="7426" max="7426" width="16.140625" style="4" customWidth="1"/>
    <col min="7427" max="7427" width="9.85546875" style="4" customWidth="1"/>
    <col min="7428" max="7428" width="11" style="4" customWidth="1"/>
    <col min="7429" max="7429" width="14" style="4" bestFit="1" customWidth="1"/>
    <col min="7430" max="7430" width="12.140625" style="4" bestFit="1" customWidth="1"/>
    <col min="7431" max="7431" width="14.7109375" style="4" customWidth="1"/>
    <col min="7432" max="7432" width="14" style="4" customWidth="1"/>
    <col min="7433" max="7433" width="13.42578125" style="4" bestFit="1" customWidth="1"/>
    <col min="7434" max="7434" width="13.7109375" style="4" customWidth="1"/>
    <col min="7435" max="7435" width="15" style="4" bestFit="1" customWidth="1"/>
    <col min="7436" max="7436" width="12.28515625" style="4" customWidth="1"/>
    <col min="7437" max="7437" width="15" style="4" customWidth="1"/>
    <col min="7438" max="7438" width="16.140625" style="4" customWidth="1"/>
    <col min="7439" max="7439" width="15.28515625" style="4" customWidth="1"/>
    <col min="7440" max="7440" width="14.140625" style="4" customWidth="1"/>
    <col min="7441" max="7441" width="12.7109375" style="4" bestFit="1" customWidth="1"/>
    <col min="7442" max="7442" width="16.140625" style="4" customWidth="1"/>
    <col min="7443" max="7443" width="13.140625" style="4" bestFit="1" customWidth="1"/>
    <col min="7444" max="7444" width="4.42578125" style="4" bestFit="1" customWidth="1"/>
    <col min="7445" max="7680" width="9.140625" style="4"/>
    <col min="7681" max="7681" width="4.28515625" style="4" customWidth="1"/>
    <col min="7682" max="7682" width="16.140625" style="4" customWidth="1"/>
    <col min="7683" max="7683" width="9.85546875" style="4" customWidth="1"/>
    <col min="7684" max="7684" width="11" style="4" customWidth="1"/>
    <col min="7685" max="7685" width="14" style="4" bestFit="1" customWidth="1"/>
    <col min="7686" max="7686" width="12.140625" style="4" bestFit="1" customWidth="1"/>
    <col min="7687" max="7687" width="14.7109375" style="4" customWidth="1"/>
    <col min="7688" max="7688" width="14" style="4" customWidth="1"/>
    <col min="7689" max="7689" width="13.42578125" style="4" bestFit="1" customWidth="1"/>
    <col min="7690" max="7690" width="13.7109375" style="4" customWidth="1"/>
    <col min="7691" max="7691" width="15" style="4" bestFit="1" customWidth="1"/>
    <col min="7692" max="7692" width="12.28515625" style="4" customWidth="1"/>
    <col min="7693" max="7693" width="15" style="4" customWidth="1"/>
    <col min="7694" max="7694" width="16.140625" style="4" customWidth="1"/>
    <col min="7695" max="7695" width="15.28515625" style="4" customWidth="1"/>
    <col min="7696" max="7696" width="14.140625" style="4" customWidth="1"/>
    <col min="7697" max="7697" width="12.7109375" style="4" bestFit="1" customWidth="1"/>
    <col min="7698" max="7698" width="16.140625" style="4" customWidth="1"/>
    <col min="7699" max="7699" width="13.140625" style="4" bestFit="1" customWidth="1"/>
    <col min="7700" max="7700" width="4.42578125" style="4" bestFit="1" customWidth="1"/>
    <col min="7701" max="7936" width="9.140625" style="4"/>
    <col min="7937" max="7937" width="4.28515625" style="4" customWidth="1"/>
    <col min="7938" max="7938" width="16.140625" style="4" customWidth="1"/>
    <col min="7939" max="7939" width="9.85546875" style="4" customWidth="1"/>
    <col min="7940" max="7940" width="11" style="4" customWidth="1"/>
    <col min="7941" max="7941" width="14" style="4" bestFit="1" customWidth="1"/>
    <col min="7942" max="7942" width="12.140625" style="4" bestFit="1" customWidth="1"/>
    <col min="7943" max="7943" width="14.7109375" style="4" customWidth="1"/>
    <col min="7944" max="7944" width="14" style="4" customWidth="1"/>
    <col min="7945" max="7945" width="13.42578125" style="4" bestFit="1" customWidth="1"/>
    <col min="7946" max="7946" width="13.7109375" style="4" customWidth="1"/>
    <col min="7947" max="7947" width="15" style="4" bestFit="1" customWidth="1"/>
    <col min="7948" max="7948" width="12.28515625" style="4" customWidth="1"/>
    <col min="7949" max="7949" width="15" style="4" customWidth="1"/>
    <col min="7950" max="7950" width="16.140625" style="4" customWidth="1"/>
    <col min="7951" max="7951" width="15.28515625" style="4" customWidth="1"/>
    <col min="7952" max="7952" width="14.140625" style="4" customWidth="1"/>
    <col min="7953" max="7953" width="12.7109375" style="4" bestFit="1" customWidth="1"/>
    <col min="7954" max="7954" width="16.140625" style="4" customWidth="1"/>
    <col min="7955" max="7955" width="13.140625" style="4" bestFit="1" customWidth="1"/>
    <col min="7956" max="7956" width="4.42578125" style="4" bestFit="1" customWidth="1"/>
    <col min="7957" max="8192" width="9.140625" style="4"/>
    <col min="8193" max="8193" width="4.28515625" style="4" customWidth="1"/>
    <col min="8194" max="8194" width="16.140625" style="4" customWidth="1"/>
    <col min="8195" max="8195" width="9.85546875" style="4" customWidth="1"/>
    <col min="8196" max="8196" width="11" style="4" customWidth="1"/>
    <col min="8197" max="8197" width="14" style="4" bestFit="1" customWidth="1"/>
    <col min="8198" max="8198" width="12.140625" style="4" bestFit="1" customWidth="1"/>
    <col min="8199" max="8199" width="14.7109375" style="4" customWidth="1"/>
    <col min="8200" max="8200" width="14" style="4" customWidth="1"/>
    <col min="8201" max="8201" width="13.42578125" style="4" bestFit="1" customWidth="1"/>
    <col min="8202" max="8202" width="13.7109375" style="4" customWidth="1"/>
    <col min="8203" max="8203" width="15" style="4" bestFit="1" customWidth="1"/>
    <col min="8204" max="8204" width="12.28515625" style="4" customWidth="1"/>
    <col min="8205" max="8205" width="15" style="4" customWidth="1"/>
    <col min="8206" max="8206" width="16.140625" style="4" customWidth="1"/>
    <col min="8207" max="8207" width="15.28515625" style="4" customWidth="1"/>
    <col min="8208" max="8208" width="14.140625" style="4" customWidth="1"/>
    <col min="8209" max="8209" width="12.7109375" style="4" bestFit="1" customWidth="1"/>
    <col min="8210" max="8210" width="16.140625" style="4" customWidth="1"/>
    <col min="8211" max="8211" width="13.140625" style="4" bestFit="1" customWidth="1"/>
    <col min="8212" max="8212" width="4.42578125" style="4" bestFit="1" customWidth="1"/>
    <col min="8213" max="8448" width="9.140625" style="4"/>
    <col min="8449" max="8449" width="4.28515625" style="4" customWidth="1"/>
    <col min="8450" max="8450" width="16.140625" style="4" customWidth="1"/>
    <col min="8451" max="8451" width="9.85546875" style="4" customWidth="1"/>
    <col min="8452" max="8452" width="11" style="4" customWidth="1"/>
    <col min="8453" max="8453" width="14" style="4" bestFit="1" customWidth="1"/>
    <col min="8454" max="8454" width="12.140625" style="4" bestFit="1" customWidth="1"/>
    <col min="8455" max="8455" width="14.7109375" style="4" customWidth="1"/>
    <col min="8456" max="8456" width="14" style="4" customWidth="1"/>
    <col min="8457" max="8457" width="13.42578125" style="4" bestFit="1" customWidth="1"/>
    <col min="8458" max="8458" width="13.7109375" style="4" customWidth="1"/>
    <col min="8459" max="8459" width="15" style="4" bestFit="1" customWidth="1"/>
    <col min="8460" max="8460" width="12.28515625" style="4" customWidth="1"/>
    <col min="8461" max="8461" width="15" style="4" customWidth="1"/>
    <col min="8462" max="8462" width="16.140625" style="4" customWidth="1"/>
    <col min="8463" max="8463" width="15.28515625" style="4" customWidth="1"/>
    <col min="8464" max="8464" width="14.140625" style="4" customWidth="1"/>
    <col min="8465" max="8465" width="12.7109375" style="4" bestFit="1" customWidth="1"/>
    <col min="8466" max="8466" width="16.140625" style="4" customWidth="1"/>
    <col min="8467" max="8467" width="13.140625" style="4" bestFit="1" customWidth="1"/>
    <col min="8468" max="8468" width="4.42578125" style="4" bestFit="1" customWidth="1"/>
    <col min="8469" max="8704" width="9.140625" style="4"/>
    <col min="8705" max="8705" width="4.28515625" style="4" customWidth="1"/>
    <col min="8706" max="8706" width="16.140625" style="4" customWidth="1"/>
    <col min="8707" max="8707" width="9.85546875" style="4" customWidth="1"/>
    <col min="8708" max="8708" width="11" style="4" customWidth="1"/>
    <col min="8709" max="8709" width="14" style="4" bestFit="1" customWidth="1"/>
    <col min="8710" max="8710" width="12.140625" style="4" bestFit="1" customWidth="1"/>
    <col min="8711" max="8711" width="14.7109375" style="4" customWidth="1"/>
    <col min="8712" max="8712" width="14" style="4" customWidth="1"/>
    <col min="8713" max="8713" width="13.42578125" style="4" bestFit="1" customWidth="1"/>
    <col min="8714" max="8714" width="13.7109375" style="4" customWidth="1"/>
    <col min="8715" max="8715" width="15" style="4" bestFit="1" customWidth="1"/>
    <col min="8716" max="8716" width="12.28515625" style="4" customWidth="1"/>
    <col min="8717" max="8717" width="15" style="4" customWidth="1"/>
    <col min="8718" max="8718" width="16.140625" style="4" customWidth="1"/>
    <col min="8719" max="8719" width="15.28515625" style="4" customWidth="1"/>
    <col min="8720" max="8720" width="14.140625" style="4" customWidth="1"/>
    <col min="8721" max="8721" width="12.7109375" style="4" bestFit="1" customWidth="1"/>
    <col min="8722" max="8722" width="16.140625" style="4" customWidth="1"/>
    <col min="8723" max="8723" width="13.140625" style="4" bestFit="1" customWidth="1"/>
    <col min="8724" max="8724" width="4.42578125" style="4" bestFit="1" customWidth="1"/>
    <col min="8725" max="8960" width="9.140625" style="4"/>
    <col min="8961" max="8961" width="4.28515625" style="4" customWidth="1"/>
    <col min="8962" max="8962" width="16.140625" style="4" customWidth="1"/>
    <col min="8963" max="8963" width="9.85546875" style="4" customWidth="1"/>
    <col min="8964" max="8964" width="11" style="4" customWidth="1"/>
    <col min="8965" max="8965" width="14" style="4" bestFit="1" customWidth="1"/>
    <col min="8966" max="8966" width="12.140625" style="4" bestFit="1" customWidth="1"/>
    <col min="8967" max="8967" width="14.7109375" style="4" customWidth="1"/>
    <col min="8968" max="8968" width="14" style="4" customWidth="1"/>
    <col min="8969" max="8969" width="13.42578125" style="4" bestFit="1" customWidth="1"/>
    <col min="8970" max="8970" width="13.7109375" style="4" customWidth="1"/>
    <col min="8971" max="8971" width="15" style="4" bestFit="1" customWidth="1"/>
    <col min="8972" max="8972" width="12.28515625" style="4" customWidth="1"/>
    <col min="8973" max="8973" width="15" style="4" customWidth="1"/>
    <col min="8974" max="8974" width="16.140625" style="4" customWidth="1"/>
    <col min="8975" max="8975" width="15.28515625" style="4" customWidth="1"/>
    <col min="8976" max="8976" width="14.140625" style="4" customWidth="1"/>
    <col min="8977" max="8977" width="12.7109375" style="4" bestFit="1" customWidth="1"/>
    <col min="8978" max="8978" width="16.140625" style="4" customWidth="1"/>
    <col min="8979" max="8979" width="13.140625" style="4" bestFit="1" customWidth="1"/>
    <col min="8980" max="8980" width="4.42578125" style="4" bestFit="1" customWidth="1"/>
    <col min="8981" max="9216" width="9.140625" style="4"/>
    <col min="9217" max="9217" width="4.28515625" style="4" customWidth="1"/>
    <col min="9218" max="9218" width="16.140625" style="4" customWidth="1"/>
    <col min="9219" max="9219" width="9.85546875" style="4" customWidth="1"/>
    <col min="9220" max="9220" width="11" style="4" customWidth="1"/>
    <col min="9221" max="9221" width="14" style="4" bestFit="1" customWidth="1"/>
    <col min="9222" max="9222" width="12.140625" style="4" bestFit="1" customWidth="1"/>
    <col min="9223" max="9223" width="14.7109375" style="4" customWidth="1"/>
    <col min="9224" max="9224" width="14" style="4" customWidth="1"/>
    <col min="9225" max="9225" width="13.42578125" style="4" bestFit="1" customWidth="1"/>
    <col min="9226" max="9226" width="13.7109375" style="4" customWidth="1"/>
    <col min="9227" max="9227" width="15" style="4" bestFit="1" customWidth="1"/>
    <col min="9228" max="9228" width="12.28515625" style="4" customWidth="1"/>
    <col min="9229" max="9229" width="15" style="4" customWidth="1"/>
    <col min="9230" max="9230" width="16.140625" style="4" customWidth="1"/>
    <col min="9231" max="9231" width="15.28515625" style="4" customWidth="1"/>
    <col min="9232" max="9232" width="14.140625" style="4" customWidth="1"/>
    <col min="9233" max="9233" width="12.7109375" style="4" bestFit="1" customWidth="1"/>
    <col min="9234" max="9234" width="16.140625" style="4" customWidth="1"/>
    <col min="9235" max="9235" width="13.140625" style="4" bestFit="1" customWidth="1"/>
    <col min="9236" max="9236" width="4.42578125" style="4" bestFit="1" customWidth="1"/>
    <col min="9237" max="9472" width="9.140625" style="4"/>
    <col min="9473" max="9473" width="4.28515625" style="4" customWidth="1"/>
    <col min="9474" max="9474" width="16.140625" style="4" customWidth="1"/>
    <col min="9475" max="9475" width="9.85546875" style="4" customWidth="1"/>
    <col min="9476" max="9476" width="11" style="4" customWidth="1"/>
    <col min="9477" max="9477" width="14" style="4" bestFit="1" customWidth="1"/>
    <col min="9478" max="9478" width="12.140625" style="4" bestFit="1" customWidth="1"/>
    <col min="9479" max="9479" width="14.7109375" style="4" customWidth="1"/>
    <col min="9480" max="9480" width="14" style="4" customWidth="1"/>
    <col min="9481" max="9481" width="13.42578125" style="4" bestFit="1" customWidth="1"/>
    <col min="9482" max="9482" width="13.7109375" style="4" customWidth="1"/>
    <col min="9483" max="9483" width="15" style="4" bestFit="1" customWidth="1"/>
    <col min="9484" max="9484" width="12.28515625" style="4" customWidth="1"/>
    <col min="9485" max="9485" width="15" style="4" customWidth="1"/>
    <col min="9486" max="9486" width="16.140625" style="4" customWidth="1"/>
    <col min="9487" max="9487" width="15.28515625" style="4" customWidth="1"/>
    <col min="9488" max="9488" width="14.140625" style="4" customWidth="1"/>
    <col min="9489" max="9489" width="12.7109375" style="4" bestFit="1" customWidth="1"/>
    <col min="9490" max="9490" width="16.140625" style="4" customWidth="1"/>
    <col min="9491" max="9491" width="13.140625" style="4" bestFit="1" customWidth="1"/>
    <col min="9492" max="9492" width="4.42578125" style="4" bestFit="1" customWidth="1"/>
    <col min="9493" max="9728" width="9.140625" style="4"/>
    <col min="9729" max="9729" width="4.28515625" style="4" customWidth="1"/>
    <col min="9730" max="9730" width="16.140625" style="4" customWidth="1"/>
    <col min="9731" max="9731" width="9.85546875" style="4" customWidth="1"/>
    <col min="9732" max="9732" width="11" style="4" customWidth="1"/>
    <col min="9733" max="9733" width="14" style="4" bestFit="1" customWidth="1"/>
    <col min="9734" max="9734" width="12.140625" style="4" bestFit="1" customWidth="1"/>
    <col min="9735" max="9735" width="14.7109375" style="4" customWidth="1"/>
    <col min="9736" max="9736" width="14" style="4" customWidth="1"/>
    <col min="9737" max="9737" width="13.42578125" style="4" bestFit="1" customWidth="1"/>
    <col min="9738" max="9738" width="13.7109375" style="4" customWidth="1"/>
    <col min="9739" max="9739" width="15" style="4" bestFit="1" customWidth="1"/>
    <col min="9740" max="9740" width="12.28515625" style="4" customWidth="1"/>
    <col min="9741" max="9741" width="15" style="4" customWidth="1"/>
    <col min="9742" max="9742" width="16.140625" style="4" customWidth="1"/>
    <col min="9743" max="9743" width="15.28515625" style="4" customWidth="1"/>
    <col min="9744" max="9744" width="14.140625" style="4" customWidth="1"/>
    <col min="9745" max="9745" width="12.7109375" style="4" bestFit="1" customWidth="1"/>
    <col min="9746" max="9746" width="16.140625" style="4" customWidth="1"/>
    <col min="9747" max="9747" width="13.140625" style="4" bestFit="1" customWidth="1"/>
    <col min="9748" max="9748" width="4.42578125" style="4" bestFit="1" customWidth="1"/>
    <col min="9749" max="9984" width="9.140625" style="4"/>
    <col min="9985" max="9985" width="4.28515625" style="4" customWidth="1"/>
    <col min="9986" max="9986" width="16.140625" style="4" customWidth="1"/>
    <col min="9987" max="9987" width="9.85546875" style="4" customWidth="1"/>
    <col min="9988" max="9988" width="11" style="4" customWidth="1"/>
    <col min="9989" max="9989" width="14" style="4" bestFit="1" customWidth="1"/>
    <col min="9990" max="9990" width="12.140625" style="4" bestFit="1" customWidth="1"/>
    <col min="9991" max="9991" width="14.7109375" style="4" customWidth="1"/>
    <col min="9992" max="9992" width="14" style="4" customWidth="1"/>
    <col min="9993" max="9993" width="13.42578125" style="4" bestFit="1" customWidth="1"/>
    <col min="9994" max="9994" width="13.7109375" style="4" customWidth="1"/>
    <col min="9995" max="9995" width="15" style="4" bestFit="1" customWidth="1"/>
    <col min="9996" max="9996" width="12.28515625" style="4" customWidth="1"/>
    <col min="9997" max="9997" width="15" style="4" customWidth="1"/>
    <col min="9998" max="9998" width="16.140625" style="4" customWidth="1"/>
    <col min="9999" max="9999" width="15.28515625" style="4" customWidth="1"/>
    <col min="10000" max="10000" width="14.140625" style="4" customWidth="1"/>
    <col min="10001" max="10001" width="12.7109375" style="4" bestFit="1" customWidth="1"/>
    <col min="10002" max="10002" width="16.140625" style="4" customWidth="1"/>
    <col min="10003" max="10003" width="13.140625" style="4" bestFit="1" customWidth="1"/>
    <col min="10004" max="10004" width="4.42578125" style="4" bestFit="1" customWidth="1"/>
    <col min="10005" max="10240" width="9.140625" style="4"/>
    <col min="10241" max="10241" width="4.28515625" style="4" customWidth="1"/>
    <col min="10242" max="10242" width="16.140625" style="4" customWidth="1"/>
    <col min="10243" max="10243" width="9.85546875" style="4" customWidth="1"/>
    <col min="10244" max="10244" width="11" style="4" customWidth="1"/>
    <col min="10245" max="10245" width="14" style="4" bestFit="1" customWidth="1"/>
    <col min="10246" max="10246" width="12.140625" style="4" bestFit="1" customWidth="1"/>
    <col min="10247" max="10247" width="14.7109375" style="4" customWidth="1"/>
    <col min="10248" max="10248" width="14" style="4" customWidth="1"/>
    <col min="10249" max="10249" width="13.42578125" style="4" bestFit="1" customWidth="1"/>
    <col min="10250" max="10250" width="13.7109375" style="4" customWidth="1"/>
    <col min="10251" max="10251" width="15" style="4" bestFit="1" customWidth="1"/>
    <col min="10252" max="10252" width="12.28515625" style="4" customWidth="1"/>
    <col min="10253" max="10253" width="15" style="4" customWidth="1"/>
    <col min="10254" max="10254" width="16.140625" style="4" customWidth="1"/>
    <col min="10255" max="10255" width="15.28515625" style="4" customWidth="1"/>
    <col min="10256" max="10256" width="14.140625" style="4" customWidth="1"/>
    <col min="10257" max="10257" width="12.7109375" style="4" bestFit="1" customWidth="1"/>
    <col min="10258" max="10258" width="16.140625" style="4" customWidth="1"/>
    <col min="10259" max="10259" width="13.140625" style="4" bestFit="1" customWidth="1"/>
    <col min="10260" max="10260" width="4.42578125" style="4" bestFit="1" customWidth="1"/>
    <col min="10261" max="10496" width="9.140625" style="4"/>
    <col min="10497" max="10497" width="4.28515625" style="4" customWidth="1"/>
    <col min="10498" max="10498" width="16.140625" style="4" customWidth="1"/>
    <col min="10499" max="10499" width="9.85546875" style="4" customWidth="1"/>
    <col min="10500" max="10500" width="11" style="4" customWidth="1"/>
    <col min="10501" max="10501" width="14" style="4" bestFit="1" customWidth="1"/>
    <col min="10502" max="10502" width="12.140625" style="4" bestFit="1" customWidth="1"/>
    <col min="10503" max="10503" width="14.7109375" style="4" customWidth="1"/>
    <col min="10504" max="10504" width="14" style="4" customWidth="1"/>
    <col min="10505" max="10505" width="13.42578125" style="4" bestFit="1" customWidth="1"/>
    <col min="10506" max="10506" width="13.7109375" style="4" customWidth="1"/>
    <col min="10507" max="10507" width="15" style="4" bestFit="1" customWidth="1"/>
    <col min="10508" max="10508" width="12.28515625" style="4" customWidth="1"/>
    <col min="10509" max="10509" width="15" style="4" customWidth="1"/>
    <col min="10510" max="10510" width="16.140625" style="4" customWidth="1"/>
    <col min="10511" max="10511" width="15.28515625" style="4" customWidth="1"/>
    <col min="10512" max="10512" width="14.140625" style="4" customWidth="1"/>
    <col min="10513" max="10513" width="12.7109375" style="4" bestFit="1" customWidth="1"/>
    <col min="10514" max="10514" width="16.140625" style="4" customWidth="1"/>
    <col min="10515" max="10515" width="13.140625" style="4" bestFit="1" customWidth="1"/>
    <col min="10516" max="10516" width="4.42578125" style="4" bestFit="1" customWidth="1"/>
    <col min="10517" max="10752" width="9.140625" style="4"/>
    <col min="10753" max="10753" width="4.28515625" style="4" customWidth="1"/>
    <col min="10754" max="10754" width="16.140625" style="4" customWidth="1"/>
    <col min="10755" max="10755" width="9.85546875" style="4" customWidth="1"/>
    <col min="10756" max="10756" width="11" style="4" customWidth="1"/>
    <col min="10757" max="10757" width="14" style="4" bestFit="1" customWidth="1"/>
    <col min="10758" max="10758" width="12.140625" style="4" bestFit="1" customWidth="1"/>
    <col min="10759" max="10759" width="14.7109375" style="4" customWidth="1"/>
    <col min="10760" max="10760" width="14" style="4" customWidth="1"/>
    <col min="10761" max="10761" width="13.42578125" style="4" bestFit="1" customWidth="1"/>
    <col min="10762" max="10762" width="13.7109375" style="4" customWidth="1"/>
    <col min="10763" max="10763" width="15" style="4" bestFit="1" customWidth="1"/>
    <col min="10764" max="10764" width="12.28515625" style="4" customWidth="1"/>
    <col min="10765" max="10765" width="15" style="4" customWidth="1"/>
    <col min="10766" max="10766" width="16.140625" style="4" customWidth="1"/>
    <col min="10767" max="10767" width="15.28515625" style="4" customWidth="1"/>
    <col min="10768" max="10768" width="14.140625" style="4" customWidth="1"/>
    <col min="10769" max="10769" width="12.7109375" style="4" bestFit="1" customWidth="1"/>
    <col min="10770" max="10770" width="16.140625" style="4" customWidth="1"/>
    <col min="10771" max="10771" width="13.140625" style="4" bestFit="1" customWidth="1"/>
    <col min="10772" max="10772" width="4.42578125" style="4" bestFit="1" customWidth="1"/>
    <col min="10773" max="11008" width="9.140625" style="4"/>
    <col min="11009" max="11009" width="4.28515625" style="4" customWidth="1"/>
    <col min="11010" max="11010" width="16.140625" style="4" customWidth="1"/>
    <col min="11011" max="11011" width="9.85546875" style="4" customWidth="1"/>
    <col min="11012" max="11012" width="11" style="4" customWidth="1"/>
    <col min="11013" max="11013" width="14" style="4" bestFit="1" customWidth="1"/>
    <col min="11014" max="11014" width="12.140625" style="4" bestFit="1" customWidth="1"/>
    <col min="11015" max="11015" width="14.7109375" style="4" customWidth="1"/>
    <col min="11016" max="11016" width="14" style="4" customWidth="1"/>
    <col min="11017" max="11017" width="13.42578125" style="4" bestFit="1" customWidth="1"/>
    <col min="11018" max="11018" width="13.7109375" style="4" customWidth="1"/>
    <col min="11019" max="11019" width="15" style="4" bestFit="1" customWidth="1"/>
    <col min="11020" max="11020" width="12.28515625" style="4" customWidth="1"/>
    <col min="11021" max="11021" width="15" style="4" customWidth="1"/>
    <col min="11022" max="11022" width="16.140625" style="4" customWidth="1"/>
    <col min="11023" max="11023" width="15.28515625" style="4" customWidth="1"/>
    <col min="11024" max="11024" width="14.140625" style="4" customWidth="1"/>
    <col min="11025" max="11025" width="12.7109375" style="4" bestFit="1" customWidth="1"/>
    <col min="11026" max="11026" width="16.140625" style="4" customWidth="1"/>
    <col min="11027" max="11027" width="13.140625" style="4" bestFit="1" customWidth="1"/>
    <col min="11028" max="11028" width="4.42578125" style="4" bestFit="1" customWidth="1"/>
    <col min="11029" max="11264" width="9.140625" style="4"/>
    <col min="11265" max="11265" width="4.28515625" style="4" customWidth="1"/>
    <col min="11266" max="11266" width="16.140625" style="4" customWidth="1"/>
    <col min="11267" max="11267" width="9.85546875" style="4" customWidth="1"/>
    <col min="11268" max="11268" width="11" style="4" customWidth="1"/>
    <col min="11269" max="11269" width="14" style="4" bestFit="1" customWidth="1"/>
    <col min="11270" max="11270" width="12.140625" style="4" bestFit="1" customWidth="1"/>
    <col min="11271" max="11271" width="14.7109375" style="4" customWidth="1"/>
    <col min="11272" max="11272" width="14" style="4" customWidth="1"/>
    <col min="11273" max="11273" width="13.42578125" style="4" bestFit="1" customWidth="1"/>
    <col min="11274" max="11274" width="13.7109375" style="4" customWidth="1"/>
    <col min="11275" max="11275" width="15" style="4" bestFit="1" customWidth="1"/>
    <col min="11276" max="11276" width="12.28515625" style="4" customWidth="1"/>
    <col min="11277" max="11277" width="15" style="4" customWidth="1"/>
    <col min="11278" max="11278" width="16.140625" style="4" customWidth="1"/>
    <col min="11279" max="11279" width="15.28515625" style="4" customWidth="1"/>
    <col min="11280" max="11280" width="14.140625" style="4" customWidth="1"/>
    <col min="11281" max="11281" width="12.7109375" style="4" bestFit="1" customWidth="1"/>
    <col min="11282" max="11282" width="16.140625" style="4" customWidth="1"/>
    <col min="11283" max="11283" width="13.140625" style="4" bestFit="1" customWidth="1"/>
    <col min="11284" max="11284" width="4.42578125" style="4" bestFit="1" customWidth="1"/>
    <col min="11285" max="11520" width="9.140625" style="4"/>
    <col min="11521" max="11521" width="4.28515625" style="4" customWidth="1"/>
    <col min="11522" max="11522" width="16.140625" style="4" customWidth="1"/>
    <col min="11523" max="11523" width="9.85546875" style="4" customWidth="1"/>
    <col min="11524" max="11524" width="11" style="4" customWidth="1"/>
    <col min="11525" max="11525" width="14" style="4" bestFit="1" customWidth="1"/>
    <col min="11526" max="11526" width="12.140625" style="4" bestFit="1" customWidth="1"/>
    <col min="11527" max="11527" width="14.7109375" style="4" customWidth="1"/>
    <col min="11528" max="11528" width="14" style="4" customWidth="1"/>
    <col min="11529" max="11529" width="13.42578125" style="4" bestFit="1" customWidth="1"/>
    <col min="11530" max="11530" width="13.7109375" style="4" customWidth="1"/>
    <col min="11531" max="11531" width="15" style="4" bestFit="1" customWidth="1"/>
    <col min="11532" max="11532" width="12.28515625" style="4" customWidth="1"/>
    <col min="11533" max="11533" width="15" style="4" customWidth="1"/>
    <col min="11534" max="11534" width="16.140625" style="4" customWidth="1"/>
    <col min="11535" max="11535" width="15.28515625" style="4" customWidth="1"/>
    <col min="11536" max="11536" width="14.140625" style="4" customWidth="1"/>
    <col min="11537" max="11537" width="12.7109375" style="4" bestFit="1" customWidth="1"/>
    <col min="11538" max="11538" width="16.140625" style="4" customWidth="1"/>
    <col min="11539" max="11539" width="13.140625" style="4" bestFit="1" customWidth="1"/>
    <col min="11540" max="11540" width="4.42578125" style="4" bestFit="1" customWidth="1"/>
    <col min="11541" max="11776" width="9.140625" style="4"/>
    <col min="11777" max="11777" width="4.28515625" style="4" customWidth="1"/>
    <col min="11778" max="11778" width="16.140625" style="4" customWidth="1"/>
    <col min="11779" max="11779" width="9.85546875" style="4" customWidth="1"/>
    <col min="11780" max="11780" width="11" style="4" customWidth="1"/>
    <col min="11781" max="11781" width="14" style="4" bestFit="1" customWidth="1"/>
    <col min="11782" max="11782" width="12.140625" style="4" bestFit="1" customWidth="1"/>
    <col min="11783" max="11783" width="14.7109375" style="4" customWidth="1"/>
    <col min="11784" max="11784" width="14" style="4" customWidth="1"/>
    <col min="11785" max="11785" width="13.42578125" style="4" bestFit="1" customWidth="1"/>
    <col min="11786" max="11786" width="13.7109375" style="4" customWidth="1"/>
    <col min="11787" max="11787" width="15" style="4" bestFit="1" customWidth="1"/>
    <col min="11788" max="11788" width="12.28515625" style="4" customWidth="1"/>
    <col min="11789" max="11789" width="15" style="4" customWidth="1"/>
    <col min="11790" max="11790" width="16.140625" style="4" customWidth="1"/>
    <col min="11791" max="11791" width="15.28515625" style="4" customWidth="1"/>
    <col min="11792" max="11792" width="14.140625" style="4" customWidth="1"/>
    <col min="11793" max="11793" width="12.7109375" style="4" bestFit="1" customWidth="1"/>
    <col min="11794" max="11794" width="16.140625" style="4" customWidth="1"/>
    <col min="11795" max="11795" width="13.140625" style="4" bestFit="1" customWidth="1"/>
    <col min="11796" max="11796" width="4.42578125" style="4" bestFit="1" customWidth="1"/>
    <col min="11797" max="12032" width="9.140625" style="4"/>
    <col min="12033" max="12033" width="4.28515625" style="4" customWidth="1"/>
    <col min="12034" max="12034" width="16.140625" style="4" customWidth="1"/>
    <col min="12035" max="12035" width="9.85546875" style="4" customWidth="1"/>
    <col min="12036" max="12036" width="11" style="4" customWidth="1"/>
    <col min="12037" max="12037" width="14" style="4" bestFit="1" customWidth="1"/>
    <col min="12038" max="12038" width="12.140625" style="4" bestFit="1" customWidth="1"/>
    <col min="12039" max="12039" width="14.7109375" style="4" customWidth="1"/>
    <col min="12040" max="12040" width="14" style="4" customWidth="1"/>
    <col min="12041" max="12041" width="13.42578125" style="4" bestFit="1" customWidth="1"/>
    <col min="12042" max="12042" width="13.7109375" style="4" customWidth="1"/>
    <col min="12043" max="12043" width="15" style="4" bestFit="1" customWidth="1"/>
    <col min="12044" max="12044" width="12.28515625" style="4" customWidth="1"/>
    <col min="12045" max="12045" width="15" style="4" customWidth="1"/>
    <col min="12046" max="12046" width="16.140625" style="4" customWidth="1"/>
    <col min="12047" max="12047" width="15.28515625" style="4" customWidth="1"/>
    <col min="12048" max="12048" width="14.140625" style="4" customWidth="1"/>
    <col min="12049" max="12049" width="12.7109375" style="4" bestFit="1" customWidth="1"/>
    <col min="12050" max="12050" width="16.140625" style="4" customWidth="1"/>
    <col min="12051" max="12051" width="13.140625" style="4" bestFit="1" customWidth="1"/>
    <col min="12052" max="12052" width="4.42578125" style="4" bestFit="1" customWidth="1"/>
    <col min="12053" max="12288" width="9.140625" style="4"/>
    <col min="12289" max="12289" width="4.28515625" style="4" customWidth="1"/>
    <col min="12290" max="12290" width="16.140625" style="4" customWidth="1"/>
    <col min="12291" max="12291" width="9.85546875" style="4" customWidth="1"/>
    <col min="12292" max="12292" width="11" style="4" customWidth="1"/>
    <col min="12293" max="12293" width="14" style="4" bestFit="1" customWidth="1"/>
    <col min="12294" max="12294" width="12.140625" style="4" bestFit="1" customWidth="1"/>
    <col min="12295" max="12295" width="14.7109375" style="4" customWidth="1"/>
    <col min="12296" max="12296" width="14" style="4" customWidth="1"/>
    <col min="12297" max="12297" width="13.42578125" style="4" bestFit="1" customWidth="1"/>
    <col min="12298" max="12298" width="13.7109375" style="4" customWidth="1"/>
    <col min="12299" max="12299" width="15" style="4" bestFit="1" customWidth="1"/>
    <col min="12300" max="12300" width="12.28515625" style="4" customWidth="1"/>
    <col min="12301" max="12301" width="15" style="4" customWidth="1"/>
    <col min="12302" max="12302" width="16.140625" style="4" customWidth="1"/>
    <col min="12303" max="12303" width="15.28515625" style="4" customWidth="1"/>
    <col min="12304" max="12304" width="14.140625" style="4" customWidth="1"/>
    <col min="12305" max="12305" width="12.7109375" style="4" bestFit="1" customWidth="1"/>
    <col min="12306" max="12306" width="16.140625" style="4" customWidth="1"/>
    <col min="12307" max="12307" width="13.140625" style="4" bestFit="1" customWidth="1"/>
    <col min="12308" max="12308" width="4.42578125" style="4" bestFit="1" customWidth="1"/>
    <col min="12309" max="12544" width="9.140625" style="4"/>
    <col min="12545" max="12545" width="4.28515625" style="4" customWidth="1"/>
    <col min="12546" max="12546" width="16.140625" style="4" customWidth="1"/>
    <col min="12547" max="12547" width="9.85546875" style="4" customWidth="1"/>
    <col min="12548" max="12548" width="11" style="4" customWidth="1"/>
    <col min="12549" max="12549" width="14" style="4" bestFit="1" customWidth="1"/>
    <col min="12550" max="12550" width="12.140625" style="4" bestFit="1" customWidth="1"/>
    <col min="12551" max="12551" width="14.7109375" style="4" customWidth="1"/>
    <col min="12552" max="12552" width="14" style="4" customWidth="1"/>
    <col min="12553" max="12553" width="13.42578125" style="4" bestFit="1" customWidth="1"/>
    <col min="12554" max="12554" width="13.7109375" style="4" customWidth="1"/>
    <col min="12555" max="12555" width="15" style="4" bestFit="1" customWidth="1"/>
    <col min="12556" max="12556" width="12.28515625" style="4" customWidth="1"/>
    <col min="12557" max="12557" width="15" style="4" customWidth="1"/>
    <col min="12558" max="12558" width="16.140625" style="4" customWidth="1"/>
    <col min="12559" max="12559" width="15.28515625" style="4" customWidth="1"/>
    <col min="12560" max="12560" width="14.140625" style="4" customWidth="1"/>
    <col min="12561" max="12561" width="12.7109375" style="4" bestFit="1" customWidth="1"/>
    <col min="12562" max="12562" width="16.140625" style="4" customWidth="1"/>
    <col min="12563" max="12563" width="13.140625" style="4" bestFit="1" customWidth="1"/>
    <col min="12564" max="12564" width="4.42578125" style="4" bestFit="1" customWidth="1"/>
    <col min="12565" max="12800" width="9.140625" style="4"/>
    <col min="12801" max="12801" width="4.28515625" style="4" customWidth="1"/>
    <col min="12802" max="12802" width="16.140625" style="4" customWidth="1"/>
    <col min="12803" max="12803" width="9.85546875" style="4" customWidth="1"/>
    <col min="12804" max="12804" width="11" style="4" customWidth="1"/>
    <col min="12805" max="12805" width="14" style="4" bestFit="1" customWidth="1"/>
    <col min="12806" max="12806" width="12.140625" style="4" bestFit="1" customWidth="1"/>
    <col min="12807" max="12807" width="14.7109375" style="4" customWidth="1"/>
    <col min="12808" max="12808" width="14" style="4" customWidth="1"/>
    <col min="12809" max="12809" width="13.42578125" style="4" bestFit="1" customWidth="1"/>
    <col min="12810" max="12810" width="13.7109375" style="4" customWidth="1"/>
    <col min="12811" max="12811" width="15" style="4" bestFit="1" customWidth="1"/>
    <col min="12812" max="12812" width="12.28515625" style="4" customWidth="1"/>
    <col min="12813" max="12813" width="15" style="4" customWidth="1"/>
    <col min="12814" max="12814" width="16.140625" style="4" customWidth="1"/>
    <col min="12815" max="12815" width="15.28515625" style="4" customWidth="1"/>
    <col min="12816" max="12816" width="14.140625" style="4" customWidth="1"/>
    <col min="12817" max="12817" width="12.7109375" style="4" bestFit="1" customWidth="1"/>
    <col min="12818" max="12818" width="16.140625" style="4" customWidth="1"/>
    <col min="12819" max="12819" width="13.140625" style="4" bestFit="1" customWidth="1"/>
    <col min="12820" max="12820" width="4.42578125" style="4" bestFit="1" customWidth="1"/>
    <col min="12821" max="13056" width="9.140625" style="4"/>
    <col min="13057" max="13057" width="4.28515625" style="4" customWidth="1"/>
    <col min="13058" max="13058" width="16.140625" style="4" customWidth="1"/>
    <col min="13059" max="13059" width="9.85546875" style="4" customWidth="1"/>
    <col min="13060" max="13060" width="11" style="4" customWidth="1"/>
    <col min="13061" max="13061" width="14" style="4" bestFit="1" customWidth="1"/>
    <col min="13062" max="13062" width="12.140625" style="4" bestFit="1" customWidth="1"/>
    <col min="13063" max="13063" width="14.7109375" style="4" customWidth="1"/>
    <col min="13064" max="13064" width="14" style="4" customWidth="1"/>
    <col min="13065" max="13065" width="13.42578125" style="4" bestFit="1" customWidth="1"/>
    <col min="13066" max="13066" width="13.7109375" style="4" customWidth="1"/>
    <col min="13067" max="13067" width="15" style="4" bestFit="1" customWidth="1"/>
    <col min="13068" max="13068" width="12.28515625" style="4" customWidth="1"/>
    <col min="13069" max="13069" width="15" style="4" customWidth="1"/>
    <col min="13070" max="13070" width="16.140625" style="4" customWidth="1"/>
    <col min="13071" max="13071" width="15.28515625" style="4" customWidth="1"/>
    <col min="13072" max="13072" width="14.140625" style="4" customWidth="1"/>
    <col min="13073" max="13073" width="12.7109375" style="4" bestFit="1" customWidth="1"/>
    <col min="13074" max="13074" width="16.140625" style="4" customWidth="1"/>
    <col min="13075" max="13075" width="13.140625" style="4" bestFit="1" customWidth="1"/>
    <col min="13076" max="13076" width="4.42578125" style="4" bestFit="1" customWidth="1"/>
    <col min="13077" max="13312" width="9.140625" style="4"/>
    <col min="13313" max="13313" width="4.28515625" style="4" customWidth="1"/>
    <col min="13314" max="13314" width="16.140625" style="4" customWidth="1"/>
    <col min="13315" max="13315" width="9.85546875" style="4" customWidth="1"/>
    <col min="13316" max="13316" width="11" style="4" customWidth="1"/>
    <col min="13317" max="13317" width="14" style="4" bestFit="1" customWidth="1"/>
    <col min="13318" max="13318" width="12.140625" style="4" bestFit="1" customWidth="1"/>
    <col min="13319" max="13319" width="14.7109375" style="4" customWidth="1"/>
    <col min="13320" max="13320" width="14" style="4" customWidth="1"/>
    <col min="13321" max="13321" width="13.42578125" style="4" bestFit="1" customWidth="1"/>
    <col min="13322" max="13322" width="13.7109375" style="4" customWidth="1"/>
    <col min="13323" max="13323" width="15" style="4" bestFit="1" customWidth="1"/>
    <col min="13324" max="13324" width="12.28515625" style="4" customWidth="1"/>
    <col min="13325" max="13325" width="15" style="4" customWidth="1"/>
    <col min="13326" max="13326" width="16.140625" style="4" customWidth="1"/>
    <col min="13327" max="13327" width="15.28515625" style="4" customWidth="1"/>
    <col min="13328" max="13328" width="14.140625" style="4" customWidth="1"/>
    <col min="13329" max="13329" width="12.7109375" style="4" bestFit="1" customWidth="1"/>
    <col min="13330" max="13330" width="16.140625" style="4" customWidth="1"/>
    <col min="13331" max="13331" width="13.140625" style="4" bestFit="1" customWidth="1"/>
    <col min="13332" max="13332" width="4.42578125" style="4" bestFit="1" customWidth="1"/>
    <col min="13333" max="13568" width="9.140625" style="4"/>
    <col min="13569" max="13569" width="4.28515625" style="4" customWidth="1"/>
    <col min="13570" max="13570" width="16.140625" style="4" customWidth="1"/>
    <col min="13571" max="13571" width="9.85546875" style="4" customWidth="1"/>
    <col min="13572" max="13572" width="11" style="4" customWidth="1"/>
    <col min="13573" max="13573" width="14" style="4" bestFit="1" customWidth="1"/>
    <col min="13574" max="13574" width="12.140625" style="4" bestFit="1" customWidth="1"/>
    <col min="13575" max="13575" width="14.7109375" style="4" customWidth="1"/>
    <col min="13576" max="13576" width="14" style="4" customWidth="1"/>
    <col min="13577" max="13577" width="13.42578125" style="4" bestFit="1" customWidth="1"/>
    <col min="13578" max="13578" width="13.7109375" style="4" customWidth="1"/>
    <col min="13579" max="13579" width="15" style="4" bestFit="1" customWidth="1"/>
    <col min="13580" max="13580" width="12.28515625" style="4" customWidth="1"/>
    <col min="13581" max="13581" width="15" style="4" customWidth="1"/>
    <col min="13582" max="13582" width="16.140625" style="4" customWidth="1"/>
    <col min="13583" max="13583" width="15.28515625" style="4" customWidth="1"/>
    <col min="13584" max="13584" width="14.140625" style="4" customWidth="1"/>
    <col min="13585" max="13585" width="12.7109375" style="4" bestFit="1" customWidth="1"/>
    <col min="13586" max="13586" width="16.140625" style="4" customWidth="1"/>
    <col min="13587" max="13587" width="13.140625" style="4" bestFit="1" customWidth="1"/>
    <col min="13588" max="13588" width="4.42578125" style="4" bestFit="1" customWidth="1"/>
    <col min="13589" max="13824" width="9.140625" style="4"/>
    <col min="13825" max="13825" width="4.28515625" style="4" customWidth="1"/>
    <col min="13826" max="13826" width="16.140625" style="4" customWidth="1"/>
    <col min="13827" max="13827" width="9.85546875" style="4" customWidth="1"/>
    <col min="13828" max="13828" width="11" style="4" customWidth="1"/>
    <col min="13829" max="13829" width="14" style="4" bestFit="1" customWidth="1"/>
    <col min="13830" max="13830" width="12.140625" style="4" bestFit="1" customWidth="1"/>
    <col min="13831" max="13831" width="14.7109375" style="4" customWidth="1"/>
    <col min="13832" max="13832" width="14" style="4" customWidth="1"/>
    <col min="13833" max="13833" width="13.42578125" style="4" bestFit="1" customWidth="1"/>
    <col min="13834" max="13834" width="13.7109375" style="4" customWidth="1"/>
    <col min="13835" max="13835" width="15" style="4" bestFit="1" customWidth="1"/>
    <col min="13836" max="13836" width="12.28515625" style="4" customWidth="1"/>
    <col min="13837" max="13837" width="15" style="4" customWidth="1"/>
    <col min="13838" max="13838" width="16.140625" style="4" customWidth="1"/>
    <col min="13839" max="13839" width="15.28515625" style="4" customWidth="1"/>
    <col min="13840" max="13840" width="14.140625" style="4" customWidth="1"/>
    <col min="13841" max="13841" width="12.7109375" style="4" bestFit="1" customWidth="1"/>
    <col min="13842" max="13842" width="16.140625" style="4" customWidth="1"/>
    <col min="13843" max="13843" width="13.140625" style="4" bestFit="1" customWidth="1"/>
    <col min="13844" max="13844" width="4.42578125" style="4" bestFit="1" customWidth="1"/>
    <col min="13845" max="14080" width="9.140625" style="4"/>
    <col min="14081" max="14081" width="4.28515625" style="4" customWidth="1"/>
    <col min="14082" max="14082" width="16.140625" style="4" customWidth="1"/>
    <col min="14083" max="14083" width="9.85546875" style="4" customWidth="1"/>
    <col min="14084" max="14084" width="11" style="4" customWidth="1"/>
    <col min="14085" max="14085" width="14" style="4" bestFit="1" customWidth="1"/>
    <col min="14086" max="14086" width="12.140625" style="4" bestFit="1" customWidth="1"/>
    <col min="14087" max="14087" width="14.7109375" style="4" customWidth="1"/>
    <col min="14088" max="14088" width="14" style="4" customWidth="1"/>
    <col min="14089" max="14089" width="13.42578125" style="4" bestFit="1" customWidth="1"/>
    <col min="14090" max="14090" width="13.7109375" style="4" customWidth="1"/>
    <col min="14091" max="14091" width="15" style="4" bestFit="1" customWidth="1"/>
    <col min="14092" max="14092" width="12.28515625" style="4" customWidth="1"/>
    <col min="14093" max="14093" width="15" style="4" customWidth="1"/>
    <col min="14094" max="14094" width="16.140625" style="4" customWidth="1"/>
    <col min="14095" max="14095" width="15.28515625" style="4" customWidth="1"/>
    <col min="14096" max="14096" width="14.140625" style="4" customWidth="1"/>
    <col min="14097" max="14097" width="12.7109375" style="4" bestFit="1" customWidth="1"/>
    <col min="14098" max="14098" width="16.140625" style="4" customWidth="1"/>
    <col min="14099" max="14099" width="13.140625" style="4" bestFit="1" customWidth="1"/>
    <col min="14100" max="14100" width="4.42578125" style="4" bestFit="1" customWidth="1"/>
    <col min="14101" max="14336" width="9.140625" style="4"/>
    <col min="14337" max="14337" width="4.28515625" style="4" customWidth="1"/>
    <col min="14338" max="14338" width="16.140625" style="4" customWidth="1"/>
    <col min="14339" max="14339" width="9.85546875" style="4" customWidth="1"/>
    <col min="14340" max="14340" width="11" style="4" customWidth="1"/>
    <col min="14341" max="14341" width="14" style="4" bestFit="1" customWidth="1"/>
    <col min="14342" max="14342" width="12.140625" style="4" bestFit="1" customWidth="1"/>
    <col min="14343" max="14343" width="14.7109375" style="4" customWidth="1"/>
    <col min="14344" max="14344" width="14" style="4" customWidth="1"/>
    <col min="14345" max="14345" width="13.42578125" style="4" bestFit="1" customWidth="1"/>
    <col min="14346" max="14346" width="13.7109375" style="4" customWidth="1"/>
    <col min="14347" max="14347" width="15" style="4" bestFit="1" customWidth="1"/>
    <col min="14348" max="14348" width="12.28515625" style="4" customWidth="1"/>
    <col min="14349" max="14349" width="15" style="4" customWidth="1"/>
    <col min="14350" max="14350" width="16.140625" style="4" customWidth="1"/>
    <col min="14351" max="14351" width="15.28515625" style="4" customWidth="1"/>
    <col min="14352" max="14352" width="14.140625" style="4" customWidth="1"/>
    <col min="14353" max="14353" width="12.7109375" style="4" bestFit="1" customWidth="1"/>
    <col min="14354" max="14354" width="16.140625" style="4" customWidth="1"/>
    <col min="14355" max="14355" width="13.140625" style="4" bestFit="1" customWidth="1"/>
    <col min="14356" max="14356" width="4.42578125" style="4" bestFit="1" customWidth="1"/>
    <col min="14357" max="14592" width="9.140625" style="4"/>
    <col min="14593" max="14593" width="4.28515625" style="4" customWidth="1"/>
    <col min="14594" max="14594" width="16.140625" style="4" customWidth="1"/>
    <col min="14595" max="14595" width="9.85546875" style="4" customWidth="1"/>
    <col min="14596" max="14596" width="11" style="4" customWidth="1"/>
    <col min="14597" max="14597" width="14" style="4" bestFit="1" customWidth="1"/>
    <col min="14598" max="14598" width="12.140625" style="4" bestFit="1" customWidth="1"/>
    <col min="14599" max="14599" width="14.7109375" style="4" customWidth="1"/>
    <col min="14600" max="14600" width="14" style="4" customWidth="1"/>
    <col min="14601" max="14601" width="13.42578125" style="4" bestFit="1" customWidth="1"/>
    <col min="14602" max="14602" width="13.7109375" style="4" customWidth="1"/>
    <col min="14603" max="14603" width="15" style="4" bestFit="1" customWidth="1"/>
    <col min="14604" max="14604" width="12.28515625" style="4" customWidth="1"/>
    <col min="14605" max="14605" width="15" style="4" customWidth="1"/>
    <col min="14606" max="14606" width="16.140625" style="4" customWidth="1"/>
    <col min="14607" max="14607" width="15.28515625" style="4" customWidth="1"/>
    <col min="14608" max="14608" width="14.140625" style="4" customWidth="1"/>
    <col min="14609" max="14609" width="12.7109375" style="4" bestFit="1" customWidth="1"/>
    <col min="14610" max="14610" width="16.140625" style="4" customWidth="1"/>
    <col min="14611" max="14611" width="13.140625" style="4" bestFit="1" customWidth="1"/>
    <col min="14612" max="14612" width="4.42578125" style="4" bestFit="1" customWidth="1"/>
    <col min="14613" max="14848" width="9.140625" style="4"/>
    <col min="14849" max="14849" width="4.28515625" style="4" customWidth="1"/>
    <col min="14850" max="14850" width="16.140625" style="4" customWidth="1"/>
    <col min="14851" max="14851" width="9.85546875" style="4" customWidth="1"/>
    <col min="14852" max="14852" width="11" style="4" customWidth="1"/>
    <col min="14853" max="14853" width="14" style="4" bestFit="1" customWidth="1"/>
    <col min="14854" max="14854" width="12.140625" style="4" bestFit="1" customWidth="1"/>
    <col min="14855" max="14855" width="14.7109375" style="4" customWidth="1"/>
    <col min="14856" max="14856" width="14" style="4" customWidth="1"/>
    <col min="14857" max="14857" width="13.42578125" style="4" bestFit="1" customWidth="1"/>
    <col min="14858" max="14858" width="13.7109375" style="4" customWidth="1"/>
    <col min="14859" max="14859" width="15" style="4" bestFit="1" customWidth="1"/>
    <col min="14860" max="14860" width="12.28515625" style="4" customWidth="1"/>
    <col min="14861" max="14861" width="15" style="4" customWidth="1"/>
    <col min="14862" max="14862" width="16.140625" style="4" customWidth="1"/>
    <col min="14863" max="14863" width="15.28515625" style="4" customWidth="1"/>
    <col min="14864" max="14864" width="14.140625" style="4" customWidth="1"/>
    <col min="14865" max="14865" width="12.7109375" style="4" bestFit="1" customWidth="1"/>
    <col min="14866" max="14866" width="16.140625" style="4" customWidth="1"/>
    <col min="14867" max="14867" width="13.140625" style="4" bestFit="1" customWidth="1"/>
    <col min="14868" max="14868" width="4.42578125" style="4" bestFit="1" customWidth="1"/>
    <col min="14869" max="15104" width="9.140625" style="4"/>
    <col min="15105" max="15105" width="4.28515625" style="4" customWidth="1"/>
    <col min="15106" max="15106" width="16.140625" style="4" customWidth="1"/>
    <col min="15107" max="15107" width="9.85546875" style="4" customWidth="1"/>
    <col min="15108" max="15108" width="11" style="4" customWidth="1"/>
    <col min="15109" max="15109" width="14" style="4" bestFit="1" customWidth="1"/>
    <col min="15110" max="15110" width="12.140625" style="4" bestFit="1" customWidth="1"/>
    <col min="15111" max="15111" width="14.7109375" style="4" customWidth="1"/>
    <col min="15112" max="15112" width="14" style="4" customWidth="1"/>
    <col min="15113" max="15113" width="13.42578125" style="4" bestFit="1" customWidth="1"/>
    <col min="15114" max="15114" width="13.7109375" style="4" customWidth="1"/>
    <col min="15115" max="15115" width="15" style="4" bestFit="1" customWidth="1"/>
    <col min="15116" max="15116" width="12.28515625" style="4" customWidth="1"/>
    <col min="15117" max="15117" width="15" style="4" customWidth="1"/>
    <col min="15118" max="15118" width="16.140625" style="4" customWidth="1"/>
    <col min="15119" max="15119" width="15.28515625" style="4" customWidth="1"/>
    <col min="15120" max="15120" width="14.140625" style="4" customWidth="1"/>
    <col min="15121" max="15121" width="12.7109375" style="4" bestFit="1" customWidth="1"/>
    <col min="15122" max="15122" width="16.140625" style="4" customWidth="1"/>
    <col min="15123" max="15123" width="13.140625" style="4" bestFit="1" customWidth="1"/>
    <col min="15124" max="15124" width="4.42578125" style="4" bestFit="1" customWidth="1"/>
    <col min="15125" max="15360" width="9.140625" style="4"/>
    <col min="15361" max="15361" width="4.28515625" style="4" customWidth="1"/>
    <col min="15362" max="15362" width="16.140625" style="4" customWidth="1"/>
    <col min="15363" max="15363" width="9.85546875" style="4" customWidth="1"/>
    <col min="15364" max="15364" width="11" style="4" customWidth="1"/>
    <col min="15365" max="15365" width="14" style="4" bestFit="1" customWidth="1"/>
    <col min="15366" max="15366" width="12.140625" style="4" bestFit="1" customWidth="1"/>
    <col min="15367" max="15367" width="14.7109375" style="4" customWidth="1"/>
    <col min="15368" max="15368" width="14" style="4" customWidth="1"/>
    <col min="15369" max="15369" width="13.42578125" style="4" bestFit="1" customWidth="1"/>
    <col min="15370" max="15370" width="13.7109375" style="4" customWidth="1"/>
    <col min="15371" max="15371" width="15" style="4" bestFit="1" customWidth="1"/>
    <col min="15372" max="15372" width="12.28515625" style="4" customWidth="1"/>
    <col min="15373" max="15373" width="15" style="4" customWidth="1"/>
    <col min="15374" max="15374" width="16.140625" style="4" customWidth="1"/>
    <col min="15375" max="15375" width="15.28515625" style="4" customWidth="1"/>
    <col min="15376" max="15376" width="14.140625" style="4" customWidth="1"/>
    <col min="15377" max="15377" width="12.7109375" style="4" bestFit="1" customWidth="1"/>
    <col min="15378" max="15378" width="16.140625" style="4" customWidth="1"/>
    <col min="15379" max="15379" width="13.140625" style="4" bestFit="1" customWidth="1"/>
    <col min="15380" max="15380" width="4.42578125" style="4" bestFit="1" customWidth="1"/>
    <col min="15381" max="15616" width="9.140625" style="4"/>
    <col min="15617" max="15617" width="4.28515625" style="4" customWidth="1"/>
    <col min="15618" max="15618" width="16.140625" style="4" customWidth="1"/>
    <col min="15619" max="15619" width="9.85546875" style="4" customWidth="1"/>
    <col min="15620" max="15620" width="11" style="4" customWidth="1"/>
    <col min="15621" max="15621" width="14" style="4" bestFit="1" customWidth="1"/>
    <col min="15622" max="15622" width="12.140625" style="4" bestFit="1" customWidth="1"/>
    <col min="15623" max="15623" width="14.7109375" style="4" customWidth="1"/>
    <col min="15624" max="15624" width="14" style="4" customWidth="1"/>
    <col min="15625" max="15625" width="13.42578125" style="4" bestFit="1" customWidth="1"/>
    <col min="15626" max="15626" width="13.7109375" style="4" customWidth="1"/>
    <col min="15627" max="15627" width="15" style="4" bestFit="1" customWidth="1"/>
    <col min="15628" max="15628" width="12.28515625" style="4" customWidth="1"/>
    <col min="15629" max="15629" width="15" style="4" customWidth="1"/>
    <col min="15630" max="15630" width="16.140625" style="4" customWidth="1"/>
    <col min="15631" max="15631" width="15.28515625" style="4" customWidth="1"/>
    <col min="15632" max="15632" width="14.140625" style="4" customWidth="1"/>
    <col min="15633" max="15633" width="12.7109375" style="4" bestFit="1" customWidth="1"/>
    <col min="15634" max="15634" width="16.140625" style="4" customWidth="1"/>
    <col min="15635" max="15635" width="13.140625" style="4" bestFit="1" customWidth="1"/>
    <col min="15636" max="15636" width="4.42578125" style="4" bestFit="1" customWidth="1"/>
    <col min="15637" max="15872" width="9.140625" style="4"/>
    <col min="15873" max="15873" width="4.28515625" style="4" customWidth="1"/>
    <col min="15874" max="15874" width="16.140625" style="4" customWidth="1"/>
    <col min="15875" max="15875" width="9.85546875" style="4" customWidth="1"/>
    <col min="15876" max="15876" width="11" style="4" customWidth="1"/>
    <col min="15877" max="15877" width="14" style="4" bestFit="1" customWidth="1"/>
    <col min="15878" max="15878" width="12.140625" style="4" bestFit="1" customWidth="1"/>
    <col min="15879" max="15879" width="14.7109375" style="4" customWidth="1"/>
    <col min="15880" max="15880" width="14" style="4" customWidth="1"/>
    <col min="15881" max="15881" width="13.42578125" style="4" bestFit="1" customWidth="1"/>
    <col min="15882" max="15882" width="13.7109375" style="4" customWidth="1"/>
    <col min="15883" max="15883" width="15" style="4" bestFit="1" customWidth="1"/>
    <col min="15884" max="15884" width="12.28515625" style="4" customWidth="1"/>
    <col min="15885" max="15885" width="15" style="4" customWidth="1"/>
    <col min="15886" max="15886" width="16.140625" style="4" customWidth="1"/>
    <col min="15887" max="15887" width="15.28515625" style="4" customWidth="1"/>
    <col min="15888" max="15888" width="14.140625" style="4" customWidth="1"/>
    <col min="15889" max="15889" width="12.7109375" style="4" bestFit="1" customWidth="1"/>
    <col min="15890" max="15890" width="16.140625" style="4" customWidth="1"/>
    <col min="15891" max="15891" width="13.140625" style="4" bestFit="1" customWidth="1"/>
    <col min="15892" max="15892" width="4.42578125" style="4" bestFit="1" customWidth="1"/>
    <col min="15893" max="16128" width="9.140625" style="4"/>
    <col min="16129" max="16129" width="4.28515625" style="4" customWidth="1"/>
    <col min="16130" max="16130" width="16.140625" style="4" customWidth="1"/>
    <col min="16131" max="16131" width="9.85546875" style="4" customWidth="1"/>
    <col min="16132" max="16132" width="11" style="4" customWidth="1"/>
    <col min="16133" max="16133" width="14" style="4" bestFit="1" customWidth="1"/>
    <col min="16134" max="16134" width="12.140625" style="4" bestFit="1" customWidth="1"/>
    <col min="16135" max="16135" width="14.7109375" style="4" customWidth="1"/>
    <col min="16136" max="16136" width="14" style="4" customWidth="1"/>
    <col min="16137" max="16137" width="13.42578125" style="4" bestFit="1" customWidth="1"/>
    <col min="16138" max="16138" width="13.7109375" style="4" customWidth="1"/>
    <col min="16139" max="16139" width="15" style="4" bestFit="1" customWidth="1"/>
    <col min="16140" max="16140" width="12.28515625" style="4" customWidth="1"/>
    <col min="16141" max="16141" width="15" style="4" customWidth="1"/>
    <col min="16142" max="16142" width="16.140625" style="4" customWidth="1"/>
    <col min="16143" max="16143" width="15.28515625" style="4" customWidth="1"/>
    <col min="16144" max="16144" width="14.140625" style="4" customWidth="1"/>
    <col min="16145" max="16145" width="12.7109375" style="4" bestFit="1" customWidth="1"/>
    <col min="16146" max="16146" width="16.140625" style="4" customWidth="1"/>
    <col min="16147" max="16147" width="13.140625" style="4" bestFit="1" customWidth="1"/>
    <col min="16148" max="16148" width="4.42578125" style="4" bestFit="1" customWidth="1"/>
    <col min="16149" max="16384" width="9.140625" style="4"/>
  </cols>
  <sheetData>
    <row r="1" spans="1:20" x14ac:dyDescent="0.2">
      <c r="A1" s="4" t="s">
        <v>1</v>
      </c>
      <c r="T1" s="9"/>
    </row>
    <row r="2" spans="1:20" x14ac:dyDescent="0.2">
      <c r="A2" s="4" t="s">
        <v>200</v>
      </c>
      <c r="C2" s="4" t="s">
        <v>146</v>
      </c>
      <c r="T2" s="63"/>
    </row>
    <row r="3" spans="1:20" x14ac:dyDescent="0.2">
      <c r="A3" s="6" t="str">
        <f>'Exhibit A - City'!A3</f>
        <v>FOR THE YEAR ENDED JUNE 30, 2025</v>
      </c>
      <c r="M3" s="5"/>
      <c r="N3" s="50"/>
      <c r="T3" s="5"/>
    </row>
    <row r="4" spans="1:20" ht="15.75" x14ac:dyDescent="0.25">
      <c r="A4" s="82" t="s">
        <v>273</v>
      </c>
      <c r="T4" s="9"/>
    </row>
    <row r="5" spans="1:20" x14ac:dyDescent="0.2">
      <c r="A5" s="100" t="s">
        <v>452</v>
      </c>
      <c r="C5" s="75"/>
      <c r="D5" s="7"/>
      <c r="E5" s="7"/>
      <c r="F5" s="7"/>
      <c r="G5" s="7"/>
      <c r="H5" s="7"/>
      <c r="I5" s="7"/>
      <c r="J5" s="7"/>
      <c r="K5" s="7"/>
      <c r="L5" s="7"/>
      <c r="T5" s="9"/>
    </row>
    <row r="6" spans="1:20" ht="52.5" customHeight="1" x14ac:dyDescent="0.2">
      <c r="C6" s="13" t="s">
        <v>115</v>
      </c>
      <c r="D6" s="8"/>
      <c r="E6" s="89" t="s">
        <v>116</v>
      </c>
      <c r="F6" s="89"/>
      <c r="H6" s="13" t="s">
        <v>425</v>
      </c>
      <c r="I6" s="8"/>
      <c r="J6" s="8"/>
      <c r="K6" s="8"/>
      <c r="N6" s="8" t="s">
        <v>117</v>
      </c>
      <c r="O6" s="8"/>
      <c r="P6" s="8"/>
      <c r="Q6" s="8"/>
      <c r="R6" s="8"/>
      <c r="T6" s="9"/>
    </row>
    <row r="7" spans="1:20" s="55" customFormat="1" ht="66.95" customHeight="1" x14ac:dyDescent="0.2">
      <c r="A7" s="62" t="s">
        <v>8</v>
      </c>
      <c r="B7" s="62" t="s">
        <v>9</v>
      </c>
      <c r="C7" s="62" t="s">
        <v>118</v>
      </c>
      <c r="D7" s="62" t="s">
        <v>119</v>
      </c>
      <c r="E7" s="62" t="s">
        <v>118</v>
      </c>
      <c r="F7" s="62" t="s">
        <v>119</v>
      </c>
      <c r="G7" s="62" t="s">
        <v>120</v>
      </c>
      <c r="H7" s="62" t="s">
        <v>121</v>
      </c>
      <c r="I7" s="62" t="s">
        <v>122</v>
      </c>
      <c r="J7" s="62" t="s">
        <v>123</v>
      </c>
      <c r="K7" s="62" t="s">
        <v>41</v>
      </c>
      <c r="L7" s="62" t="s">
        <v>124</v>
      </c>
      <c r="M7" s="62" t="s">
        <v>125</v>
      </c>
      <c r="N7" s="62" t="s">
        <v>126</v>
      </c>
      <c r="O7" s="62" t="s">
        <v>127</v>
      </c>
      <c r="P7" s="62" t="s">
        <v>128</v>
      </c>
      <c r="Q7" s="62" t="s">
        <v>129</v>
      </c>
      <c r="R7" s="62" t="s">
        <v>130</v>
      </c>
      <c r="S7" s="62" t="s">
        <v>131</v>
      </c>
      <c r="T7" s="62" t="s">
        <v>132</v>
      </c>
    </row>
    <row r="8" spans="1:20" x14ac:dyDescent="0.2">
      <c r="A8" s="4">
        <v>1</v>
      </c>
      <c r="B8" s="4" t="s">
        <v>274</v>
      </c>
      <c r="C8" s="70">
        <v>0</v>
      </c>
      <c r="D8" s="70">
        <v>0</v>
      </c>
      <c r="E8" s="70">
        <v>0</v>
      </c>
      <c r="F8" s="70">
        <v>0</v>
      </c>
      <c r="G8" s="70">
        <v>780384</v>
      </c>
      <c r="H8" s="70">
        <v>162187</v>
      </c>
      <c r="I8" s="70">
        <v>0</v>
      </c>
      <c r="J8" s="70">
        <v>0</v>
      </c>
      <c r="K8" s="70">
        <v>0</v>
      </c>
      <c r="L8" s="70">
        <v>14865</v>
      </c>
      <c r="M8" s="70">
        <f t="shared" ref="M8:M71" si="0">SUM(G8:L8)</f>
        <v>957436</v>
      </c>
      <c r="N8" s="70">
        <v>1022997</v>
      </c>
      <c r="O8" s="70">
        <v>365444</v>
      </c>
      <c r="P8" s="70">
        <v>7162</v>
      </c>
      <c r="Q8" s="70">
        <v>0</v>
      </c>
      <c r="R8" s="70">
        <f t="shared" ref="R8:R71" si="1">SUM(N8:Q8)</f>
        <v>1395603</v>
      </c>
      <c r="S8" s="70">
        <f t="shared" ref="S8:S71" si="2">(M8-R8)</f>
        <v>-438167</v>
      </c>
      <c r="T8" s="9">
        <v>1</v>
      </c>
    </row>
    <row r="9" spans="1:20" x14ac:dyDescent="0.2">
      <c r="A9" s="4">
        <v>2</v>
      </c>
      <c r="B9" s="4" t="s">
        <v>275</v>
      </c>
      <c r="C9" s="44">
        <v>0</v>
      </c>
      <c r="D9" s="44">
        <v>0</v>
      </c>
      <c r="E9" s="44">
        <v>0</v>
      </c>
      <c r="F9" s="44">
        <v>0</v>
      </c>
      <c r="G9" s="44">
        <v>0</v>
      </c>
      <c r="H9" s="44">
        <v>0</v>
      </c>
      <c r="I9" s="44">
        <v>0</v>
      </c>
      <c r="J9" s="44">
        <v>0</v>
      </c>
      <c r="K9" s="44">
        <v>0</v>
      </c>
      <c r="L9" s="44">
        <v>0</v>
      </c>
      <c r="M9" s="44">
        <f t="shared" si="0"/>
        <v>0</v>
      </c>
      <c r="N9" s="44">
        <v>0</v>
      </c>
      <c r="O9" s="44">
        <v>0</v>
      </c>
      <c r="P9" s="44">
        <v>0</v>
      </c>
      <c r="Q9" s="44">
        <v>0</v>
      </c>
      <c r="R9" s="44">
        <f t="shared" si="1"/>
        <v>0</v>
      </c>
      <c r="S9" s="44">
        <f t="shared" si="2"/>
        <v>0</v>
      </c>
      <c r="T9" s="9">
        <v>2</v>
      </c>
    </row>
    <row r="10" spans="1:20" x14ac:dyDescent="0.2">
      <c r="A10" s="4">
        <v>3</v>
      </c>
      <c r="B10" s="4" t="s">
        <v>276</v>
      </c>
      <c r="C10" s="44">
        <v>0</v>
      </c>
      <c r="D10" s="44">
        <v>0</v>
      </c>
      <c r="E10" s="44">
        <v>0</v>
      </c>
      <c r="F10" s="44">
        <v>0</v>
      </c>
      <c r="G10" s="44">
        <v>0</v>
      </c>
      <c r="H10" s="44">
        <v>0</v>
      </c>
      <c r="I10" s="44">
        <v>0</v>
      </c>
      <c r="J10" s="44">
        <v>0</v>
      </c>
      <c r="K10" s="44">
        <v>0</v>
      </c>
      <c r="L10" s="44">
        <v>0</v>
      </c>
      <c r="M10" s="44">
        <f t="shared" si="0"/>
        <v>0</v>
      </c>
      <c r="N10" s="44">
        <v>0</v>
      </c>
      <c r="O10" s="44">
        <v>0</v>
      </c>
      <c r="P10" s="44">
        <v>0</v>
      </c>
      <c r="Q10" s="44">
        <v>0</v>
      </c>
      <c r="R10" s="44">
        <f t="shared" si="1"/>
        <v>0</v>
      </c>
      <c r="S10" s="44">
        <f t="shared" si="2"/>
        <v>0</v>
      </c>
      <c r="T10" s="9">
        <v>3</v>
      </c>
    </row>
    <row r="11" spans="1:20" x14ac:dyDescent="0.2">
      <c r="A11" s="4">
        <v>4</v>
      </c>
      <c r="B11" s="4" t="s">
        <v>277</v>
      </c>
      <c r="C11" s="44">
        <v>0</v>
      </c>
      <c r="D11" s="44">
        <v>0</v>
      </c>
      <c r="E11" s="44">
        <v>0</v>
      </c>
      <c r="F11" s="44">
        <v>0</v>
      </c>
      <c r="G11" s="44">
        <v>0</v>
      </c>
      <c r="H11" s="44">
        <v>0</v>
      </c>
      <c r="I11" s="44">
        <v>0</v>
      </c>
      <c r="J11" s="44">
        <v>0</v>
      </c>
      <c r="K11" s="44">
        <v>0</v>
      </c>
      <c r="L11" s="44">
        <v>0</v>
      </c>
      <c r="M11" s="44">
        <f t="shared" si="0"/>
        <v>0</v>
      </c>
      <c r="N11" s="44">
        <v>0</v>
      </c>
      <c r="O11" s="44">
        <v>0</v>
      </c>
      <c r="P11" s="44">
        <v>0</v>
      </c>
      <c r="Q11" s="44">
        <v>0</v>
      </c>
      <c r="R11" s="44">
        <f t="shared" si="1"/>
        <v>0</v>
      </c>
      <c r="S11" s="44">
        <f t="shared" si="2"/>
        <v>0</v>
      </c>
      <c r="T11" s="9">
        <v>4</v>
      </c>
    </row>
    <row r="12" spans="1:20" x14ac:dyDescent="0.2">
      <c r="A12" s="4">
        <v>5</v>
      </c>
      <c r="B12" s="4" t="s">
        <v>278</v>
      </c>
      <c r="C12" s="44">
        <v>0</v>
      </c>
      <c r="D12" s="44">
        <v>0</v>
      </c>
      <c r="E12" s="44">
        <v>0</v>
      </c>
      <c r="F12" s="44">
        <v>0</v>
      </c>
      <c r="G12" s="44">
        <v>0</v>
      </c>
      <c r="H12" s="44">
        <v>0</v>
      </c>
      <c r="I12" s="44">
        <v>0</v>
      </c>
      <c r="J12" s="44">
        <v>0</v>
      </c>
      <c r="K12" s="44">
        <v>0</v>
      </c>
      <c r="L12" s="44">
        <v>0</v>
      </c>
      <c r="M12" s="44">
        <f t="shared" si="0"/>
        <v>0</v>
      </c>
      <c r="N12" s="44">
        <v>0</v>
      </c>
      <c r="O12" s="44">
        <v>0</v>
      </c>
      <c r="P12" s="44">
        <v>0</v>
      </c>
      <c r="Q12" s="44">
        <v>0</v>
      </c>
      <c r="R12" s="44">
        <f t="shared" si="1"/>
        <v>0</v>
      </c>
      <c r="S12" s="44">
        <f t="shared" si="2"/>
        <v>0</v>
      </c>
      <c r="T12" s="9">
        <v>5</v>
      </c>
    </row>
    <row r="13" spans="1:20" x14ac:dyDescent="0.2">
      <c r="A13" s="4">
        <v>6</v>
      </c>
      <c r="B13" s="4" t="s">
        <v>279</v>
      </c>
      <c r="C13" s="44">
        <v>0</v>
      </c>
      <c r="D13" s="44">
        <v>0</v>
      </c>
      <c r="E13" s="44">
        <v>0</v>
      </c>
      <c r="F13" s="44">
        <v>0</v>
      </c>
      <c r="G13" s="44">
        <v>0</v>
      </c>
      <c r="H13" s="44">
        <v>0</v>
      </c>
      <c r="I13" s="44">
        <v>0</v>
      </c>
      <c r="J13" s="44">
        <v>0</v>
      </c>
      <c r="K13" s="44">
        <v>0</v>
      </c>
      <c r="L13" s="44">
        <v>0</v>
      </c>
      <c r="M13" s="44">
        <f t="shared" si="0"/>
        <v>0</v>
      </c>
      <c r="N13" s="44">
        <v>0</v>
      </c>
      <c r="O13" s="44">
        <v>0</v>
      </c>
      <c r="P13" s="44">
        <v>0</v>
      </c>
      <c r="Q13" s="44">
        <v>0</v>
      </c>
      <c r="R13" s="44">
        <f t="shared" si="1"/>
        <v>0</v>
      </c>
      <c r="S13" s="44">
        <f t="shared" si="2"/>
        <v>0</v>
      </c>
      <c r="T13" s="9">
        <v>6</v>
      </c>
    </row>
    <row r="14" spans="1:20" x14ac:dyDescent="0.2">
      <c r="A14" s="4">
        <v>7</v>
      </c>
      <c r="B14" s="4" t="s">
        <v>280</v>
      </c>
      <c r="C14" s="44">
        <v>0</v>
      </c>
      <c r="D14" s="44">
        <v>0</v>
      </c>
      <c r="E14" s="44">
        <v>49837756</v>
      </c>
      <c r="F14" s="44">
        <v>0</v>
      </c>
      <c r="G14" s="44">
        <v>149014101</v>
      </c>
      <c r="H14" s="44">
        <v>400929</v>
      </c>
      <c r="I14" s="44">
        <v>0</v>
      </c>
      <c r="J14" s="44">
        <v>111778</v>
      </c>
      <c r="K14" s="44">
        <v>536614</v>
      </c>
      <c r="L14" s="44">
        <v>1995720</v>
      </c>
      <c r="M14" s="44">
        <f t="shared" si="0"/>
        <v>152059142</v>
      </c>
      <c r="N14" s="44">
        <v>100269175</v>
      </c>
      <c r="O14" s="44">
        <v>23889002</v>
      </c>
      <c r="P14" s="44">
        <v>6673188</v>
      </c>
      <c r="Q14" s="44">
        <v>487540</v>
      </c>
      <c r="R14" s="44">
        <f t="shared" si="1"/>
        <v>131318905</v>
      </c>
      <c r="S14" s="44">
        <f t="shared" si="2"/>
        <v>20740237</v>
      </c>
      <c r="T14" s="9">
        <v>7</v>
      </c>
    </row>
    <row r="15" spans="1:20" x14ac:dyDescent="0.2">
      <c r="A15" s="4">
        <v>8</v>
      </c>
      <c r="B15" s="4" t="s">
        <v>281</v>
      </c>
      <c r="C15" s="44">
        <v>0</v>
      </c>
      <c r="D15" s="44">
        <v>0</v>
      </c>
      <c r="E15" s="44">
        <v>0</v>
      </c>
      <c r="F15" s="44">
        <v>0</v>
      </c>
      <c r="G15" s="44">
        <v>0</v>
      </c>
      <c r="H15" s="44">
        <v>0</v>
      </c>
      <c r="I15" s="44">
        <v>0</v>
      </c>
      <c r="J15" s="44">
        <v>0</v>
      </c>
      <c r="K15" s="44">
        <v>0</v>
      </c>
      <c r="L15" s="44">
        <v>0</v>
      </c>
      <c r="M15" s="44">
        <f t="shared" si="0"/>
        <v>0</v>
      </c>
      <c r="N15" s="44">
        <v>0</v>
      </c>
      <c r="O15" s="44">
        <v>0</v>
      </c>
      <c r="P15" s="44">
        <v>0</v>
      </c>
      <c r="Q15" s="44">
        <v>0</v>
      </c>
      <c r="R15" s="44">
        <f t="shared" si="1"/>
        <v>0</v>
      </c>
      <c r="S15" s="44">
        <f t="shared" si="2"/>
        <v>0</v>
      </c>
      <c r="T15" s="9">
        <v>8</v>
      </c>
    </row>
    <row r="16" spans="1:20" x14ac:dyDescent="0.2">
      <c r="A16" s="4">
        <v>9</v>
      </c>
      <c r="B16" s="4" t="s">
        <v>282</v>
      </c>
      <c r="C16" s="44">
        <v>0</v>
      </c>
      <c r="D16" s="44">
        <v>0</v>
      </c>
      <c r="E16" s="44">
        <v>0</v>
      </c>
      <c r="F16" s="44">
        <v>0</v>
      </c>
      <c r="G16" s="44">
        <v>1565193</v>
      </c>
      <c r="H16" s="44">
        <v>0</v>
      </c>
      <c r="I16" s="44">
        <v>0</v>
      </c>
      <c r="J16" s="44">
        <v>0</v>
      </c>
      <c r="K16" s="44">
        <v>0</v>
      </c>
      <c r="L16" s="44">
        <v>226639</v>
      </c>
      <c r="M16" s="44">
        <f t="shared" si="0"/>
        <v>1791832</v>
      </c>
      <c r="N16" s="44">
        <v>1460695</v>
      </c>
      <c r="O16" s="44">
        <v>500517</v>
      </c>
      <c r="P16" s="44">
        <v>0</v>
      </c>
      <c r="Q16" s="44">
        <v>0</v>
      </c>
      <c r="R16" s="44">
        <f t="shared" si="1"/>
        <v>1961212</v>
      </c>
      <c r="S16" s="44">
        <f t="shared" si="2"/>
        <v>-169380</v>
      </c>
      <c r="T16" s="9">
        <v>9</v>
      </c>
    </row>
    <row r="17" spans="1:20" x14ac:dyDescent="0.2">
      <c r="A17" s="4">
        <v>10</v>
      </c>
      <c r="B17" s="4" t="s">
        <v>283</v>
      </c>
      <c r="C17" s="44">
        <v>0</v>
      </c>
      <c r="D17" s="44">
        <v>0</v>
      </c>
      <c r="E17" s="44">
        <v>0</v>
      </c>
      <c r="F17" s="44">
        <v>0</v>
      </c>
      <c r="G17" s="44">
        <v>9558822</v>
      </c>
      <c r="H17" s="44">
        <v>0</v>
      </c>
      <c r="I17" s="44">
        <v>0</v>
      </c>
      <c r="J17" s="44">
        <v>0</v>
      </c>
      <c r="K17" s="44">
        <v>0</v>
      </c>
      <c r="L17" s="44">
        <v>335787</v>
      </c>
      <c r="M17" s="44">
        <f t="shared" si="0"/>
        <v>9894609</v>
      </c>
      <c r="N17" s="44">
        <v>8920392</v>
      </c>
      <c r="O17" s="44">
        <v>304467</v>
      </c>
      <c r="P17" s="44">
        <v>0</v>
      </c>
      <c r="Q17" s="44">
        <v>0</v>
      </c>
      <c r="R17" s="44">
        <f t="shared" si="1"/>
        <v>9224859</v>
      </c>
      <c r="S17" s="44">
        <f t="shared" si="2"/>
        <v>669750</v>
      </c>
      <c r="T17" s="9">
        <v>10</v>
      </c>
    </row>
    <row r="18" spans="1:20" x14ac:dyDescent="0.2">
      <c r="A18" s="4">
        <v>11</v>
      </c>
      <c r="B18" s="4" t="s">
        <v>284</v>
      </c>
      <c r="C18" s="44">
        <v>0</v>
      </c>
      <c r="D18" s="44">
        <v>0</v>
      </c>
      <c r="E18" s="44">
        <v>0</v>
      </c>
      <c r="F18" s="44">
        <v>0</v>
      </c>
      <c r="G18" s="44">
        <v>0</v>
      </c>
      <c r="H18" s="44">
        <v>0</v>
      </c>
      <c r="I18" s="44">
        <v>0</v>
      </c>
      <c r="J18" s="44">
        <v>0</v>
      </c>
      <c r="K18" s="44">
        <v>0</v>
      </c>
      <c r="L18" s="44">
        <v>0</v>
      </c>
      <c r="M18" s="44">
        <f t="shared" si="0"/>
        <v>0</v>
      </c>
      <c r="N18" s="44">
        <v>0</v>
      </c>
      <c r="O18" s="44">
        <v>0</v>
      </c>
      <c r="P18" s="44">
        <v>0</v>
      </c>
      <c r="Q18" s="44">
        <v>0</v>
      </c>
      <c r="R18" s="44">
        <f t="shared" si="1"/>
        <v>0</v>
      </c>
      <c r="S18" s="44">
        <f t="shared" si="2"/>
        <v>0</v>
      </c>
      <c r="T18" s="9">
        <v>11</v>
      </c>
    </row>
    <row r="19" spans="1:20" x14ac:dyDescent="0.2">
      <c r="A19" s="4">
        <v>12</v>
      </c>
      <c r="B19" s="4" t="s">
        <v>285</v>
      </c>
      <c r="C19" s="44">
        <v>0</v>
      </c>
      <c r="D19" s="44">
        <v>0</v>
      </c>
      <c r="E19" s="44">
        <v>0</v>
      </c>
      <c r="F19" s="44">
        <v>0</v>
      </c>
      <c r="G19" s="44">
        <v>0</v>
      </c>
      <c r="H19" s="44">
        <v>0</v>
      </c>
      <c r="I19" s="44">
        <v>0</v>
      </c>
      <c r="J19" s="44">
        <v>0</v>
      </c>
      <c r="K19" s="44">
        <v>0</v>
      </c>
      <c r="L19" s="44">
        <v>0</v>
      </c>
      <c r="M19" s="44">
        <f t="shared" si="0"/>
        <v>0</v>
      </c>
      <c r="N19" s="44">
        <v>0</v>
      </c>
      <c r="O19" s="44">
        <v>0</v>
      </c>
      <c r="P19" s="44">
        <v>0</v>
      </c>
      <c r="Q19" s="44">
        <v>0</v>
      </c>
      <c r="R19" s="44">
        <f t="shared" si="1"/>
        <v>0</v>
      </c>
      <c r="S19" s="44">
        <f t="shared" si="2"/>
        <v>0</v>
      </c>
      <c r="T19" s="9">
        <v>12</v>
      </c>
    </row>
    <row r="20" spans="1:20" x14ac:dyDescent="0.2">
      <c r="A20" s="4">
        <v>13</v>
      </c>
      <c r="B20" s="4" t="s">
        <v>286</v>
      </c>
      <c r="C20" s="44">
        <v>0</v>
      </c>
      <c r="D20" s="44">
        <v>0</v>
      </c>
      <c r="E20" s="44">
        <v>0</v>
      </c>
      <c r="F20" s="44">
        <v>0</v>
      </c>
      <c r="G20" s="44">
        <v>0</v>
      </c>
      <c r="H20" s="44">
        <v>0</v>
      </c>
      <c r="I20" s="44">
        <v>0</v>
      </c>
      <c r="J20" s="44">
        <v>0</v>
      </c>
      <c r="K20" s="44">
        <v>0</v>
      </c>
      <c r="L20" s="44">
        <v>0</v>
      </c>
      <c r="M20" s="44">
        <f t="shared" si="0"/>
        <v>0</v>
      </c>
      <c r="N20" s="44">
        <v>0</v>
      </c>
      <c r="O20" s="44">
        <v>0</v>
      </c>
      <c r="P20" s="44">
        <v>0</v>
      </c>
      <c r="Q20" s="44">
        <v>0</v>
      </c>
      <c r="R20" s="44">
        <f t="shared" si="1"/>
        <v>0</v>
      </c>
      <c r="S20" s="44">
        <f t="shared" si="2"/>
        <v>0</v>
      </c>
      <c r="T20" s="9">
        <v>13</v>
      </c>
    </row>
    <row r="21" spans="1:20" x14ac:dyDescent="0.2">
      <c r="A21" s="4">
        <v>14</v>
      </c>
      <c r="B21" s="4" t="s">
        <v>287</v>
      </c>
      <c r="C21" s="44">
        <v>0</v>
      </c>
      <c r="D21" s="44">
        <v>0</v>
      </c>
      <c r="E21" s="44">
        <v>0</v>
      </c>
      <c r="F21" s="44">
        <v>0</v>
      </c>
      <c r="G21" s="44">
        <v>0</v>
      </c>
      <c r="H21" s="44">
        <v>0</v>
      </c>
      <c r="I21" s="44">
        <v>0</v>
      </c>
      <c r="J21" s="44">
        <v>0</v>
      </c>
      <c r="K21" s="44">
        <v>0</v>
      </c>
      <c r="L21" s="44">
        <v>0</v>
      </c>
      <c r="M21" s="44">
        <f t="shared" si="0"/>
        <v>0</v>
      </c>
      <c r="N21" s="44">
        <v>0</v>
      </c>
      <c r="O21" s="44">
        <v>0</v>
      </c>
      <c r="P21" s="44">
        <v>0</v>
      </c>
      <c r="Q21" s="44">
        <v>0</v>
      </c>
      <c r="R21" s="44">
        <f t="shared" si="1"/>
        <v>0</v>
      </c>
      <c r="S21" s="44">
        <f t="shared" si="2"/>
        <v>0</v>
      </c>
      <c r="T21" s="9">
        <v>14</v>
      </c>
    </row>
    <row r="22" spans="1:20" x14ac:dyDescent="0.2">
      <c r="A22" s="4">
        <v>15</v>
      </c>
      <c r="B22" s="4" t="s">
        <v>288</v>
      </c>
      <c r="C22" s="44">
        <v>0</v>
      </c>
      <c r="D22" s="44">
        <v>0</v>
      </c>
      <c r="E22" s="44">
        <v>0</v>
      </c>
      <c r="F22" s="44">
        <v>0</v>
      </c>
      <c r="G22" s="44">
        <v>0</v>
      </c>
      <c r="H22" s="44">
        <v>0</v>
      </c>
      <c r="I22" s="44">
        <v>0</v>
      </c>
      <c r="J22" s="44">
        <v>0</v>
      </c>
      <c r="K22" s="44">
        <v>0</v>
      </c>
      <c r="L22" s="44">
        <v>0</v>
      </c>
      <c r="M22" s="44">
        <f t="shared" si="0"/>
        <v>0</v>
      </c>
      <c r="N22" s="44">
        <v>0</v>
      </c>
      <c r="O22" s="44">
        <v>0</v>
      </c>
      <c r="P22" s="44">
        <v>0</v>
      </c>
      <c r="Q22" s="44">
        <v>0</v>
      </c>
      <c r="R22" s="44">
        <f t="shared" si="1"/>
        <v>0</v>
      </c>
      <c r="S22" s="44">
        <f t="shared" si="2"/>
        <v>0</v>
      </c>
      <c r="T22" s="9">
        <v>15</v>
      </c>
    </row>
    <row r="23" spans="1:20" x14ac:dyDescent="0.2">
      <c r="A23" s="4">
        <v>16</v>
      </c>
      <c r="B23" s="4" t="s">
        <v>289</v>
      </c>
      <c r="C23" s="44">
        <v>0</v>
      </c>
      <c r="D23" s="44">
        <v>0</v>
      </c>
      <c r="E23" s="44">
        <v>109475</v>
      </c>
      <c r="F23" s="44">
        <v>110239</v>
      </c>
      <c r="G23" s="44">
        <v>0</v>
      </c>
      <c r="H23" s="44">
        <v>0</v>
      </c>
      <c r="I23" s="44">
        <v>0</v>
      </c>
      <c r="J23" s="44">
        <v>0</v>
      </c>
      <c r="K23" s="44">
        <v>0</v>
      </c>
      <c r="L23" s="44">
        <v>0</v>
      </c>
      <c r="M23" s="44">
        <f t="shared" si="0"/>
        <v>0</v>
      </c>
      <c r="N23" s="44">
        <v>0</v>
      </c>
      <c r="O23" s="44">
        <v>0</v>
      </c>
      <c r="P23" s="44">
        <v>0</v>
      </c>
      <c r="Q23" s="44">
        <v>0</v>
      </c>
      <c r="R23" s="44">
        <f t="shared" si="1"/>
        <v>0</v>
      </c>
      <c r="S23" s="44">
        <f t="shared" si="2"/>
        <v>0</v>
      </c>
      <c r="T23" s="9">
        <v>16</v>
      </c>
    </row>
    <row r="24" spans="1:20" x14ac:dyDescent="0.2">
      <c r="A24" s="4">
        <v>17</v>
      </c>
      <c r="B24" s="4" t="s">
        <v>290</v>
      </c>
      <c r="C24" s="44">
        <v>0</v>
      </c>
      <c r="D24" s="44">
        <v>0</v>
      </c>
      <c r="E24" s="44">
        <v>0</v>
      </c>
      <c r="F24" s="44">
        <v>0</v>
      </c>
      <c r="G24" s="44">
        <v>0</v>
      </c>
      <c r="H24" s="44">
        <v>0</v>
      </c>
      <c r="I24" s="44">
        <v>0</v>
      </c>
      <c r="J24" s="44">
        <v>0</v>
      </c>
      <c r="K24" s="44">
        <v>0</v>
      </c>
      <c r="L24" s="44">
        <v>0</v>
      </c>
      <c r="M24" s="44">
        <f t="shared" si="0"/>
        <v>0</v>
      </c>
      <c r="N24" s="44">
        <v>0</v>
      </c>
      <c r="O24" s="44">
        <v>0</v>
      </c>
      <c r="P24" s="44">
        <v>0</v>
      </c>
      <c r="Q24" s="44">
        <v>0</v>
      </c>
      <c r="R24" s="44">
        <f t="shared" si="1"/>
        <v>0</v>
      </c>
      <c r="S24" s="44">
        <f t="shared" si="2"/>
        <v>0</v>
      </c>
      <c r="T24" s="9">
        <v>17</v>
      </c>
    </row>
    <row r="25" spans="1:20" x14ac:dyDescent="0.2">
      <c r="A25" s="4">
        <v>18</v>
      </c>
      <c r="B25" s="4" t="s">
        <v>291</v>
      </c>
      <c r="C25" s="44">
        <v>0</v>
      </c>
      <c r="D25" s="44">
        <v>0</v>
      </c>
      <c r="E25" s="44">
        <v>0</v>
      </c>
      <c r="F25" s="44">
        <v>0</v>
      </c>
      <c r="G25" s="44">
        <v>0</v>
      </c>
      <c r="H25" s="44">
        <v>0</v>
      </c>
      <c r="I25" s="44">
        <v>0</v>
      </c>
      <c r="J25" s="44">
        <v>0</v>
      </c>
      <c r="K25" s="44">
        <v>0</v>
      </c>
      <c r="L25" s="44">
        <v>0</v>
      </c>
      <c r="M25" s="44">
        <f t="shared" si="0"/>
        <v>0</v>
      </c>
      <c r="N25" s="44">
        <v>0</v>
      </c>
      <c r="O25" s="44">
        <v>0</v>
      </c>
      <c r="P25" s="44">
        <v>0</v>
      </c>
      <c r="Q25" s="44">
        <v>0</v>
      </c>
      <c r="R25" s="44">
        <f t="shared" si="1"/>
        <v>0</v>
      </c>
      <c r="S25" s="44">
        <f t="shared" si="2"/>
        <v>0</v>
      </c>
      <c r="T25" s="9">
        <v>18</v>
      </c>
    </row>
    <row r="26" spans="1:20" x14ac:dyDescent="0.2">
      <c r="A26" s="4">
        <v>19</v>
      </c>
      <c r="B26" s="4" t="s">
        <v>292</v>
      </c>
      <c r="C26" s="44">
        <v>0</v>
      </c>
      <c r="D26" s="44">
        <v>0</v>
      </c>
      <c r="E26" s="44">
        <v>0</v>
      </c>
      <c r="F26" s="44">
        <v>0</v>
      </c>
      <c r="G26" s="44">
        <v>103292</v>
      </c>
      <c r="H26" s="44">
        <v>61200</v>
      </c>
      <c r="I26" s="44">
        <v>0</v>
      </c>
      <c r="J26" s="44">
        <v>0</v>
      </c>
      <c r="K26" s="44">
        <v>0</v>
      </c>
      <c r="L26" s="44">
        <v>0</v>
      </c>
      <c r="M26" s="44">
        <f t="shared" si="0"/>
        <v>164492</v>
      </c>
      <c r="N26" s="44">
        <v>963945</v>
      </c>
      <c r="O26" s="44">
        <v>247919</v>
      </c>
      <c r="P26" s="44">
        <v>0</v>
      </c>
      <c r="Q26" s="44">
        <v>0</v>
      </c>
      <c r="R26" s="44">
        <f t="shared" si="1"/>
        <v>1211864</v>
      </c>
      <c r="S26" s="44">
        <f t="shared" si="2"/>
        <v>-1047372</v>
      </c>
      <c r="T26" s="9">
        <v>19</v>
      </c>
    </row>
    <row r="27" spans="1:20" x14ac:dyDescent="0.2">
      <c r="A27" s="4">
        <v>20</v>
      </c>
      <c r="B27" s="4" t="s">
        <v>293</v>
      </c>
      <c r="C27" s="44">
        <v>0</v>
      </c>
      <c r="D27" s="44">
        <v>0</v>
      </c>
      <c r="E27" s="44">
        <v>0</v>
      </c>
      <c r="F27" s="44">
        <v>0</v>
      </c>
      <c r="G27" s="44">
        <v>0</v>
      </c>
      <c r="H27" s="44">
        <v>0</v>
      </c>
      <c r="I27" s="44">
        <v>0</v>
      </c>
      <c r="J27" s="44">
        <v>0</v>
      </c>
      <c r="K27" s="44">
        <v>0</v>
      </c>
      <c r="L27" s="44">
        <v>0</v>
      </c>
      <c r="M27" s="44">
        <f t="shared" si="0"/>
        <v>0</v>
      </c>
      <c r="N27" s="44">
        <v>0</v>
      </c>
      <c r="O27" s="44">
        <v>0</v>
      </c>
      <c r="P27" s="44">
        <v>0</v>
      </c>
      <c r="Q27" s="44">
        <v>0</v>
      </c>
      <c r="R27" s="44">
        <f t="shared" si="1"/>
        <v>0</v>
      </c>
      <c r="S27" s="44">
        <f t="shared" si="2"/>
        <v>0</v>
      </c>
      <c r="T27" s="9">
        <v>20</v>
      </c>
    </row>
    <row r="28" spans="1:20" x14ac:dyDescent="0.2">
      <c r="A28" s="4">
        <v>21</v>
      </c>
      <c r="B28" s="4" t="s">
        <v>294</v>
      </c>
      <c r="C28" s="44">
        <v>0</v>
      </c>
      <c r="D28" s="44">
        <v>0</v>
      </c>
      <c r="E28" s="44">
        <v>685886</v>
      </c>
      <c r="F28" s="44">
        <v>1400178</v>
      </c>
      <c r="G28" s="44">
        <v>136534121</v>
      </c>
      <c r="H28" s="44">
        <v>165000</v>
      </c>
      <c r="I28" s="44">
        <v>0</v>
      </c>
      <c r="J28" s="44">
        <v>0</v>
      </c>
      <c r="K28" s="44">
        <v>0</v>
      </c>
      <c r="L28" s="44">
        <v>30679408</v>
      </c>
      <c r="M28" s="44">
        <f t="shared" si="0"/>
        <v>167378529</v>
      </c>
      <c r="N28" s="44">
        <v>78626080</v>
      </c>
      <c r="O28" s="44">
        <v>41273212</v>
      </c>
      <c r="P28" s="44">
        <v>204898</v>
      </c>
      <c r="Q28" s="44">
        <v>1060893</v>
      </c>
      <c r="R28" s="44">
        <f t="shared" si="1"/>
        <v>121165083</v>
      </c>
      <c r="S28" s="44">
        <f t="shared" si="2"/>
        <v>46213446</v>
      </c>
      <c r="T28" s="9">
        <v>21</v>
      </c>
    </row>
    <row r="29" spans="1:20" x14ac:dyDescent="0.2">
      <c r="A29" s="4">
        <v>22</v>
      </c>
      <c r="B29" s="4" t="s">
        <v>295</v>
      </c>
      <c r="C29" s="44">
        <v>0</v>
      </c>
      <c r="D29" s="44">
        <v>0</v>
      </c>
      <c r="E29" s="44">
        <v>0</v>
      </c>
      <c r="F29" s="44">
        <v>0</v>
      </c>
      <c r="G29" s="44">
        <v>809649</v>
      </c>
      <c r="H29" s="44">
        <v>0</v>
      </c>
      <c r="I29" s="44">
        <v>0</v>
      </c>
      <c r="J29" s="44">
        <v>0</v>
      </c>
      <c r="K29" s="44">
        <v>0</v>
      </c>
      <c r="L29" s="44">
        <v>188466</v>
      </c>
      <c r="M29" s="44">
        <f t="shared" si="0"/>
        <v>998115</v>
      </c>
      <c r="N29" s="44">
        <v>785660</v>
      </c>
      <c r="O29" s="44">
        <v>377566</v>
      </c>
      <c r="P29" s="44">
        <v>10163</v>
      </c>
      <c r="Q29" s="44">
        <v>0</v>
      </c>
      <c r="R29" s="44">
        <f t="shared" si="1"/>
        <v>1173389</v>
      </c>
      <c r="S29" s="44">
        <f t="shared" si="2"/>
        <v>-175274</v>
      </c>
      <c r="T29" s="9">
        <v>22</v>
      </c>
    </row>
    <row r="30" spans="1:20" x14ac:dyDescent="0.2">
      <c r="A30" s="4">
        <v>23</v>
      </c>
      <c r="B30" s="4" t="s">
        <v>296</v>
      </c>
      <c r="C30" s="44">
        <v>0</v>
      </c>
      <c r="D30" s="44">
        <v>0</v>
      </c>
      <c r="E30" s="44">
        <v>0</v>
      </c>
      <c r="F30" s="44">
        <v>0</v>
      </c>
      <c r="G30" s="44">
        <v>0</v>
      </c>
      <c r="H30" s="44">
        <v>0</v>
      </c>
      <c r="I30" s="44">
        <v>0</v>
      </c>
      <c r="J30" s="44">
        <v>0</v>
      </c>
      <c r="K30" s="44">
        <v>0</v>
      </c>
      <c r="L30" s="44">
        <v>0</v>
      </c>
      <c r="M30" s="44">
        <f t="shared" si="0"/>
        <v>0</v>
      </c>
      <c r="N30" s="44">
        <v>0</v>
      </c>
      <c r="O30" s="44">
        <v>0</v>
      </c>
      <c r="P30" s="44">
        <v>0</v>
      </c>
      <c r="Q30" s="44">
        <v>0</v>
      </c>
      <c r="R30" s="44">
        <f t="shared" si="1"/>
        <v>0</v>
      </c>
      <c r="S30" s="44">
        <f t="shared" si="2"/>
        <v>0</v>
      </c>
      <c r="T30" s="9">
        <v>23</v>
      </c>
    </row>
    <row r="31" spans="1:20" x14ac:dyDescent="0.2">
      <c r="A31" s="4">
        <v>24</v>
      </c>
      <c r="B31" s="4" t="s">
        <v>297</v>
      </c>
      <c r="C31" s="44">
        <v>0</v>
      </c>
      <c r="D31" s="44">
        <v>0</v>
      </c>
      <c r="E31" s="44">
        <v>0</v>
      </c>
      <c r="F31" s="44">
        <v>0</v>
      </c>
      <c r="G31" s="44">
        <v>2236292</v>
      </c>
      <c r="H31" s="44">
        <v>0</v>
      </c>
      <c r="I31" s="44">
        <v>0</v>
      </c>
      <c r="J31" s="44">
        <v>36229</v>
      </c>
      <c r="K31" s="44">
        <v>0</v>
      </c>
      <c r="L31" s="44">
        <v>0</v>
      </c>
      <c r="M31" s="44">
        <f t="shared" si="0"/>
        <v>2272521</v>
      </c>
      <c r="N31" s="44">
        <v>3153267</v>
      </c>
      <c r="O31" s="44">
        <v>1462144</v>
      </c>
      <c r="P31" s="44">
        <v>79256</v>
      </c>
      <c r="Q31" s="44">
        <v>0</v>
      </c>
      <c r="R31" s="44">
        <f t="shared" si="1"/>
        <v>4694667</v>
      </c>
      <c r="S31" s="44">
        <f t="shared" si="2"/>
        <v>-2422146</v>
      </c>
      <c r="T31" s="9">
        <v>24</v>
      </c>
    </row>
    <row r="32" spans="1:20" x14ac:dyDescent="0.2">
      <c r="A32" s="4">
        <v>25</v>
      </c>
      <c r="B32" s="4" t="s">
        <v>298</v>
      </c>
      <c r="C32" s="44">
        <v>0</v>
      </c>
      <c r="D32" s="44">
        <v>0</v>
      </c>
      <c r="E32" s="44">
        <v>0</v>
      </c>
      <c r="F32" s="44">
        <v>0</v>
      </c>
      <c r="G32" s="44">
        <v>436466</v>
      </c>
      <c r="H32" s="44">
        <v>279488</v>
      </c>
      <c r="I32" s="44">
        <v>0</v>
      </c>
      <c r="J32" s="44">
        <v>0</v>
      </c>
      <c r="K32" s="44">
        <v>0</v>
      </c>
      <c r="L32" s="44">
        <v>8947</v>
      </c>
      <c r="M32" s="44">
        <f t="shared" si="0"/>
        <v>724901</v>
      </c>
      <c r="N32" s="44">
        <v>585510</v>
      </c>
      <c r="O32" s="44">
        <v>381882</v>
      </c>
      <c r="P32" s="44">
        <v>43337</v>
      </c>
      <c r="Q32" s="44">
        <v>0</v>
      </c>
      <c r="R32" s="44">
        <f t="shared" si="1"/>
        <v>1010729</v>
      </c>
      <c r="S32" s="44">
        <f t="shared" si="2"/>
        <v>-285828</v>
      </c>
      <c r="T32" s="9">
        <v>25</v>
      </c>
    </row>
    <row r="33" spans="1:20" x14ac:dyDescent="0.2">
      <c r="A33" s="4">
        <v>26</v>
      </c>
      <c r="B33" s="4" t="s">
        <v>299</v>
      </c>
      <c r="C33" s="44">
        <v>0</v>
      </c>
      <c r="D33" s="44">
        <v>0</v>
      </c>
      <c r="E33" s="44">
        <v>0</v>
      </c>
      <c r="F33" s="44">
        <v>0</v>
      </c>
      <c r="G33" s="44">
        <v>3712947</v>
      </c>
      <c r="H33" s="44">
        <v>0</v>
      </c>
      <c r="I33" s="44">
        <v>0</v>
      </c>
      <c r="J33" s="44">
        <v>326410</v>
      </c>
      <c r="K33" s="44">
        <v>2270089</v>
      </c>
      <c r="L33" s="44">
        <v>582130</v>
      </c>
      <c r="M33" s="44">
        <f t="shared" si="0"/>
        <v>6891576</v>
      </c>
      <c r="N33" s="44">
        <v>3029094</v>
      </c>
      <c r="O33" s="44">
        <v>1109681</v>
      </c>
      <c r="P33" s="44">
        <v>80428</v>
      </c>
      <c r="Q33" s="44">
        <v>0</v>
      </c>
      <c r="R33" s="44">
        <f t="shared" si="1"/>
        <v>4219203</v>
      </c>
      <c r="S33" s="44">
        <f t="shared" si="2"/>
        <v>2672373</v>
      </c>
      <c r="T33" s="9">
        <v>26</v>
      </c>
    </row>
    <row r="34" spans="1:20" x14ac:dyDescent="0.2">
      <c r="A34" s="4">
        <v>27</v>
      </c>
      <c r="B34" s="4" t="s">
        <v>300</v>
      </c>
      <c r="C34" s="44">
        <v>0</v>
      </c>
      <c r="D34" s="44">
        <v>0</v>
      </c>
      <c r="E34" s="44">
        <v>0</v>
      </c>
      <c r="F34" s="44">
        <v>0</v>
      </c>
      <c r="G34" s="44">
        <v>4791817</v>
      </c>
      <c r="H34" s="44">
        <v>0</v>
      </c>
      <c r="I34" s="44">
        <v>0</v>
      </c>
      <c r="J34" s="44">
        <v>79399</v>
      </c>
      <c r="K34" s="44">
        <v>20088</v>
      </c>
      <c r="L34" s="44">
        <v>458135</v>
      </c>
      <c r="M34" s="44">
        <f t="shared" si="0"/>
        <v>5349439</v>
      </c>
      <c r="N34" s="44">
        <v>4402719</v>
      </c>
      <c r="O34" s="44">
        <v>1476547</v>
      </c>
      <c r="P34" s="44">
        <v>75018</v>
      </c>
      <c r="Q34" s="44">
        <v>20088</v>
      </c>
      <c r="R34" s="44">
        <f t="shared" si="1"/>
        <v>5974372</v>
      </c>
      <c r="S34" s="44">
        <f t="shared" si="2"/>
        <v>-624933</v>
      </c>
      <c r="T34" s="9">
        <v>27</v>
      </c>
    </row>
    <row r="35" spans="1:20" x14ac:dyDescent="0.2">
      <c r="A35" s="4">
        <v>28</v>
      </c>
      <c r="B35" s="4" t="s">
        <v>301</v>
      </c>
      <c r="C35" s="44">
        <v>0</v>
      </c>
      <c r="D35" s="44">
        <v>0</v>
      </c>
      <c r="E35" s="44">
        <v>0</v>
      </c>
      <c r="F35" s="44">
        <v>0</v>
      </c>
      <c r="G35" s="44">
        <v>0</v>
      </c>
      <c r="H35" s="44">
        <v>0</v>
      </c>
      <c r="I35" s="44">
        <v>0</v>
      </c>
      <c r="J35" s="44">
        <v>0</v>
      </c>
      <c r="K35" s="44">
        <v>0</v>
      </c>
      <c r="L35" s="44">
        <v>0</v>
      </c>
      <c r="M35" s="44">
        <f t="shared" si="0"/>
        <v>0</v>
      </c>
      <c r="N35" s="44">
        <v>0</v>
      </c>
      <c r="O35" s="44">
        <v>0</v>
      </c>
      <c r="P35" s="44">
        <v>0</v>
      </c>
      <c r="Q35" s="44">
        <v>0</v>
      </c>
      <c r="R35" s="44">
        <f t="shared" si="1"/>
        <v>0</v>
      </c>
      <c r="S35" s="44">
        <f t="shared" si="2"/>
        <v>0</v>
      </c>
      <c r="T35" s="9">
        <v>28</v>
      </c>
    </row>
    <row r="36" spans="1:20" x14ac:dyDescent="0.2">
      <c r="A36" s="4">
        <v>29</v>
      </c>
      <c r="B36" s="4" t="s">
        <v>244</v>
      </c>
      <c r="C36" s="44">
        <v>0</v>
      </c>
      <c r="D36" s="44">
        <v>0</v>
      </c>
      <c r="E36" s="44">
        <v>112287703</v>
      </c>
      <c r="F36" s="44">
        <v>0</v>
      </c>
      <c r="G36" s="44">
        <v>290921120</v>
      </c>
      <c r="H36" s="44">
        <v>85640610</v>
      </c>
      <c r="I36" s="44">
        <v>0</v>
      </c>
      <c r="J36" s="44">
        <v>58768083</v>
      </c>
      <c r="K36" s="44">
        <v>0</v>
      </c>
      <c r="L36" s="44">
        <v>27730657</v>
      </c>
      <c r="M36" s="44">
        <f t="shared" si="0"/>
        <v>463060470</v>
      </c>
      <c r="N36" s="44">
        <v>280190365</v>
      </c>
      <c r="O36" s="44">
        <v>84928520</v>
      </c>
      <c r="P36" s="44">
        <v>33891359</v>
      </c>
      <c r="Q36" s="44">
        <v>0</v>
      </c>
      <c r="R36" s="44">
        <f t="shared" si="1"/>
        <v>399010244</v>
      </c>
      <c r="S36" s="44">
        <f t="shared" si="2"/>
        <v>64050226</v>
      </c>
      <c r="T36" s="9">
        <v>29</v>
      </c>
    </row>
    <row r="37" spans="1:20" x14ac:dyDescent="0.2">
      <c r="A37" s="4">
        <v>30</v>
      </c>
      <c r="B37" s="4" t="s">
        <v>302</v>
      </c>
      <c r="C37" s="44">
        <v>0</v>
      </c>
      <c r="D37" s="44">
        <v>0</v>
      </c>
      <c r="E37" s="44">
        <v>580819</v>
      </c>
      <c r="F37" s="44">
        <v>0</v>
      </c>
      <c r="G37" s="44">
        <v>1238754</v>
      </c>
      <c r="H37" s="44">
        <v>532707</v>
      </c>
      <c r="I37" s="44">
        <v>0</v>
      </c>
      <c r="J37" s="44">
        <v>36808</v>
      </c>
      <c r="K37" s="44">
        <v>294388</v>
      </c>
      <c r="L37" s="44">
        <v>120813</v>
      </c>
      <c r="M37" s="44">
        <f t="shared" si="0"/>
        <v>2223470</v>
      </c>
      <c r="N37" s="44">
        <v>1291601</v>
      </c>
      <c r="O37" s="44">
        <v>1138491</v>
      </c>
      <c r="P37" s="44">
        <v>366695</v>
      </c>
      <c r="Q37" s="44">
        <v>6881</v>
      </c>
      <c r="R37" s="44">
        <f t="shared" si="1"/>
        <v>2803668</v>
      </c>
      <c r="S37" s="44">
        <f t="shared" si="2"/>
        <v>-580198</v>
      </c>
      <c r="T37" s="9">
        <v>30</v>
      </c>
    </row>
    <row r="38" spans="1:20" x14ac:dyDescent="0.2">
      <c r="A38" s="4">
        <v>31</v>
      </c>
      <c r="B38" s="4" t="s">
        <v>303</v>
      </c>
      <c r="C38" s="44">
        <v>0</v>
      </c>
      <c r="D38" s="44">
        <v>0</v>
      </c>
      <c r="E38" s="44">
        <v>0</v>
      </c>
      <c r="F38" s="44">
        <v>0</v>
      </c>
      <c r="G38" s="44">
        <v>0</v>
      </c>
      <c r="H38" s="44">
        <v>0</v>
      </c>
      <c r="I38" s="44">
        <v>0</v>
      </c>
      <c r="J38" s="44">
        <v>0</v>
      </c>
      <c r="K38" s="44">
        <v>0</v>
      </c>
      <c r="L38" s="44">
        <v>0</v>
      </c>
      <c r="M38" s="44">
        <f t="shared" si="0"/>
        <v>0</v>
      </c>
      <c r="N38" s="44">
        <v>0</v>
      </c>
      <c r="O38" s="44">
        <v>0</v>
      </c>
      <c r="P38" s="44">
        <v>0</v>
      </c>
      <c r="Q38" s="44">
        <v>0</v>
      </c>
      <c r="R38" s="44">
        <f t="shared" si="1"/>
        <v>0</v>
      </c>
      <c r="S38" s="44">
        <f t="shared" si="2"/>
        <v>0</v>
      </c>
      <c r="T38" s="9">
        <v>31</v>
      </c>
    </row>
    <row r="39" spans="1:20" x14ac:dyDescent="0.2">
      <c r="A39" s="4">
        <v>32</v>
      </c>
      <c r="B39" s="4" t="s">
        <v>304</v>
      </c>
      <c r="C39" s="44">
        <v>0</v>
      </c>
      <c r="D39" s="44">
        <v>0</v>
      </c>
      <c r="E39" s="44">
        <v>237455</v>
      </c>
      <c r="F39" s="44">
        <v>0</v>
      </c>
      <c r="G39" s="44">
        <v>267503</v>
      </c>
      <c r="H39" s="44">
        <v>1060168</v>
      </c>
      <c r="I39" s="44">
        <v>0</v>
      </c>
      <c r="J39" s="44">
        <v>0</v>
      </c>
      <c r="K39" s="44">
        <v>0</v>
      </c>
      <c r="L39" s="44">
        <v>93033</v>
      </c>
      <c r="M39" s="44">
        <f t="shared" si="0"/>
        <v>1420704</v>
      </c>
      <c r="N39" s="44">
        <v>1037221</v>
      </c>
      <c r="O39" s="44">
        <v>190886</v>
      </c>
      <c r="P39" s="44">
        <v>224619</v>
      </c>
      <c r="Q39" s="44">
        <v>0</v>
      </c>
      <c r="R39" s="44">
        <f t="shared" si="1"/>
        <v>1452726</v>
      </c>
      <c r="S39" s="44">
        <f t="shared" si="2"/>
        <v>-32022</v>
      </c>
      <c r="T39" s="9">
        <v>32</v>
      </c>
    </row>
    <row r="40" spans="1:20" x14ac:dyDescent="0.2">
      <c r="A40" s="4">
        <v>33</v>
      </c>
      <c r="B40" s="4" t="s">
        <v>246</v>
      </c>
      <c r="C40" s="44">
        <v>0</v>
      </c>
      <c r="D40" s="44">
        <v>0</v>
      </c>
      <c r="E40" s="44">
        <v>0</v>
      </c>
      <c r="F40" s="44">
        <v>926462</v>
      </c>
      <c r="G40" s="44">
        <v>13675</v>
      </c>
      <c r="H40" s="44">
        <v>15000</v>
      </c>
      <c r="I40" s="44">
        <v>0</v>
      </c>
      <c r="J40" s="44">
        <v>0</v>
      </c>
      <c r="K40" s="44">
        <v>0</v>
      </c>
      <c r="L40" s="44">
        <v>0</v>
      </c>
      <c r="M40" s="44">
        <f t="shared" si="0"/>
        <v>28675</v>
      </c>
      <c r="N40" s="44">
        <v>21714</v>
      </c>
      <c r="O40" s="44">
        <v>32845</v>
      </c>
      <c r="P40" s="44">
        <v>0</v>
      </c>
      <c r="Q40" s="44">
        <v>0</v>
      </c>
      <c r="R40" s="44">
        <f t="shared" si="1"/>
        <v>54559</v>
      </c>
      <c r="S40" s="44">
        <f t="shared" si="2"/>
        <v>-25884</v>
      </c>
      <c r="T40" s="9">
        <v>33</v>
      </c>
    </row>
    <row r="41" spans="1:20" x14ac:dyDescent="0.2">
      <c r="A41" s="4">
        <v>34</v>
      </c>
      <c r="B41" s="4" t="s">
        <v>305</v>
      </c>
      <c r="C41" s="44">
        <v>0</v>
      </c>
      <c r="D41" s="44">
        <v>0</v>
      </c>
      <c r="E41" s="44">
        <v>32725</v>
      </c>
      <c r="F41" s="44">
        <v>114652</v>
      </c>
      <c r="G41" s="44">
        <v>0</v>
      </c>
      <c r="H41" s="44">
        <v>0</v>
      </c>
      <c r="I41" s="44">
        <v>0</v>
      </c>
      <c r="J41" s="44">
        <v>0</v>
      </c>
      <c r="K41" s="44">
        <v>0</v>
      </c>
      <c r="L41" s="44">
        <v>0</v>
      </c>
      <c r="M41" s="44">
        <f t="shared" si="0"/>
        <v>0</v>
      </c>
      <c r="N41" s="44">
        <v>0</v>
      </c>
      <c r="O41" s="44">
        <v>0</v>
      </c>
      <c r="P41" s="44">
        <v>0</v>
      </c>
      <c r="Q41" s="44">
        <v>0</v>
      </c>
      <c r="R41" s="44">
        <f t="shared" si="1"/>
        <v>0</v>
      </c>
      <c r="S41" s="44">
        <f t="shared" si="2"/>
        <v>0</v>
      </c>
      <c r="T41" s="9">
        <v>34</v>
      </c>
    </row>
    <row r="42" spans="1:20" x14ac:dyDescent="0.2">
      <c r="A42" s="4">
        <v>35</v>
      </c>
      <c r="B42" s="4" t="s">
        <v>306</v>
      </c>
      <c r="C42" s="44">
        <v>0</v>
      </c>
      <c r="D42" s="44">
        <v>0</v>
      </c>
      <c r="E42" s="44">
        <v>0</v>
      </c>
      <c r="F42" s="44">
        <v>0</v>
      </c>
      <c r="G42" s="44">
        <v>0</v>
      </c>
      <c r="H42" s="44">
        <v>0</v>
      </c>
      <c r="I42" s="44">
        <v>0</v>
      </c>
      <c r="J42" s="44">
        <v>0</v>
      </c>
      <c r="K42" s="44">
        <v>0</v>
      </c>
      <c r="L42" s="44">
        <v>0</v>
      </c>
      <c r="M42" s="44">
        <f t="shared" si="0"/>
        <v>0</v>
      </c>
      <c r="N42" s="44">
        <v>0</v>
      </c>
      <c r="O42" s="44">
        <v>0</v>
      </c>
      <c r="P42" s="44">
        <v>0</v>
      </c>
      <c r="Q42" s="44">
        <v>0</v>
      </c>
      <c r="R42" s="44">
        <f t="shared" si="1"/>
        <v>0</v>
      </c>
      <c r="S42" s="44">
        <f t="shared" si="2"/>
        <v>0</v>
      </c>
      <c r="T42" s="9">
        <v>35</v>
      </c>
    </row>
    <row r="43" spans="1:20" x14ac:dyDescent="0.2">
      <c r="A43" s="4">
        <v>36</v>
      </c>
      <c r="B43" s="4" t="s">
        <v>307</v>
      </c>
      <c r="C43" s="44">
        <v>0</v>
      </c>
      <c r="D43" s="44">
        <v>0</v>
      </c>
      <c r="E43" s="44">
        <v>0</v>
      </c>
      <c r="F43" s="44">
        <v>0</v>
      </c>
      <c r="G43" s="44">
        <v>5215855</v>
      </c>
      <c r="H43" s="44">
        <v>330249</v>
      </c>
      <c r="I43" s="44">
        <v>0</v>
      </c>
      <c r="J43" s="44">
        <v>0</v>
      </c>
      <c r="K43" s="44">
        <v>0</v>
      </c>
      <c r="L43" s="44">
        <v>305781</v>
      </c>
      <c r="M43" s="44">
        <f t="shared" si="0"/>
        <v>5851885</v>
      </c>
      <c r="N43" s="44">
        <v>4792138</v>
      </c>
      <c r="O43" s="44">
        <v>1313071</v>
      </c>
      <c r="P43" s="44">
        <v>185781</v>
      </c>
      <c r="Q43" s="44">
        <v>0</v>
      </c>
      <c r="R43" s="44">
        <f t="shared" si="1"/>
        <v>6290990</v>
      </c>
      <c r="S43" s="44">
        <f t="shared" si="2"/>
        <v>-439105</v>
      </c>
      <c r="T43" s="9">
        <v>36</v>
      </c>
    </row>
    <row r="44" spans="1:20" x14ac:dyDescent="0.2">
      <c r="A44" s="4">
        <v>37</v>
      </c>
      <c r="B44" s="4" t="s">
        <v>308</v>
      </c>
      <c r="C44" s="44">
        <v>0</v>
      </c>
      <c r="D44" s="44">
        <v>0</v>
      </c>
      <c r="E44" s="44">
        <v>0</v>
      </c>
      <c r="F44" s="44">
        <v>0</v>
      </c>
      <c r="G44" s="44">
        <v>27033086</v>
      </c>
      <c r="H44" s="44">
        <v>0</v>
      </c>
      <c r="I44" s="44">
        <v>0</v>
      </c>
      <c r="J44" s="44">
        <v>0</v>
      </c>
      <c r="K44" s="44">
        <v>0</v>
      </c>
      <c r="L44" s="44">
        <v>2285702</v>
      </c>
      <c r="M44" s="44">
        <f t="shared" si="0"/>
        <v>29318788</v>
      </c>
      <c r="N44" s="44">
        <v>7191563</v>
      </c>
      <c r="O44" s="44">
        <v>3078081</v>
      </c>
      <c r="P44" s="44">
        <v>3117053</v>
      </c>
      <c r="Q44" s="44">
        <v>0</v>
      </c>
      <c r="R44" s="44">
        <f t="shared" si="1"/>
        <v>13386697</v>
      </c>
      <c r="S44" s="44">
        <f t="shared" si="2"/>
        <v>15932091</v>
      </c>
      <c r="T44" s="9">
        <v>37</v>
      </c>
    </row>
    <row r="45" spans="1:20" x14ac:dyDescent="0.2">
      <c r="A45" s="4">
        <v>38</v>
      </c>
      <c r="B45" s="4" t="s">
        <v>309</v>
      </c>
      <c r="C45" s="44">
        <v>0</v>
      </c>
      <c r="D45" s="44">
        <v>0</v>
      </c>
      <c r="E45" s="44">
        <v>63779</v>
      </c>
      <c r="F45" s="44">
        <v>0</v>
      </c>
      <c r="G45" s="44">
        <v>313402</v>
      </c>
      <c r="H45" s="44">
        <v>449695</v>
      </c>
      <c r="I45" s="44">
        <v>0</v>
      </c>
      <c r="J45" s="44">
        <v>0</v>
      </c>
      <c r="K45" s="44">
        <v>0</v>
      </c>
      <c r="L45" s="44">
        <v>0</v>
      </c>
      <c r="M45" s="44">
        <f t="shared" si="0"/>
        <v>763097</v>
      </c>
      <c r="N45" s="44">
        <v>365883</v>
      </c>
      <c r="O45" s="44">
        <v>99867</v>
      </c>
      <c r="P45" s="44">
        <v>0</v>
      </c>
      <c r="Q45" s="44">
        <v>0</v>
      </c>
      <c r="R45" s="44">
        <f t="shared" si="1"/>
        <v>465750</v>
      </c>
      <c r="S45" s="44">
        <f t="shared" si="2"/>
        <v>297347</v>
      </c>
      <c r="T45" s="9">
        <v>38</v>
      </c>
    </row>
    <row r="46" spans="1:20" x14ac:dyDescent="0.2">
      <c r="A46" s="4">
        <v>39</v>
      </c>
      <c r="B46" s="4" t="s">
        <v>310</v>
      </c>
      <c r="C46" s="44">
        <v>0</v>
      </c>
      <c r="D46" s="44">
        <v>0</v>
      </c>
      <c r="E46" s="44">
        <v>0</v>
      </c>
      <c r="F46" s="44">
        <v>0</v>
      </c>
      <c r="G46" s="44">
        <v>4490411</v>
      </c>
      <c r="H46" s="44">
        <v>0</v>
      </c>
      <c r="I46" s="44">
        <v>0</v>
      </c>
      <c r="J46" s="44">
        <v>0</v>
      </c>
      <c r="K46" s="44">
        <v>0</v>
      </c>
      <c r="L46" s="44">
        <v>273352</v>
      </c>
      <c r="M46" s="44">
        <f t="shared" si="0"/>
        <v>4763763</v>
      </c>
      <c r="N46" s="44">
        <v>4110996</v>
      </c>
      <c r="O46" s="44">
        <v>1517807</v>
      </c>
      <c r="P46" s="44">
        <v>751746</v>
      </c>
      <c r="Q46" s="44">
        <v>0</v>
      </c>
      <c r="R46" s="44">
        <f t="shared" si="1"/>
        <v>6380549</v>
      </c>
      <c r="S46" s="44">
        <f t="shared" si="2"/>
        <v>-1616786</v>
      </c>
      <c r="T46" s="9">
        <v>39</v>
      </c>
    </row>
    <row r="47" spans="1:20" x14ac:dyDescent="0.2">
      <c r="A47" s="4">
        <v>40</v>
      </c>
      <c r="B47" s="4" t="s">
        <v>311</v>
      </c>
      <c r="C47" s="73">
        <v>0</v>
      </c>
      <c r="D47" s="73">
        <v>0</v>
      </c>
      <c r="E47" s="73">
        <v>18273877</v>
      </c>
      <c r="F47" s="73">
        <v>0</v>
      </c>
      <c r="G47" s="73">
        <v>7128625</v>
      </c>
      <c r="H47" s="73">
        <v>0</v>
      </c>
      <c r="I47" s="73">
        <v>0</v>
      </c>
      <c r="J47" s="73">
        <v>0</v>
      </c>
      <c r="K47" s="73">
        <v>0</v>
      </c>
      <c r="L47" s="73">
        <v>619039</v>
      </c>
      <c r="M47" s="73">
        <f t="shared" si="0"/>
        <v>7747664</v>
      </c>
      <c r="N47" s="73">
        <v>4606311</v>
      </c>
      <c r="O47" s="73">
        <v>1992950</v>
      </c>
      <c r="P47" s="73">
        <v>680900</v>
      </c>
      <c r="Q47" s="73">
        <v>0</v>
      </c>
      <c r="R47" s="73">
        <f t="shared" si="1"/>
        <v>7280161</v>
      </c>
      <c r="S47" s="73">
        <f t="shared" si="2"/>
        <v>467503</v>
      </c>
      <c r="T47" s="9">
        <v>40</v>
      </c>
    </row>
    <row r="48" spans="1:20" x14ac:dyDescent="0.2">
      <c r="A48" s="4">
        <v>41</v>
      </c>
      <c r="B48" s="4" t="s">
        <v>312</v>
      </c>
      <c r="C48" s="44">
        <v>0</v>
      </c>
      <c r="D48" s="44">
        <v>0</v>
      </c>
      <c r="E48" s="44">
        <v>0</v>
      </c>
      <c r="F48" s="44">
        <v>0</v>
      </c>
      <c r="G48" s="44">
        <v>0</v>
      </c>
      <c r="H48" s="44">
        <v>0</v>
      </c>
      <c r="I48" s="44">
        <v>0</v>
      </c>
      <c r="J48" s="44">
        <v>0</v>
      </c>
      <c r="K48" s="44">
        <v>0</v>
      </c>
      <c r="L48" s="44">
        <v>0</v>
      </c>
      <c r="M48" s="44">
        <f t="shared" si="0"/>
        <v>0</v>
      </c>
      <c r="N48" s="44">
        <v>0</v>
      </c>
      <c r="O48" s="44">
        <v>0</v>
      </c>
      <c r="P48" s="44">
        <v>0</v>
      </c>
      <c r="Q48" s="44">
        <v>0</v>
      </c>
      <c r="R48" s="44">
        <f t="shared" si="1"/>
        <v>0</v>
      </c>
      <c r="S48" s="44">
        <f t="shared" si="2"/>
        <v>0</v>
      </c>
      <c r="T48" s="9">
        <v>41</v>
      </c>
    </row>
    <row r="49" spans="1:20" x14ac:dyDescent="0.2">
      <c r="A49" s="4">
        <v>42</v>
      </c>
      <c r="B49" s="4" t="s">
        <v>313</v>
      </c>
      <c r="C49" s="44">
        <v>0</v>
      </c>
      <c r="D49" s="44">
        <v>0</v>
      </c>
      <c r="E49" s="44">
        <v>288722</v>
      </c>
      <c r="F49" s="44">
        <v>215412</v>
      </c>
      <c r="G49" s="44">
        <v>32874876</v>
      </c>
      <c r="H49" s="44">
        <v>112292</v>
      </c>
      <c r="I49" s="44">
        <v>0</v>
      </c>
      <c r="J49" s="44">
        <v>41017</v>
      </c>
      <c r="K49" s="44">
        <v>211201</v>
      </c>
      <c r="L49" s="44">
        <v>2580439</v>
      </c>
      <c r="M49" s="44">
        <f t="shared" si="0"/>
        <v>35819825</v>
      </c>
      <c r="N49" s="44">
        <v>26014230</v>
      </c>
      <c r="O49" s="44">
        <v>12512840</v>
      </c>
      <c r="P49" s="44">
        <v>169303</v>
      </c>
      <c r="Q49" s="44">
        <v>677808</v>
      </c>
      <c r="R49" s="44">
        <f t="shared" si="1"/>
        <v>39374181</v>
      </c>
      <c r="S49" s="44">
        <f t="shared" si="2"/>
        <v>-3554356</v>
      </c>
      <c r="T49" s="9">
        <v>42</v>
      </c>
    </row>
    <row r="50" spans="1:20" x14ac:dyDescent="0.2">
      <c r="A50" s="4">
        <v>43</v>
      </c>
      <c r="B50" s="4" t="s">
        <v>314</v>
      </c>
      <c r="C50" s="44">
        <v>0</v>
      </c>
      <c r="D50" s="44">
        <v>0</v>
      </c>
      <c r="E50" s="44">
        <v>6242156</v>
      </c>
      <c r="F50" s="44">
        <v>3769710</v>
      </c>
      <c r="G50" s="44">
        <v>162560084</v>
      </c>
      <c r="H50" s="44">
        <v>0</v>
      </c>
      <c r="I50" s="44">
        <v>0</v>
      </c>
      <c r="J50" s="44">
        <v>0</v>
      </c>
      <c r="K50" s="44">
        <v>0</v>
      </c>
      <c r="L50" s="44">
        <v>58064124</v>
      </c>
      <c r="M50" s="44">
        <f t="shared" si="0"/>
        <v>220624208</v>
      </c>
      <c r="N50" s="44">
        <v>96183941</v>
      </c>
      <c r="O50" s="44">
        <v>39530636</v>
      </c>
      <c r="P50" s="44">
        <v>10927471</v>
      </c>
      <c r="Q50" s="44">
        <v>0</v>
      </c>
      <c r="R50" s="44">
        <f t="shared" si="1"/>
        <v>146642048</v>
      </c>
      <c r="S50" s="44">
        <f t="shared" si="2"/>
        <v>73982160</v>
      </c>
      <c r="T50" s="9">
        <v>43</v>
      </c>
    </row>
    <row r="51" spans="1:20" x14ac:dyDescent="0.2">
      <c r="A51" s="4">
        <v>44</v>
      </c>
      <c r="B51" s="4" t="s">
        <v>315</v>
      </c>
      <c r="C51" s="44">
        <v>0</v>
      </c>
      <c r="D51" s="44">
        <v>0</v>
      </c>
      <c r="E51" s="44">
        <v>0</v>
      </c>
      <c r="F51" s="44">
        <v>0</v>
      </c>
      <c r="G51" s="44">
        <v>0</v>
      </c>
      <c r="H51" s="44">
        <v>0</v>
      </c>
      <c r="I51" s="44">
        <v>0</v>
      </c>
      <c r="J51" s="44">
        <v>0</v>
      </c>
      <c r="K51" s="44">
        <v>0</v>
      </c>
      <c r="L51" s="44">
        <v>0</v>
      </c>
      <c r="M51" s="44">
        <f t="shared" si="0"/>
        <v>0</v>
      </c>
      <c r="N51" s="44">
        <v>0</v>
      </c>
      <c r="O51" s="44">
        <v>0</v>
      </c>
      <c r="P51" s="44">
        <v>0</v>
      </c>
      <c r="Q51" s="44">
        <v>0</v>
      </c>
      <c r="R51" s="44">
        <f t="shared" si="1"/>
        <v>0</v>
      </c>
      <c r="S51" s="44">
        <f t="shared" si="2"/>
        <v>0</v>
      </c>
      <c r="T51" s="9">
        <v>44</v>
      </c>
    </row>
    <row r="52" spans="1:20" x14ac:dyDescent="0.2">
      <c r="A52" s="4">
        <v>45</v>
      </c>
      <c r="B52" s="4" t="s">
        <v>316</v>
      </c>
      <c r="C52" s="44">
        <v>0</v>
      </c>
      <c r="D52" s="44">
        <v>0</v>
      </c>
      <c r="E52" s="44">
        <v>0</v>
      </c>
      <c r="F52" s="44">
        <v>0</v>
      </c>
      <c r="G52" s="44">
        <v>0</v>
      </c>
      <c r="H52" s="44">
        <v>0</v>
      </c>
      <c r="I52" s="44">
        <v>0</v>
      </c>
      <c r="J52" s="44">
        <v>0</v>
      </c>
      <c r="K52" s="44">
        <v>0</v>
      </c>
      <c r="L52" s="44">
        <v>0</v>
      </c>
      <c r="M52" s="44">
        <f t="shared" si="0"/>
        <v>0</v>
      </c>
      <c r="N52" s="44">
        <v>0</v>
      </c>
      <c r="O52" s="44">
        <v>0</v>
      </c>
      <c r="P52" s="44">
        <v>0</v>
      </c>
      <c r="Q52" s="44">
        <v>0</v>
      </c>
      <c r="R52" s="44">
        <f t="shared" si="1"/>
        <v>0</v>
      </c>
      <c r="S52" s="44">
        <f t="shared" si="2"/>
        <v>0</v>
      </c>
      <c r="T52" s="9">
        <v>45</v>
      </c>
    </row>
    <row r="53" spans="1:20" x14ac:dyDescent="0.2">
      <c r="A53" s="4">
        <v>46</v>
      </c>
      <c r="B53" s="4" t="s">
        <v>317</v>
      </c>
      <c r="C53" s="44">
        <v>0</v>
      </c>
      <c r="D53" s="44">
        <v>0</v>
      </c>
      <c r="E53" s="44">
        <v>0</v>
      </c>
      <c r="F53" s="44">
        <v>0</v>
      </c>
      <c r="G53" s="44">
        <v>0</v>
      </c>
      <c r="H53" s="44">
        <v>0</v>
      </c>
      <c r="I53" s="44">
        <v>0</v>
      </c>
      <c r="J53" s="44">
        <v>0</v>
      </c>
      <c r="K53" s="44">
        <v>0</v>
      </c>
      <c r="L53" s="44">
        <v>0</v>
      </c>
      <c r="M53" s="44">
        <f t="shared" si="0"/>
        <v>0</v>
      </c>
      <c r="N53" s="44">
        <v>0</v>
      </c>
      <c r="O53" s="44">
        <v>0</v>
      </c>
      <c r="P53" s="44">
        <v>0</v>
      </c>
      <c r="Q53" s="44">
        <v>0</v>
      </c>
      <c r="R53" s="44">
        <f t="shared" si="1"/>
        <v>0</v>
      </c>
      <c r="S53" s="44">
        <f t="shared" si="2"/>
        <v>0</v>
      </c>
      <c r="T53" s="9">
        <v>46</v>
      </c>
    </row>
    <row r="54" spans="1:20" x14ac:dyDescent="0.2">
      <c r="A54" s="4">
        <v>47</v>
      </c>
      <c r="B54" s="4" t="s">
        <v>318</v>
      </c>
      <c r="C54" s="44">
        <v>0</v>
      </c>
      <c r="D54" s="44">
        <v>0</v>
      </c>
      <c r="E54" s="44">
        <v>795980</v>
      </c>
      <c r="F54" s="44">
        <v>0</v>
      </c>
      <c r="G54" s="44">
        <v>24563546</v>
      </c>
      <c r="H54" s="44">
        <v>0</v>
      </c>
      <c r="I54" s="44">
        <v>0</v>
      </c>
      <c r="J54" s="44">
        <v>0</v>
      </c>
      <c r="K54" s="44">
        <v>0</v>
      </c>
      <c r="L54" s="44">
        <v>3052082</v>
      </c>
      <c r="M54" s="44">
        <f t="shared" si="0"/>
        <v>27615628</v>
      </c>
      <c r="N54" s="44">
        <v>18745215</v>
      </c>
      <c r="O54" s="44">
        <v>9089417</v>
      </c>
      <c r="P54" s="44">
        <v>692531</v>
      </c>
      <c r="Q54" s="44">
        <v>753045</v>
      </c>
      <c r="R54" s="44">
        <f t="shared" si="1"/>
        <v>29280208</v>
      </c>
      <c r="S54" s="44">
        <f t="shared" si="2"/>
        <v>-1664580</v>
      </c>
      <c r="T54" s="9">
        <v>47</v>
      </c>
    </row>
    <row r="55" spans="1:20" x14ac:dyDescent="0.2">
      <c r="A55" s="4">
        <v>48</v>
      </c>
      <c r="B55" s="4" t="s">
        <v>319</v>
      </c>
      <c r="C55" s="44">
        <v>0</v>
      </c>
      <c r="D55" s="44">
        <v>0</v>
      </c>
      <c r="E55" s="44">
        <v>0</v>
      </c>
      <c r="F55" s="44">
        <v>0</v>
      </c>
      <c r="G55" s="44">
        <v>0</v>
      </c>
      <c r="H55" s="44">
        <v>0</v>
      </c>
      <c r="I55" s="44">
        <v>0</v>
      </c>
      <c r="J55" s="44">
        <v>0</v>
      </c>
      <c r="K55" s="44">
        <v>0</v>
      </c>
      <c r="L55" s="44">
        <v>0</v>
      </c>
      <c r="M55" s="44">
        <f t="shared" si="0"/>
        <v>0</v>
      </c>
      <c r="N55" s="44">
        <v>0</v>
      </c>
      <c r="O55" s="44">
        <v>0</v>
      </c>
      <c r="P55" s="44">
        <v>0</v>
      </c>
      <c r="Q55" s="44">
        <v>0</v>
      </c>
      <c r="R55" s="44">
        <f t="shared" si="1"/>
        <v>0</v>
      </c>
      <c r="S55" s="44">
        <f t="shared" si="2"/>
        <v>0</v>
      </c>
      <c r="T55" s="9">
        <v>48</v>
      </c>
    </row>
    <row r="56" spans="1:20" x14ac:dyDescent="0.2">
      <c r="A56" s="4">
        <v>49</v>
      </c>
      <c r="B56" s="4" t="s">
        <v>320</v>
      </c>
      <c r="C56" s="44">
        <v>0</v>
      </c>
      <c r="D56" s="44">
        <v>0</v>
      </c>
      <c r="E56" s="44">
        <v>0</v>
      </c>
      <c r="F56" s="44">
        <v>0</v>
      </c>
      <c r="G56" s="44">
        <v>8890323</v>
      </c>
      <c r="H56" s="44">
        <v>0</v>
      </c>
      <c r="I56" s="44">
        <v>0</v>
      </c>
      <c r="J56" s="44">
        <v>0</v>
      </c>
      <c r="K56" s="44">
        <v>0</v>
      </c>
      <c r="L56" s="44">
        <v>1091246</v>
      </c>
      <c r="M56" s="44">
        <f t="shared" si="0"/>
        <v>9981569</v>
      </c>
      <c r="N56" s="44">
        <v>7133611</v>
      </c>
      <c r="O56" s="44">
        <v>1648281</v>
      </c>
      <c r="P56" s="44">
        <v>593194</v>
      </c>
      <c r="Q56" s="44">
        <v>0</v>
      </c>
      <c r="R56" s="44">
        <f t="shared" si="1"/>
        <v>9375086</v>
      </c>
      <c r="S56" s="44">
        <f t="shared" si="2"/>
        <v>606483</v>
      </c>
      <c r="T56" s="9">
        <v>49</v>
      </c>
    </row>
    <row r="57" spans="1:20" x14ac:dyDescent="0.2">
      <c r="A57" s="4">
        <v>50</v>
      </c>
      <c r="B57" s="4" t="s">
        <v>321</v>
      </c>
      <c r="C57" s="73">
        <v>0</v>
      </c>
      <c r="D57" s="73">
        <v>0</v>
      </c>
      <c r="E57" s="73">
        <v>0</v>
      </c>
      <c r="F57" s="73">
        <v>0</v>
      </c>
      <c r="G57" s="73">
        <v>0</v>
      </c>
      <c r="H57" s="73">
        <v>0</v>
      </c>
      <c r="I57" s="73">
        <v>0</v>
      </c>
      <c r="J57" s="73">
        <v>0</v>
      </c>
      <c r="K57" s="73">
        <v>0</v>
      </c>
      <c r="L57" s="73">
        <v>0</v>
      </c>
      <c r="M57" s="73">
        <f t="shared" si="0"/>
        <v>0</v>
      </c>
      <c r="N57" s="73">
        <v>0</v>
      </c>
      <c r="O57" s="73">
        <v>0</v>
      </c>
      <c r="P57" s="73">
        <v>0</v>
      </c>
      <c r="Q57" s="73">
        <v>0</v>
      </c>
      <c r="R57" s="73">
        <f t="shared" si="1"/>
        <v>0</v>
      </c>
      <c r="S57" s="73">
        <f t="shared" si="2"/>
        <v>0</v>
      </c>
      <c r="T57" s="9">
        <v>50</v>
      </c>
    </row>
    <row r="58" spans="1:20" x14ac:dyDescent="0.2">
      <c r="A58" s="4">
        <v>51</v>
      </c>
      <c r="B58" s="4" t="s">
        <v>322</v>
      </c>
      <c r="C58" s="73">
        <v>0</v>
      </c>
      <c r="D58" s="73">
        <v>0</v>
      </c>
      <c r="E58" s="73">
        <v>0</v>
      </c>
      <c r="F58" s="73">
        <v>0</v>
      </c>
      <c r="G58" s="73">
        <v>16811</v>
      </c>
      <c r="H58" s="73">
        <v>5760</v>
      </c>
      <c r="I58" s="73">
        <v>0</v>
      </c>
      <c r="J58" s="73">
        <v>0</v>
      </c>
      <c r="K58" s="73">
        <v>0</v>
      </c>
      <c r="L58" s="73">
        <v>36</v>
      </c>
      <c r="M58" s="73">
        <f t="shared" si="0"/>
        <v>22607</v>
      </c>
      <c r="N58" s="73">
        <v>32405</v>
      </c>
      <c r="O58" s="73">
        <v>52848</v>
      </c>
      <c r="P58" s="73">
        <v>2045</v>
      </c>
      <c r="Q58" s="73">
        <v>0</v>
      </c>
      <c r="R58" s="73">
        <f t="shared" si="1"/>
        <v>87298</v>
      </c>
      <c r="S58" s="73">
        <f t="shared" si="2"/>
        <v>-64691</v>
      </c>
      <c r="T58" s="9">
        <v>51</v>
      </c>
    </row>
    <row r="59" spans="1:20" x14ac:dyDescent="0.2">
      <c r="A59" s="4">
        <v>52</v>
      </c>
      <c r="B59" s="4" t="s">
        <v>323</v>
      </c>
      <c r="C59" s="44">
        <v>0</v>
      </c>
      <c r="D59" s="44">
        <v>0</v>
      </c>
      <c r="E59" s="44">
        <v>0</v>
      </c>
      <c r="F59" s="44">
        <v>0</v>
      </c>
      <c r="G59" s="44">
        <v>0</v>
      </c>
      <c r="H59" s="44">
        <v>0</v>
      </c>
      <c r="I59" s="44">
        <v>0</v>
      </c>
      <c r="J59" s="44">
        <v>0</v>
      </c>
      <c r="K59" s="44">
        <v>0</v>
      </c>
      <c r="L59" s="44">
        <v>0</v>
      </c>
      <c r="M59" s="44">
        <f t="shared" si="0"/>
        <v>0</v>
      </c>
      <c r="N59" s="44">
        <v>0</v>
      </c>
      <c r="O59" s="44">
        <v>0</v>
      </c>
      <c r="P59" s="44">
        <v>0</v>
      </c>
      <c r="Q59" s="44">
        <v>0</v>
      </c>
      <c r="R59" s="44">
        <f t="shared" si="1"/>
        <v>0</v>
      </c>
      <c r="S59" s="44">
        <f t="shared" si="2"/>
        <v>0</v>
      </c>
      <c r="T59" s="9">
        <v>52</v>
      </c>
    </row>
    <row r="60" spans="1:20" x14ac:dyDescent="0.2">
      <c r="A60" s="4">
        <v>53</v>
      </c>
      <c r="B60" s="4" t="s">
        <v>324</v>
      </c>
      <c r="C60" s="44">
        <v>0</v>
      </c>
      <c r="D60" s="44">
        <v>0</v>
      </c>
      <c r="E60" s="44">
        <v>1335957</v>
      </c>
      <c r="F60" s="44">
        <v>0</v>
      </c>
      <c r="G60" s="44">
        <v>15141095</v>
      </c>
      <c r="H60" s="44">
        <v>179730713</v>
      </c>
      <c r="I60" s="44">
        <v>0</v>
      </c>
      <c r="J60" s="44">
        <v>17568678</v>
      </c>
      <c r="K60" s="44">
        <v>2451782</v>
      </c>
      <c r="L60" s="44">
        <v>0</v>
      </c>
      <c r="M60" s="44">
        <f t="shared" si="0"/>
        <v>214892268</v>
      </c>
      <c r="N60" s="44">
        <v>133918329</v>
      </c>
      <c r="O60" s="44">
        <v>3845747</v>
      </c>
      <c r="P60" s="44">
        <v>10033626</v>
      </c>
      <c r="Q60" s="44">
        <v>0</v>
      </c>
      <c r="R60" s="44">
        <f t="shared" si="1"/>
        <v>147797702</v>
      </c>
      <c r="S60" s="44">
        <f t="shared" si="2"/>
        <v>67094566</v>
      </c>
      <c r="T60" s="9">
        <v>53</v>
      </c>
    </row>
    <row r="61" spans="1:20" x14ac:dyDescent="0.2">
      <c r="A61" s="4">
        <v>54</v>
      </c>
      <c r="B61" s="4" t="s">
        <v>325</v>
      </c>
      <c r="C61" s="44">
        <v>0</v>
      </c>
      <c r="D61" s="44">
        <v>0</v>
      </c>
      <c r="E61" s="44">
        <v>0</v>
      </c>
      <c r="F61" s="44">
        <v>0</v>
      </c>
      <c r="G61" s="44">
        <v>4034273</v>
      </c>
      <c r="H61" s="44">
        <v>0</v>
      </c>
      <c r="I61" s="44">
        <v>0</v>
      </c>
      <c r="J61" s="44">
        <v>0</v>
      </c>
      <c r="K61" s="44">
        <v>0</v>
      </c>
      <c r="L61" s="44">
        <v>95974</v>
      </c>
      <c r="M61" s="44">
        <f t="shared" si="0"/>
        <v>4130247</v>
      </c>
      <c r="N61" s="44">
        <v>3989832</v>
      </c>
      <c r="O61" s="44">
        <v>936133</v>
      </c>
      <c r="P61" s="44">
        <v>0</v>
      </c>
      <c r="Q61" s="44">
        <v>0</v>
      </c>
      <c r="R61" s="44">
        <f t="shared" si="1"/>
        <v>4925965</v>
      </c>
      <c r="S61" s="44">
        <f t="shared" si="2"/>
        <v>-795718</v>
      </c>
      <c r="T61" s="9">
        <v>54</v>
      </c>
    </row>
    <row r="62" spans="1:20" x14ac:dyDescent="0.2">
      <c r="A62" s="4">
        <v>55</v>
      </c>
      <c r="B62" s="4" t="s">
        <v>326</v>
      </c>
      <c r="C62" s="44">
        <v>0</v>
      </c>
      <c r="D62" s="44">
        <v>0</v>
      </c>
      <c r="E62" s="44">
        <v>0</v>
      </c>
      <c r="F62" s="44">
        <v>0</v>
      </c>
      <c r="G62" s="44">
        <v>0</v>
      </c>
      <c r="H62" s="44">
        <v>0</v>
      </c>
      <c r="I62" s="44">
        <v>0</v>
      </c>
      <c r="J62" s="44">
        <v>0</v>
      </c>
      <c r="K62" s="44">
        <v>0</v>
      </c>
      <c r="L62" s="44">
        <v>0</v>
      </c>
      <c r="M62" s="44">
        <f t="shared" si="0"/>
        <v>0</v>
      </c>
      <c r="N62" s="44">
        <v>0</v>
      </c>
      <c r="O62" s="44">
        <v>0</v>
      </c>
      <c r="P62" s="44">
        <v>0</v>
      </c>
      <c r="Q62" s="44">
        <v>0</v>
      </c>
      <c r="R62" s="44">
        <f t="shared" si="1"/>
        <v>0</v>
      </c>
      <c r="S62" s="44">
        <f t="shared" si="2"/>
        <v>0</v>
      </c>
      <c r="T62" s="9">
        <v>55</v>
      </c>
    </row>
    <row r="63" spans="1:20" x14ac:dyDescent="0.2">
      <c r="A63" s="4">
        <v>56</v>
      </c>
      <c r="B63" s="4" t="s">
        <v>327</v>
      </c>
      <c r="C63" s="44">
        <v>0</v>
      </c>
      <c r="D63" s="44">
        <v>0</v>
      </c>
      <c r="E63" s="44">
        <v>0</v>
      </c>
      <c r="F63" s="44">
        <v>0</v>
      </c>
      <c r="G63" s="44">
        <v>0</v>
      </c>
      <c r="H63" s="44">
        <v>0</v>
      </c>
      <c r="I63" s="44">
        <v>0</v>
      </c>
      <c r="J63" s="44">
        <v>0</v>
      </c>
      <c r="K63" s="44">
        <v>0</v>
      </c>
      <c r="L63" s="44">
        <v>0</v>
      </c>
      <c r="M63" s="44">
        <f t="shared" si="0"/>
        <v>0</v>
      </c>
      <c r="N63" s="44">
        <v>0</v>
      </c>
      <c r="O63" s="44">
        <v>0</v>
      </c>
      <c r="P63" s="44">
        <v>0</v>
      </c>
      <c r="Q63" s="44">
        <v>0</v>
      </c>
      <c r="R63" s="44">
        <f t="shared" si="1"/>
        <v>0</v>
      </c>
      <c r="S63" s="44">
        <f t="shared" si="2"/>
        <v>0</v>
      </c>
      <c r="T63" s="9">
        <v>56</v>
      </c>
    </row>
    <row r="64" spans="1:20" x14ac:dyDescent="0.2">
      <c r="A64" s="4">
        <v>57</v>
      </c>
      <c r="B64" s="4" t="s">
        <v>328</v>
      </c>
      <c r="C64" s="44">
        <v>0</v>
      </c>
      <c r="D64" s="44">
        <v>0</v>
      </c>
      <c r="E64" s="44">
        <v>0</v>
      </c>
      <c r="F64" s="44">
        <v>0</v>
      </c>
      <c r="G64" s="44">
        <v>0</v>
      </c>
      <c r="H64" s="44">
        <v>0</v>
      </c>
      <c r="I64" s="44">
        <v>0</v>
      </c>
      <c r="J64" s="44">
        <v>0</v>
      </c>
      <c r="K64" s="44">
        <v>0</v>
      </c>
      <c r="L64" s="44">
        <v>0</v>
      </c>
      <c r="M64" s="44">
        <f t="shared" si="0"/>
        <v>0</v>
      </c>
      <c r="N64" s="44">
        <v>0</v>
      </c>
      <c r="O64" s="44">
        <v>0</v>
      </c>
      <c r="P64" s="44">
        <v>0</v>
      </c>
      <c r="Q64" s="44">
        <v>0</v>
      </c>
      <c r="R64" s="44">
        <f t="shared" si="1"/>
        <v>0</v>
      </c>
      <c r="S64" s="44">
        <f t="shared" si="2"/>
        <v>0</v>
      </c>
      <c r="T64" s="9">
        <v>57</v>
      </c>
    </row>
    <row r="65" spans="1:20" x14ac:dyDescent="0.2">
      <c r="A65" s="4">
        <v>58</v>
      </c>
      <c r="B65" s="4" t="s">
        <v>329</v>
      </c>
      <c r="C65" s="44">
        <v>0</v>
      </c>
      <c r="D65" s="44">
        <v>0</v>
      </c>
      <c r="E65" s="44">
        <v>182000</v>
      </c>
      <c r="F65" s="44">
        <v>0</v>
      </c>
      <c r="G65" s="44">
        <v>0</v>
      </c>
      <c r="H65" s="44">
        <v>0</v>
      </c>
      <c r="I65" s="44">
        <v>0</v>
      </c>
      <c r="J65" s="44">
        <v>0</v>
      </c>
      <c r="K65" s="44">
        <v>0</v>
      </c>
      <c r="L65" s="44">
        <v>0</v>
      </c>
      <c r="M65" s="44">
        <f t="shared" si="0"/>
        <v>0</v>
      </c>
      <c r="N65" s="44">
        <v>0</v>
      </c>
      <c r="O65" s="44">
        <v>0</v>
      </c>
      <c r="P65" s="44">
        <v>0</v>
      </c>
      <c r="Q65" s="44">
        <v>0</v>
      </c>
      <c r="R65" s="44">
        <f t="shared" si="1"/>
        <v>0</v>
      </c>
      <c r="S65" s="44">
        <f t="shared" si="2"/>
        <v>0</v>
      </c>
      <c r="T65" s="9">
        <v>58</v>
      </c>
    </row>
    <row r="66" spans="1:20" x14ac:dyDescent="0.2">
      <c r="A66" s="4">
        <v>59</v>
      </c>
      <c r="B66" s="4" t="s">
        <v>330</v>
      </c>
      <c r="C66" s="44">
        <v>0</v>
      </c>
      <c r="D66" s="44">
        <v>0</v>
      </c>
      <c r="E66" s="44">
        <v>0</v>
      </c>
      <c r="F66" s="44">
        <v>0</v>
      </c>
      <c r="G66" s="44">
        <v>1060082</v>
      </c>
      <c r="H66" s="44">
        <v>0</v>
      </c>
      <c r="I66" s="44">
        <v>91827</v>
      </c>
      <c r="J66" s="44">
        <v>0</v>
      </c>
      <c r="K66" s="44">
        <v>0</v>
      </c>
      <c r="L66" s="44">
        <v>276094</v>
      </c>
      <c r="M66" s="44">
        <f t="shared" si="0"/>
        <v>1428003</v>
      </c>
      <c r="N66" s="44">
        <v>706629</v>
      </c>
      <c r="O66" s="44">
        <v>636447</v>
      </c>
      <c r="P66" s="44">
        <v>248491</v>
      </c>
      <c r="Q66" s="44">
        <v>58666</v>
      </c>
      <c r="R66" s="44">
        <f t="shared" si="1"/>
        <v>1650233</v>
      </c>
      <c r="S66" s="44">
        <f t="shared" si="2"/>
        <v>-222230</v>
      </c>
      <c r="T66" s="9">
        <v>59</v>
      </c>
    </row>
    <row r="67" spans="1:20" x14ac:dyDescent="0.2">
      <c r="A67" s="4">
        <v>60</v>
      </c>
      <c r="B67" s="4" t="s">
        <v>331</v>
      </c>
      <c r="C67" s="44">
        <v>0</v>
      </c>
      <c r="D67" s="44">
        <v>0</v>
      </c>
      <c r="E67" s="44">
        <v>81200</v>
      </c>
      <c r="F67" s="44">
        <v>0</v>
      </c>
      <c r="G67" s="44">
        <v>5672255</v>
      </c>
      <c r="H67" s="44">
        <v>0</v>
      </c>
      <c r="I67" s="44">
        <v>0</v>
      </c>
      <c r="J67" s="44">
        <v>150476</v>
      </c>
      <c r="K67" s="44">
        <v>762741</v>
      </c>
      <c r="L67" s="44">
        <v>1013811</v>
      </c>
      <c r="M67" s="44">
        <f t="shared" si="0"/>
        <v>7599283</v>
      </c>
      <c r="N67" s="44">
        <v>4946688</v>
      </c>
      <c r="O67" s="44">
        <v>1135732</v>
      </c>
      <c r="P67" s="44">
        <v>180658</v>
      </c>
      <c r="Q67" s="44">
        <v>0</v>
      </c>
      <c r="R67" s="44">
        <f t="shared" si="1"/>
        <v>6263078</v>
      </c>
      <c r="S67" s="44">
        <f t="shared" si="2"/>
        <v>1336205</v>
      </c>
      <c r="T67" s="9">
        <v>60</v>
      </c>
    </row>
    <row r="68" spans="1:20" x14ac:dyDescent="0.2">
      <c r="A68" s="4">
        <v>61</v>
      </c>
      <c r="B68" s="4" t="s">
        <v>332</v>
      </c>
      <c r="C68" s="44">
        <v>0</v>
      </c>
      <c r="D68" s="44">
        <v>0</v>
      </c>
      <c r="E68" s="44">
        <v>50000</v>
      </c>
      <c r="F68" s="44">
        <v>0</v>
      </c>
      <c r="G68" s="44">
        <v>256413</v>
      </c>
      <c r="H68" s="44">
        <v>0</v>
      </c>
      <c r="I68" s="44">
        <v>0</v>
      </c>
      <c r="J68" s="44">
        <v>0</v>
      </c>
      <c r="K68" s="44">
        <v>0</v>
      </c>
      <c r="L68" s="44">
        <v>69136</v>
      </c>
      <c r="M68" s="44">
        <f t="shared" si="0"/>
        <v>325549</v>
      </c>
      <c r="N68" s="44">
        <v>317118</v>
      </c>
      <c r="O68" s="44">
        <v>261927</v>
      </c>
      <c r="P68" s="44">
        <v>0</v>
      </c>
      <c r="Q68" s="44">
        <v>0</v>
      </c>
      <c r="R68" s="44">
        <f t="shared" si="1"/>
        <v>579045</v>
      </c>
      <c r="S68" s="44">
        <f t="shared" si="2"/>
        <v>-253496</v>
      </c>
      <c r="T68" s="9">
        <v>61</v>
      </c>
    </row>
    <row r="69" spans="1:20" x14ac:dyDescent="0.2">
      <c r="A69" s="4">
        <v>62</v>
      </c>
      <c r="B69" s="4" t="s">
        <v>333</v>
      </c>
      <c r="C69" s="44">
        <v>0</v>
      </c>
      <c r="D69" s="44">
        <v>0</v>
      </c>
      <c r="E69" s="44">
        <v>0</v>
      </c>
      <c r="F69" s="44">
        <v>0</v>
      </c>
      <c r="G69" s="44">
        <v>6669653</v>
      </c>
      <c r="H69" s="44">
        <v>0</v>
      </c>
      <c r="I69" s="44">
        <v>0</v>
      </c>
      <c r="J69" s="44">
        <v>15475</v>
      </c>
      <c r="K69" s="44">
        <v>41248</v>
      </c>
      <c r="L69" s="44">
        <v>2326030</v>
      </c>
      <c r="M69" s="44">
        <f t="shared" si="0"/>
        <v>9052406</v>
      </c>
      <c r="N69" s="44">
        <v>4985153</v>
      </c>
      <c r="O69" s="44">
        <v>1541046</v>
      </c>
      <c r="P69" s="44">
        <v>431386</v>
      </c>
      <c r="Q69" s="44">
        <v>142501</v>
      </c>
      <c r="R69" s="44">
        <f t="shared" si="1"/>
        <v>7100086</v>
      </c>
      <c r="S69" s="44">
        <f t="shared" si="2"/>
        <v>1952320</v>
      </c>
      <c r="T69" s="9">
        <v>62</v>
      </c>
    </row>
    <row r="70" spans="1:20" x14ac:dyDescent="0.2">
      <c r="A70" s="4">
        <v>63</v>
      </c>
      <c r="B70" s="4" t="s">
        <v>334</v>
      </c>
      <c r="C70" s="44">
        <v>0</v>
      </c>
      <c r="D70" s="44">
        <v>0</v>
      </c>
      <c r="E70" s="44">
        <v>0</v>
      </c>
      <c r="F70" s="44">
        <v>0</v>
      </c>
      <c r="G70" s="44">
        <v>230889</v>
      </c>
      <c r="H70" s="44">
        <v>0</v>
      </c>
      <c r="I70" s="44">
        <v>0</v>
      </c>
      <c r="J70" s="44">
        <v>0</v>
      </c>
      <c r="K70" s="44">
        <v>0</v>
      </c>
      <c r="L70" s="44">
        <v>0</v>
      </c>
      <c r="M70" s="44">
        <f t="shared" si="0"/>
        <v>230889</v>
      </c>
      <c r="N70" s="44">
        <v>154467</v>
      </c>
      <c r="O70" s="44">
        <v>3965</v>
      </c>
      <c r="P70" s="44">
        <v>0</v>
      </c>
      <c r="Q70" s="44">
        <v>37675</v>
      </c>
      <c r="R70" s="44">
        <f t="shared" si="1"/>
        <v>196107</v>
      </c>
      <c r="S70" s="44">
        <f t="shared" si="2"/>
        <v>34782</v>
      </c>
      <c r="T70" s="9">
        <v>63</v>
      </c>
    </row>
    <row r="71" spans="1:20" x14ac:dyDescent="0.2">
      <c r="A71" s="4">
        <v>64</v>
      </c>
      <c r="B71" s="4" t="s">
        <v>335</v>
      </c>
      <c r="C71" s="44">
        <v>0</v>
      </c>
      <c r="D71" s="44">
        <v>0</v>
      </c>
      <c r="E71" s="44">
        <v>0</v>
      </c>
      <c r="F71" s="44">
        <v>0</v>
      </c>
      <c r="G71" s="44">
        <v>0</v>
      </c>
      <c r="H71" s="44">
        <v>0</v>
      </c>
      <c r="I71" s="44">
        <v>0</v>
      </c>
      <c r="J71" s="44">
        <v>0</v>
      </c>
      <c r="K71" s="44">
        <v>0</v>
      </c>
      <c r="L71" s="44">
        <v>0</v>
      </c>
      <c r="M71" s="44">
        <f t="shared" si="0"/>
        <v>0</v>
      </c>
      <c r="N71" s="44">
        <v>0</v>
      </c>
      <c r="O71" s="44">
        <v>0</v>
      </c>
      <c r="P71" s="44">
        <v>0</v>
      </c>
      <c r="Q71" s="44">
        <v>0</v>
      </c>
      <c r="R71" s="44">
        <f t="shared" si="1"/>
        <v>0</v>
      </c>
      <c r="S71" s="44">
        <f t="shared" si="2"/>
        <v>0</v>
      </c>
      <c r="T71" s="9">
        <v>64</v>
      </c>
    </row>
    <row r="72" spans="1:20" x14ac:dyDescent="0.2">
      <c r="A72" s="4">
        <v>65</v>
      </c>
      <c r="B72" s="4" t="s">
        <v>336</v>
      </c>
      <c r="C72" s="44">
        <v>0</v>
      </c>
      <c r="D72" s="44">
        <v>0</v>
      </c>
      <c r="E72" s="44">
        <v>0</v>
      </c>
      <c r="F72" s="44">
        <v>0</v>
      </c>
      <c r="G72" s="44">
        <v>0</v>
      </c>
      <c r="H72" s="44">
        <v>0</v>
      </c>
      <c r="I72" s="44">
        <v>0</v>
      </c>
      <c r="J72" s="44">
        <v>0</v>
      </c>
      <c r="K72" s="44">
        <v>0</v>
      </c>
      <c r="L72" s="44">
        <v>0</v>
      </c>
      <c r="M72" s="44">
        <f t="shared" ref="M72:M102" si="3">SUM(G72:L72)</f>
        <v>0</v>
      </c>
      <c r="N72" s="44">
        <v>0</v>
      </c>
      <c r="O72" s="44">
        <v>0</v>
      </c>
      <c r="P72" s="44">
        <v>0</v>
      </c>
      <c r="Q72" s="44">
        <v>0</v>
      </c>
      <c r="R72" s="44">
        <f t="shared" ref="R72:R102" si="4">SUM(N72:Q72)</f>
        <v>0</v>
      </c>
      <c r="S72" s="44">
        <f t="shared" ref="S72:S102" si="5">(M72-R72)</f>
        <v>0</v>
      </c>
      <c r="T72" s="9">
        <v>65</v>
      </c>
    </row>
    <row r="73" spans="1:20" x14ac:dyDescent="0.2">
      <c r="A73" s="4">
        <v>66</v>
      </c>
      <c r="B73" s="4" t="s">
        <v>337</v>
      </c>
      <c r="C73" s="44">
        <v>0</v>
      </c>
      <c r="D73" s="44">
        <v>0</v>
      </c>
      <c r="E73" s="44">
        <v>0</v>
      </c>
      <c r="F73" s="44">
        <v>0</v>
      </c>
      <c r="G73" s="44">
        <v>308052</v>
      </c>
      <c r="H73" s="44">
        <v>0</v>
      </c>
      <c r="I73" s="44">
        <v>0</v>
      </c>
      <c r="J73" s="44">
        <v>19634</v>
      </c>
      <c r="K73" s="44">
        <v>0</v>
      </c>
      <c r="L73" s="44">
        <v>428</v>
      </c>
      <c r="M73" s="44">
        <f t="shared" si="3"/>
        <v>328114</v>
      </c>
      <c r="N73" s="44">
        <v>467258</v>
      </c>
      <c r="O73" s="44">
        <v>419543</v>
      </c>
      <c r="P73" s="44">
        <v>0</v>
      </c>
      <c r="Q73" s="44">
        <v>0</v>
      </c>
      <c r="R73" s="44">
        <f t="shared" si="4"/>
        <v>886801</v>
      </c>
      <c r="S73" s="44">
        <f t="shared" si="5"/>
        <v>-558687</v>
      </c>
      <c r="T73" s="9">
        <v>66</v>
      </c>
    </row>
    <row r="74" spans="1:20" x14ac:dyDescent="0.2">
      <c r="A74" s="4">
        <v>67</v>
      </c>
      <c r="B74" s="4" t="s">
        <v>338</v>
      </c>
      <c r="C74" s="44">
        <v>0</v>
      </c>
      <c r="D74" s="44">
        <v>0</v>
      </c>
      <c r="E74" s="44">
        <v>50934</v>
      </c>
      <c r="F74" s="44">
        <v>0</v>
      </c>
      <c r="G74" s="44">
        <v>0</v>
      </c>
      <c r="H74" s="44">
        <v>0</v>
      </c>
      <c r="I74" s="44">
        <v>0</v>
      </c>
      <c r="J74" s="44">
        <v>0</v>
      </c>
      <c r="K74" s="44">
        <v>0</v>
      </c>
      <c r="L74" s="44">
        <v>0</v>
      </c>
      <c r="M74" s="44">
        <f t="shared" si="3"/>
        <v>0</v>
      </c>
      <c r="N74" s="44">
        <v>0</v>
      </c>
      <c r="O74" s="44">
        <v>0</v>
      </c>
      <c r="P74" s="44">
        <v>0</v>
      </c>
      <c r="Q74" s="44">
        <v>0</v>
      </c>
      <c r="R74" s="44">
        <f t="shared" si="4"/>
        <v>0</v>
      </c>
      <c r="S74" s="44">
        <f t="shared" si="5"/>
        <v>0</v>
      </c>
      <c r="T74" s="9">
        <v>67</v>
      </c>
    </row>
    <row r="75" spans="1:20" x14ac:dyDescent="0.2">
      <c r="A75" s="4">
        <v>68</v>
      </c>
      <c r="B75" s="4" t="s">
        <v>339</v>
      </c>
      <c r="C75" s="44">
        <v>0</v>
      </c>
      <c r="D75" s="44">
        <v>0</v>
      </c>
      <c r="E75" s="44">
        <v>0</v>
      </c>
      <c r="F75" s="44">
        <v>0</v>
      </c>
      <c r="G75" s="44">
        <v>188756</v>
      </c>
      <c r="H75" s="44">
        <v>0</v>
      </c>
      <c r="I75" s="44">
        <v>0</v>
      </c>
      <c r="J75" s="44">
        <v>0</v>
      </c>
      <c r="K75" s="44">
        <v>0</v>
      </c>
      <c r="L75" s="44">
        <v>0</v>
      </c>
      <c r="M75" s="44">
        <f t="shared" si="3"/>
        <v>188756</v>
      </c>
      <c r="N75" s="44">
        <v>122535</v>
      </c>
      <c r="O75" s="44">
        <v>126339</v>
      </c>
      <c r="P75" s="44">
        <v>0</v>
      </c>
      <c r="Q75" s="44">
        <v>0</v>
      </c>
      <c r="R75" s="44">
        <f t="shared" si="4"/>
        <v>248874</v>
      </c>
      <c r="S75" s="44">
        <f t="shared" si="5"/>
        <v>-60118</v>
      </c>
      <c r="T75" s="9">
        <v>68</v>
      </c>
    </row>
    <row r="76" spans="1:20" x14ac:dyDescent="0.2">
      <c r="A76" s="4">
        <v>69</v>
      </c>
      <c r="B76" s="4" t="s">
        <v>340</v>
      </c>
      <c r="C76" s="44">
        <v>0</v>
      </c>
      <c r="D76" s="44">
        <v>0</v>
      </c>
      <c r="E76" s="44">
        <v>0</v>
      </c>
      <c r="F76" s="44">
        <v>0</v>
      </c>
      <c r="G76" s="44">
        <v>4798621</v>
      </c>
      <c r="H76" s="44">
        <v>0</v>
      </c>
      <c r="I76" s="44">
        <v>0</v>
      </c>
      <c r="J76" s="44">
        <v>0</v>
      </c>
      <c r="K76" s="44">
        <v>0</v>
      </c>
      <c r="L76" s="44">
        <v>75486</v>
      </c>
      <c r="M76" s="44">
        <f t="shared" si="3"/>
        <v>4874107</v>
      </c>
      <c r="N76" s="44">
        <v>4100393</v>
      </c>
      <c r="O76" s="44">
        <v>694406</v>
      </c>
      <c r="P76" s="44">
        <v>0</v>
      </c>
      <c r="Q76" s="44">
        <v>0</v>
      </c>
      <c r="R76" s="44">
        <f t="shared" si="4"/>
        <v>4794799</v>
      </c>
      <c r="S76" s="44">
        <f t="shared" si="5"/>
        <v>79308</v>
      </c>
      <c r="T76" s="9">
        <v>69</v>
      </c>
    </row>
    <row r="77" spans="1:20" x14ac:dyDescent="0.2">
      <c r="A77" s="4">
        <v>70</v>
      </c>
      <c r="B77" s="4" t="s">
        <v>341</v>
      </c>
      <c r="C77" s="44">
        <v>0</v>
      </c>
      <c r="D77" s="44">
        <v>0</v>
      </c>
      <c r="E77" s="44">
        <v>0</v>
      </c>
      <c r="F77" s="44">
        <v>0</v>
      </c>
      <c r="G77" s="44">
        <v>618868</v>
      </c>
      <c r="H77" s="44">
        <v>2601887</v>
      </c>
      <c r="I77" s="44">
        <v>0</v>
      </c>
      <c r="J77" s="44">
        <v>0</v>
      </c>
      <c r="K77" s="44">
        <v>0</v>
      </c>
      <c r="L77" s="44">
        <v>90796</v>
      </c>
      <c r="M77" s="44">
        <f t="shared" si="3"/>
        <v>3311551</v>
      </c>
      <c r="N77" s="44">
        <v>1714464</v>
      </c>
      <c r="O77" s="44">
        <v>625711</v>
      </c>
      <c r="P77" s="44">
        <v>488687</v>
      </c>
      <c r="Q77" s="44">
        <v>0</v>
      </c>
      <c r="R77" s="44">
        <f t="shared" si="4"/>
        <v>2828862</v>
      </c>
      <c r="S77" s="44">
        <f t="shared" si="5"/>
        <v>482689</v>
      </c>
      <c r="T77" s="9">
        <v>70</v>
      </c>
    </row>
    <row r="78" spans="1:20" x14ac:dyDescent="0.2">
      <c r="A78" s="4">
        <v>71</v>
      </c>
      <c r="B78" s="4" t="s">
        <v>342</v>
      </c>
      <c r="C78" s="44">
        <v>0</v>
      </c>
      <c r="D78" s="44">
        <v>0</v>
      </c>
      <c r="E78" s="44">
        <v>0</v>
      </c>
      <c r="F78" s="44">
        <v>0</v>
      </c>
      <c r="G78" s="44">
        <v>0</v>
      </c>
      <c r="H78" s="44">
        <v>0</v>
      </c>
      <c r="I78" s="44">
        <v>0</v>
      </c>
      <c r="J78" s="44">
        <v>0</v>
      </c>
      <c r="K78" s="44">
        <v>0</v>
      </c>
      <c r="L78" s="44">
        <v>0</v>
      </c>
      <c r="M78" s="44">
        <f t="shared" si="3"/>
        <v>0</v>
      </c>
      <c r="N78" s="44">
        <v>0</v>
      </c>
      <c r="O78" s="44">
        <v>0</v>
      </c>
      <c r="P78" s="44">
        <v>0</v>
      </c>
      <c r="Q78" s="44">
        <v>0</v>
      </c>
      <c r="R78" s="44">
        <f t="shared" si="4"/>
        <v>0</v>
      </c>
      <c r="S78" s="44">
        <f t="shared" si="5"/>
        <v>0</v>
      </c>
      <c r="T78" s="9">
        <v>71</v>
      </c>
    </row>
    <row r="79" spans="1:20" x14ac:dyDescent="0.2">
      <c r="A79" s="4">
        <v>72</v>
      </c>
      <c r="B79" s="4" t="s">
        <v>343</v>
      </c>
      <c r="C79" s="44">
        <v>0</v>
      </c>
      <c r="D79" s="44">
        <v>0</v>
      </c>
      <c r="E79" s="44">
        <v>501757</v>
      </c>
      <c r="F79" s="44">
        <v>0</v>
      </c>
      <c r="G79" s="44">
        <v>7704788</v>
      </c>
      <c r="H79" s="44">
        <v>135000</v>
      </c>
      <c r="I79" s="44">
        <v>0</v>
      </c>
      <c r="J79" s="44">
        <v>0</v>
      </c>
      <c r="K79" s="44">
        <v>237664</v>
      </c>
      <c r="L79" s="44">
        <v>611163</v>
      </c>
      <c r="M79" s="44">
        <f t="shared" si="3"/>
        <v>8688615</v>
      </c>
      <c r="N79" s="44">
        <v>7075273</v>
      </c>
      <c r="O79" s="44">
        <v>1265397</v>
      </c>
      <c r="P79" s="44">
        <v>219031</v>
      </c>
      <c r="Q79" s="44">
        <v>0</v>
      </c>
      <c r="R79" s="44">
        <f t="shared" si="4"/>
        <v>8559701</v>
      </c>
      <c r="S79" s="44">
        <f t="shared" si="5"/>
        <v>128914</v>
      </c>
      <c r="T79" s="9">
        <v>72</v>
      </c>
    </row>
    <row r="80" spans="1:20" x14ac:dyDescent="0.2">
      <c r="A80" s="4">
        <v>73</v>
      </c>
      <c r="B80" s="4" t="s">
        <v>344</v>
      </c>
      <c r="C80" s="44">
        <v>0</v>
      </c>
      <c r="D80" s="44">
        <v>0</v>
      </c>
      <c r="E80" s="44">
        <v>2456000</v>
      </c>
      <c r="F80" s="44">
        <v>0</v>
      </c>
      <c r="G80" s="44">
        <v>0</v>
      </c>
      <c r="H80" s="44">
        <v>0</v>
      </c>
      <c r="I80" s="44">
        <v>0</v>
      </c>
      <c r="J80" s="44">
        <v>0</v>
      </c>
      <c r="K80" s="44">
        <v>0</v>
      </c>
      <c r="L80" s="44">
        <v>0</v>
      </c>
      <c r="M80" s="44">
        <f t="shared" si="3"/>
        <v>0</v>
      </c>
      <c r="N80" s="44">
        <v>0</v>
      </c>
      <c r="O80" s="44">
        <v>0</v>
      </c>
      <c r="P80" s="44">
        <v>0</v>
      </c>
      <c r="Q80" s="44">
        <v>0</v>
      </c>
      <c r="R80" s="44">
        <f t="shared" si="4"/>
        <v>0</v>
      </c>
      <c r="S80" s="44">
        <f t="shared" si="5"/>
        <v>0</v>
      </c>
      <c r="T80" s="9">
        <v>73</v>
      </c>
    </row>
    <row r="81" spans="1:20" x14ac:dyDescent="0.2">
      <c r="A81" s="4">
        <v>74</v>
      </c>
      <c r="B81" s="4" t="s">
        <v>345</v>
      </c>
      <c r="C81" s="44">
        <v>0</v>
      </c>
      <c r="D81" s="44">
        <v>0</v>
      </c>
      <c r="E81" s="44">
        <v>0</v>
      </c>
      <c r="F81" s="44">
        <v>0</v>
      </c>
      <c r="G81" s="44">
        <v>0</v>
      </c>
      <c r="H81" s="44">
        <v>0</v>
      </c>
      <c r="I81" s="44">
        <v>0</v>
      </c>
      <c r="J81" s="44">
        <v>0</v>
      </c>
      <c r="K81" s="44">
        <v>0</v>
      </c>
      <c r="L81" s="44">
        <v>0</v>
      </c>
      <c r="M81" s="44">
        <f t="shared" si="3"/>
        <v>0</v>
      </c>
      <c r="N81" s="44">
        <v>0</v>
      </c>
      <c r="O81" s="44">
        <v>0</v>
      </c>
      <c r="P81" s="44">
        <v>0</v>
      </c>
      <c r="Q81" s="44">
        <v>0</v>
      </c>
      <c r="R81" s="44">
        <f t="shared" si="4"/>
        <v>0</v>
      </c>
      <c r="S81" s="44">
        <f t="shared" si="5"/>
        <v>0</v>
      </c>
      <c r="T81" s="9">
        <v>74</v>
      </c>
    </row>
    <row r="82" spans="1:20" x14ac:dyDescent="0.2">
      <c r="A82" s="4">
        <v>75</v>
      </c>
      <c r="B82" s="4" t="s">
        <v>346</v>
      </c>
      <c r="C82" s="44">
        <v>0</v>
      </c>
      <c r="D82" s="44">
        <v>0</v>
      </c>
      <c r="E82" s="44">
        <v>0</v>
      </c>
      <c r="F82" s="44">
        <v>0</v>
      </c>
      <c r="G82" s="44">
        <v>299953</v>
      </c>
      <c r="H82" s="44">
        <v>0</v>
      </c>
      <c r="I82" s="44">
        <v>0</v>
      </c>
      <c r="J82" s="44">
        <v>0</v>
      </c>
      <c r="K82" s="44">
        <v>24160</v>
      </c>
      <c r="L82" s="44">
        <v>32763</v>
      </c>
      <c r="M82" s="44">
        <f t="shared" si="3"/>
        <v>356876</v>
      </c>
      <c r="N82" s="44">
        <v>273849</v>
      </c>
      <c r="O82" s="44">
        <v>13716</v>
      </c>
      <c r="P82" s="44">
        <v>44556</v>
      </c>
      <c r="Q82" s="44">
        <v>55428</v>
      </c>
      <c r="R82" s="44">
        <f t="shared" si="4"/>
        <v>387549</v>
      </c>
      <c r="S82" s="44">
        <f t="shared" si="5"/>
        <v>-30673</v>
      </c>
      <c r="T82" s="9">
        <v>75</v>
      </c>
    </row>
    <row r="83" spans="1:20" x14ac:dyDescent="0.2">
      <c r="A83" s="4">
        <v>76</v>
      </c>
      <c r="B83" s="4" t="s">
        <v>264</v>
      </c>
      <c r="C83" s="44">
        <v>0</v>
      </c>
      <c r="D83" s="44">
        <v>0</v>
      </c>
      <c r="E83" s="44">
        <v>0</v>
      </c>
      <c r="F83" s="44">
        <v>0</v>
      </c>
      <c r="G83" s="44">
        <v>0</v>
      </c>
      <c r="H83" s="44">
        <v>0</v>
      </c>
      <c r="I83" s="44">
        <v>0</v>
      </c>
      <c r="J83" s="44">
        <v>0</v>
      </c>
      <c r="K83" s="44">
        <v>0</v>
      </c>
      <c r="L83" s="44">
        <v>0</v>
      </c>
      <c r="M83" s="44">
        <f t="shared" si="3"/>
        <v>0</v>
      </c>
      <c r="N83" s="44">
        <v>0</v>
      </c>
      <c r="O83" s="44">
        <v>0</v>
      </c>
      <c r="P83" s="44">
        <v>0</v>
      </c>
      <c r="Q83" s="44">
        <v>0</v>
      </c>
      <c r="R83" s="44">
        <f t="shared" si="4"/>
        <v>0</v>
      </c>
      <c r="S83" s="44">
        <f t="shared" si="5"/>
        <v>0</v>
      </c>
      <c r="T83" s="9">
        <v>76</v>
      </c>
    </row>
    <row r="84" spans="1:20" x14ac:dyDescent="0.2">
      <c r="A84" s="4">
        <v>77</v>
      </c>
      <c r="B84" s="4" t="s">
        <v>265</v>
      </c>
      <c r="C84" s="44">
        <v>0</v>
      </c>
      <c r="D84" s="44">
        <v>0</v>
      </c>
      <c r="E84" s="44">
        <v>0</v>
      </c>
      <c r="F84" s="44">
        <v>0</v>
      </c>
      <c r="G84" s="44">
        <v>0</v>
      </c>
      <c r="H84" s="44">
        <v>0</v>
      </c>
      <c r="I84" s="44">
        <v>0</v>
      </c>
      <c r="J84" s="44">
        <v>0</v>
      </c>
      <c r="K84" s="44">
        <v>0</v>
      </c>
      <c r="L84" s="44">
        <v>0</v>
      </c>
      <c r="M84" s="44">
        <f t="shared" si="3"/>
        <v>0</v>
      </c>
      <c r="N84" s="44">
        <v>0</v>
      </c>
      <c r="O84" s="44">
        <v>0</v>
      </c>
      <c r="P84" s="44">
        <v>0</v>
      </c>
      <c r="Q84" s="44">
        <v>0</v>
      </c>
      <c r="R84" s="44">
        <f t="shared" si="4"/>
        <v>0</v>
      </c>
      <c r="S84" s="44">
        <f t="shared" si="5"/>
        <v>0</v>
      </c>
      <c r="T84" s="9">
        <v>77</v>
      </c>
    </row>
    <row r="85" spans="1:20" x14ac:dyDescent="0.2">
      <c r="A85" s="4">
        <v>78</v>
      </c>
      <c r="B85" s="4" t="s">
        <v>347</v>
      </c>
      <c r="C85" s="44">
        <v>0</v>
      </c>
      <c r="D85" s="44">
        <v>0</v>
      </c>
      <c r="E85" s="44">
        <v>0</v>
      </c>
      <c r="F85" s="44">
        <v>0</v>
      </c>
      <c r="G85" s="44">
        <v>4640548</v>
      </c>
      <c r="H85" s="44">
        <v>0</v>
      </c>
      <c r="I85" s="44">
        <v>210499</v>
      </c>
      <c r="J85" s="44">
        <v>0</v>
      </c>
      <c r="K85" s="44">
        <v>0</v>
      </c>
      <c r="L85" s="44">
        <v>177637</v>
      </c>
      <c r="M85" s="44">
        <f t="shared" si="3"/>
        <v>5028684</v>
      </c>
      <c r="N85" s="44">
        <v>3731353</v>
      </c>
      <c r="O85" s="44">
        <v>1100157</v>
      </c>
      <c r="P85" s="44">
        <v>97831</v>
      </c>
      <c r="Q85" s="44">
        <v>35618</v>
      </c>
      <c r="R85" s="44">
        <f t="shared" si="4"/>
        <v>4964959</v>
      </c>
      <c r="S85" s="44">
        <f t="shared" si="5"/>
        <v>63725</v>
      </c>
      <c r="T85" s="9">
        <v>78</v>
      </c>
    </row>
    <row r="86" spans="1:20" x14ac:dyDescent="0.2">
      <c r="A86" s="4">
        <v>79</v>
      </c>
      <c r="B86" s="4" t="s">
        <v>348</v>
      </c>
      <c r="C86" s="44">
        <v>0</v>
      </c>
      <c r="D86" s="44">
        <v>0</v>
      </c>
      <c r="E86" s="44">
        <v>2033539</v>
      </c>
      <c r="F86" s="44">
        <v>1791000</v>
      </c>
      <c r="G86" s="44">
        <v>9620906</v>
      </c>
      <c r="H86" s="44">
        <v>0</v>
      </c>
      <c r="I86" s="44">
        <v>0</v>
      </c>
      <c r="J86" s="44">
        <v>0</v>
      </c>
      <c r="K86" s="44">
        <v>0</v>
      </c>
      <c r="L86" s="44">
        <v>5996687</v>
      </c>
      <c r="M86" s="44">
        <f t="shared" si="3"/>
        <v>15617593</v>
      </c>
      <c r="N86" s="44">
        <v>5391442</v>
      </c>
      <c r="O86" s="44">
        <v>1635483</v>
      </c>
      <c r="P86" s="44">
        <v>291459</v>
      </c>
      <c r="Q86" s="44">
        <v>31548</v>
      </c>
      <c r="R86" s="44">
        <f t="shared" si="4"/>
        <v>7349932</v>
      </c>
      <c r="S86" s="44">
        <f t="shared" si="5"/>
        <v>8267661</v>
      </c>
      <c r="T86" s="9">
        <v>79</v>
      </c>
    </row>
    <row r="87" spans="1:20" x14ac:dyDescent="0.2">
      <c r="A87" s="4">
        <v>80</v>
      </c>
      <c r="B87" s="4" t="s">
        <v>349</v>
      </c>
      <c r="C87" s="44">
        <v>0</v>
      </c>
      <c r="D87" s="44">
        <v>0</v>
      </c>
      <c r="E87" s="44">
        <v>0</v>
      </c>
      <c r="F87" s="44">
        <v>0</v>
      </c>
      <c r="G87" s="44">
        <v>0</v>
      </c>
      <c r="H87" s="44">
        <v>0</v>
      </c>
      <c r="I87" s="44">
        <v>0</v>
      </c>
      <c r="J87" s="44">
        <v>0</v>
      </c>
      <c r="K87" s="44">
        <v>0</v>
      </c>
      <c r="L87" s="44">
        <v>0</v>
      </c>
      <c r="M87" s="44">
        <f t="shared" si="3"/>
        <v>0</v>
      </c>
      <c r="N87" s="44">
        <v>0</v>
      </c>
      <c r="O87" s="44">
        <v>0</v>
      </c>
      <c r="P87" s="44">
        <v>0</v>
      </c>
      <c r="Q87" s="44">
        <v>0</v>
      </c>
      <c r="R87" s="44">
        <f t="shared" si="4"/>
        <v>0</v>
      </c>
      <c r="S87" s="44">
        <f t="shared" si="5"/>
        <v>0</v>
      </c>
      <c r="T87" s="9">
        <v>80</v>
      </c>
    </row>
    <row r="88" spans="1:20" x14ac:dyDescent="0.2">
      <c r="A88" s="4">
        <v>81</v>
      </c>
      <c r="B88" s="4" t="s">
        <v>350</v>
      </c>
      <c r="C88" s="44">
        <v>0</v>
      </c>
      <c r="D88" s="44">
        <v>0</v>
      </c>
      <c r="E88" s="44">
        <v>0</v>
      </c>
      <c r="F88" s="44">
        <v>0</v>
      </c>
      <c r="G88" s="44">
        <v>5674767</v>
      </c>
      <c r="H88" s="44">
        <v>0</v>
      </c>
      <c r="I88" s="44">
        <v>0</v>
      </c>
      <c r="J88" s="44">
        <v>0</v>
      </c>
      <c r="K88" s="44">
        <v>0</v>
      </c>
      <c r="L88" s="44">
        <v>195060</v>
      </c>
      <c r="M88" s="44">
        <f t="shared" si="3"/>
        <v>5869827</v>
      </c>
      <c r="N88" s="44">
        <v>4783279</v>
      </c>
      <c r="O88" s="44">
        <v>2115284</v>
      </c>
      <c r="P88" s="44">
        <v>167726</v>
      </c>
      <c r="Q88" s="44">
        <v>0</v>
      </c>
      <c r="R88" s="44">
        <f t="shared" si="4"/>
        <v>7066289</v>
      </c>
      <c r="S88" s="44">
        <f t="shared" si="5"/>
        <v>-1196462</v>
      </c>
      <c r="T88" s="9">
        <v>81</v>
      </c>
    </row>
    <row r="89" spans="1:20" x14ac:dyDescent="0.2">
      <c r="A89" s="4">
        <v>82</v>
      </c>
      <c r="B89" s="4" t="s">
        <v>351</v>
      </c>
      <c r="C89" s="44">
        <v>0</v>
      </c>
      <c r="D89" s="44">
        <v>0</v>
      </c>
      <c r="E89" s="44">
        <v>0</v>
      </c>
      <c r="F89" s="44">
        <v>0</v>
      </c>
      <c r="G89" s="44">
        <v>2459374</v>
      </c>
      <c r="H89" s="44">
        <v>0</v>
      </c>
      <c r="I89" s="44">
        <v>0</v>
      </c>
      <c r="J89" s="44">
        <v>0</v>
      </c>
      <c r="K89" s="44">
        <v>0</v>
      </c>
      <c r="L89" s="44">
        <v>694877</v>
      </c>
      <c r="M89" s="44">
        <f t="shared" si="3"/>
        <v>3154251</v>
      </c>
      <c r="N89" s="44">
        <v>3036471</v>
      </c>
      <c r="O89" s="44">
        <v>402938</v>
      </c>
      <c r="P89" s="44">
        <v>6321</v>
      </c>
      <c r="Q89" s="44">
        <v>0</v>
      </c>
      <c r="R89" s="44">
        <f t="shared" si="4"/>
        <v>3445730</v>
      </c>
      <c r="S89" s="44">
        <f t="shared" si="5"/>
        <v>-291479</v>
      </c>
      <c r="T89" s="9">
        <v>82</v>
      </c>
    </row>
    <row r="90" spans="1:20" x14ac:dyDescent="0.2">
      <c r="A90" s="4">
        <v>83</v>
      </c>
      <c r="B90" s="4" t="s">
        <v>352</v>
      </c>
      <c r="C90" s="44">
        <v>0</v>
      </c>
      <c r="D90" s="44">
        <v>0</v>
      </c>
      <c r="E90" s="44">
        <v>32153</v>
      </c>
      <c r="F90" s="44">
        <v>0</v>
      </c>
      <c r="G90" s="44">
        <v>2780520</v>
      </c>
      <c r="H90" s="44">
        <v>339811</v>
      </c>
      <c r="I90" s="44">
        <v>0</v>
      </c>
      <c r="J90" s="44">
        <v>135947</v>
      </c>
      <c r="K90" s="44">
        <v>0</v>
      </c>
      <c r="L90" s="44">
        <v>25591</v>
      </c>
      <c r="M90" s="44">
        <f t="shared" si="3"/>
        <v>3281869</v>
      </c>
      <c r="N90" s="44">
        <v>2261499</v>
      </c>
      <c r="O90" s="44">
        <v>1432530</v>
      </c>
      <c r="P90" s="44">
        <v>177615</v>
      </c>
      <c r="Q90" s="44">
        <v>0</v>
      </c>
      <c r="R90" s="44">
        <f t="shared" si="4"/>
        <v>3871644</v>
      </c>
      <c r="S90" s="44">
        <f t="shared" si="5"/>
        <v>-589775</v>
      </c>
      <c r="T90" s="9">
        <v>83</v>
      </c>
    </row>
    <row r="91" spans="1:20" x14ac:dyDescent="0.2">
      <c r="A91" s="4">
        <v>84</v>
      </c>
      <c r="B91" s="4" t="s">
        <v>353</v>
      </c>
      <c r="C91" s="44">
        <v>0</v>
      </c>
      <c r="D91" s="44">
        <v>0</v>
      </c>
      <c r="E91" s="44">
        <v>0</v>
      </c>
      <c r="F91" s="44">
        <v>0</v>
      </c>
      <c r="G91" s="44">
        <v>1886030</v>
      </c>
      <c r="H91" s="44">
        <v>3088632</v>
      </c>
      <c r="I91" s="44">
        <v>0</v>
      </c>
      <c r="J91" s="44">
        <v>0</v>
      </c>
      <c r="K91" s="44">
        <v>952581</v>
      </c>
      <c r="L91" s="44">
        <v>343069</v>
      </c>
      <c r="M91" s="44">
        <f t="shared" si="3"/>
        <v>6270312</v>
      </c>
      <c r="N91" s="44">
        <v>2449665</v>
      </c>
      <c r="O91" s="44">
        <v>1284878</v>
      </c>
      <c r="P91" s="44">
        <v>818693</v>
      </c>
      <c r="Q91" s="44">
        <v>6681</v>
      </c>
      <c r="R91" s="44">
        <f t="shared" si="4"/>
        <v>4559917</v>
      </c>
      <c r="S91" s="44">
        <f t="shared" si="5"/>
        <v>1710395</v>
      </c>
      <c r="T91" s="9">
        <v>84</v>
      </c>
    </row>
    <row r="92" spans="1:20" x14ac:dyDescent="0.2">
      <c r="A92" s="4">
        <v>85</v>
      </c>
      <c r="B92" s="4" t="s">
        <v>354</v>
      </c>
      <c r="C92" s="44">
        <v>0</v>
      </c>
      <c r="D92" s="44">
        <v>0</v>
      </c>
      <c r="E92" s="44">
        <v>0</v>
      </c>
      <c r="F92" s="44">
        <v>0</v>
      </c>
      <c r="G92" s="44">
        <v>50149961</v>
      </c>
      <c r="H92" s="44">
        <v>-11081</v>
      </c>
      <c r="I92" s="44">
        <v>0</v>
      </c>
      <c r="J92" s="44">
        <v>0</v>
      </c>
      <c r="K92" s="44">
        <v>0</v>
      </c>
      <c r="L92" s="44">
        <v>10697486</v>
      </c>
      <c r="M92" s="44">
        <f t="shared" si="3"/>
        <v>60836366</v>
      </c>
      <c r="N92" s="44">
        <v>30331990</v>
      </c>
      <c r="O92" s="44">
        <v>13555593</v>
      </c>
      <c r="P92" s="44">
        <v>8945224</v>
      </c>
      <c r="Q92" s="44">
        <v>0</v>
      </c>
      <c r="R92" s="44">
        <f t="shared" si="4"/>
        <v>52832807</v>
      </c>
      <c r="S92" s="44">
        <f t="shared" si="5"/>
        <v>8003559</v>
      </c>
      <c r="T92" s="9">
        <v>85</v>
      </c>
    </row>
    <row r="93" spans="1:20" x14ac:dyDescent="0.2">
      <c r="A93" s="4">
        <v>86</v>
      </c>
      <c r="B93" s="4" t="s">
        <v>355</v>
      </c>
      <c r="C93" s="44">
        <v>0</v>
      </c>
      <c r="D93" s="44">
        <v>0</v>
      </c>
      <c r="E93" s="44">
        <v>0</v>
      </c>
      <c r="F93" s="44">
        <v>3056823</v>
      </c>
      <c r="G93" s="44">
        <v>59597123</v>
      </c>
      <c r="H93" s="44">
        <v>0</v>
      </c>
      <c r="I93" s="44">
        <v>0</v>
      </c>
      <c r="J93" s="44">
        <v>0</v>
      </c>
      <c r="K93" s="44">
        <v>0</v>
      </c>
      <c r="L93" s="44">
        <v>12480736</v>
      </c>
      <c r="M93" s="44">
        <f t="shared" si="3"/>
        <v>72077859</v>
      </c>
      <c r="N93" s="44">
        <v>52275010</v>
      </c>
      <c r="O93" s="44">
        <v>17126581</v>
      </c>
      <c r="P93" s="44">
        <v>2497818</v>
      </c>
      <c r="Q93" s="44">
        <v>705254</v>
      </c>
      <c r="R93" s="44">
        <f t="shared" si="4"/>
        <v>72604663</v>
      </c>
      <c r="S93" s="44">
        <f t="shared" si="5"/>
        <v>-526804</v>
      </c>
      <c r="T93" s="9">
        <v>86</v>
      </c>
    </row>
    <row r="94" spans="1:20" x14ac:dyDescent="0.2">
      <c r="A94" s="4">
        <v>87</v>
      </c>
      <c r="B94" s="4" t="s">
        <v>356</v>
      </c>
      <c r="C94" s="44">
        <v>0</v>
      </c>
      <c r="D94" s="44">
        <v>0</v>
      </c>
      <c r="E94" s="44">
        <v>0</v>
      </c>
      <c r="F94" s="44">
        <v>0</v>
      </c>
      <c r="G94" s="44">
        <v>298401</v>
      </c>
      <c r="H94" s="44">
        <v>0</v>
      </c>
      <c r="I94" s="44">
        <v>0</v>
      </c>
      <c r="J94" s="44">
        <v>0</v>
      </c>
      <c r="K94" s="44">
        <v>0</v>
      </c>
      <c r="L94" s="44">
        <v>0</v>
      </c>
      <c r="M94" s="44">
        <f t="shared" si="3"/>
        <v>298401</v>
      </c>
      <c r="N94" s="44">
        <v>90202</v>
      </c>
      <c r="O94" s="44">
        <v>98308</v>
      </c>
      <c r="P94" s="44">
        <v>0</v>
      </c>
      <c r="Q94" s="44">
        <v>0</v>
      </c>
      <c r="R94" s="44">
        <f t="shared" si="4"/>
        <v>188510</v>
      </c>
      <c r="S94" s="44">
        <f t="shared" si="5"/>
        <v>109891</v>
      </c>
      <c r="T94" s="9">
        <v>87</v>
      </c>
    </row>
    <row r="95" spans="1:20" x14ac:dyDescent="0.2">
      <c r="A95" s="4">
        <v>88</v>
      </c>
      <c r="B95" s="4" t="s">
        <v>357</v>
      </c>
      <c r="C95" s="44">
        <v>0</v>
      </c>
      <c r="D95" s="44">
        <v>0</v>
      </c>
      <c r="E95" s="44">
        <v>0</v>
      </c>
      <c r="F95" s="44">
        <v>0</v>
      </c>
      <c r="G95" s="44">
        <v>0</v>
      </c>
      <c r="H95" s="44">
        <v>0</v>
      </c>
      <c r="I95" s="44">
        <v>0</v>
      </c>
      <c r="J95" s="44">
        <v>0</v>
      </c>
      <c r="K95" s="44">
        <v>0</v>
      </c>
      <c r="L95" s="44">
        <v>0</v>
      </c>
      <c r="M95" s="44">
        <f t="shared" si="3"/>
        <v>0</v>
      </c>
      <c r="N95" s="44">
        <v>0</v>
      </c>
      <c r="O95" s="44">
        <v>0</v>
      </c>
      <c r="P95" s="44">
        <v>0</v>
      </c>
      <c r="Q95" s="44">
        <v>0</v>
      </c>
      <c r="R95" s="44">
        <f t="shared" si="4"/>
        <v>0</v>
      </c>
      <c r="S95" s="44">
        <f t="shared" si="5"/>
        <v>0</v>
      </c>
      <c r="T95" s="9">
        <v>88</v>
      </c>
    </row>
    <row r="96" spans="1:20" x14ac:dyDescent="0.2">
      <c r="A96" s="4">
        <v>89</v>
      </c>
      <c r="B96" s="4" t="s">
        <v>358</v>
      </c>
      <c r="C96" s="44">
        <v>0</v>
      </c>
      <c r="D96" s="44">
        <v>0</v>
      </c>
      <c r="E96" s="44">
        <v>0</v>
      </c>
      <c r="F96" s="44">
        <v>0</v>
      </c>
      <c r="G96" s="44">
        <v>0</v>
      </c>
      <c r="H96" s="44">
        <v>0</v>
      </c>
      <c r="I96" s="44">
        <v>0</v>
      </c>
      <c r="J96" s="44">
        <v>0</v>
      </c>
      <c r="K96" s="44">
        <v>0</v>
      </c>
      <c r="L96" s="44">
        <v>0</v>
      </c>
      <c r="M96" s="44">
        <f t="shared" si="3"/>
        <v>0</v>
      </c>
      <c r="N96" s="44">
        <v>0</v>
      </c>
      <c r="O96" s="44">
        <v>0</v>
      </c>
      <c r="P96" s="44">
        <v>0</v>
      </c>
      <c r="Q96" s="44">
        <v>0</v>
      </c>
      <c r="R96" s="44">
        <f t="shared" si="4"/>
        <v>0</v>
      </c>
      <c r="S96" s="44">
        <f t="shared" si="5"/>
        <v>0</v>
      </c>
      <c r="T96" s="9">
        <v>89</v>
      </c>
    </row>
    <row r="97" spans="1:20" x14ac:dyDescent="0.2">
      <c r="A97" s="4">
        <v>90</v>
      </c>
      <c r="B97" s="4" t="s">
        <v>359</v>
      </c>
      <c r="C97" s="73">
        <v>0</v>
      </c>
      <c r="D97" s="73">
        <v>0</v>
      </c>
      <c r="E97" s="73">
        <v>0</v>
      </c>
      <c r="F97" s="73">
        <v>0</v>
      </c>
      <c r="G97" s="73">
        <v>0</v>
      </c>
      <c r="H97" s="73">
        <v>0</v>
      </c>
      <c r="I97" s="73">
        <v>0</v>
      </c>
      <c r="J97" s="73">
        <v>0</v>
      </c>
      <c r="K97" s="73">
        <v>0</v>
      </c>
      <c r="L97" s="73">
        <v>0</v>
      </c>
      <c r="M97" s="73">
        <f t="shared" si="3"/>
        <v>0</v>
      </c>
      <c r="N97" s="73">
        <v>0</v>
      </c>
      <c r="O97" s="73">
        <v>0</v>
      </c>
      <c r="P97" s="73">
        <v>0</v>
      </c>
      <c r="Q97" s="73">
        <v>0</v>
      </c>
      <c r="R97" s="73">
        <f t="shared" si="4"/>
        <v>0</v>
      </c>
      <c r="S97" s="73">
        <f t="shared" si="5"/>
        <v>0</v>
      </c>
      <c r="T97" s="9">
        <v>90</v>
      </c>
    </row>
    <row r="98" spans="1:20" x14ac:dyDescent="0.2">
      <c r="A98" s="4">
        <v>91</v>
      </c>
      <c r="B98" s="4" t="s">
        <v>360</v>
      </c>
      <c r="C98" s="44">
        <v>0</v>
      </c>
      <c r="D98" s="44">
        <v>0</v>
      </c>
      <c r="E98" s="44">
        <v>0</v>
      </c>
      <c r="F98" s="44">
        <v>0</v>
      </c>
      <c r="G98" s="44">
        <v>1553492</v>
      </c>
      <c r="H98" s="44">
        <v>0</v>
      </c>
      <c r="I98" s="44">
        <v>0</v>
      </c>
      <c r="J98" s="44">
        <v>23617</v>
      </c>
      <c r="K98" s="44">
        <v>0</v>
      </c>
      <c r="L98" s="44">
        <v>31301</v>
      </c>
      <c r="M98" s="44">
        <f t="shared" si="3"/>
        <v>1608410</v>
      </c>
      <c r="N98" s="44">
        <v>1850641</v>
      </c>
      <c r="O98" s="44">
        <v>868447</v>
      </c>
      <c r="P98" s="44">
        <v>47435</v>
      </c>
      <c r="Q98" s="44">
        <v>0</v>
      </c>
      <c r="R98" s="44">
        <f t="shared" si="4"/>
        <v>2766523</v>
      </c>
      <c r="S98" s="44">
        <f t="shared" si="5"/>
        <v>-1158113</v>
      </c>
      <c r="T98" s="9">
        <v>91</v>
      </c>
    </row>
    <row r="99" spans="1:20" x14ac:dyDescent="0.2">
      <c r="A99" s="4">
        <v>92</v>
      </c>
      <c r="B99" s="4" t="s">
        <v>361</v>
      </c>
      <c r="C99" s="44">
        <v>0</v>
      </c>
      <c r="D99" s="44">
        <v>0</v>
      </c>
      <c r="E99" s="44">
        <v>0</v>
      </c>
      <c r="F99" s="44">
        <v>0</v>
      </c>
      <c r="G99" s="44">
        <v>1904058</v>
      </c>
      <c r="H99" s="44">
        <v>0</v>
      </c>
      <c r="I99" s="44">
        <v>0</v>
      </c>
      <c r="J99" s="44">
        <v>0</v>
      </c>
      <c r="K99" s="44">
        <v>0</v>
      </c>
      <c r="L99" s="44">
        <v>1818911</v>
      </c>
      <c r="M99" s="44">
        <f t="shared" si="3"/>
        <v>3722969</v>
      </c>
      <c r="N99" s="44">
        <v>3464554</v>
      </c>
      <c r="O99" s="44">
        <v>980488</v>
      </c>
      <c r="P99" s="44">
        <v>286418</v>
      </c>
      <c r="Q99" s="44">
        <v>4547</v>
      </c>
      <c r="R99" s="44">
        <f t="shared" si="4"/>
        <v>4736007</v>
      </c>
      <c r="S99" s="44">
        <f t="shared" si="5"/>
        <v>-1013038</v>
      </c>
      <c r="T99" s="9">
        <v>92</v>
      </c>
    </row>
    <row r="100" spans="1:20" x14ac:dyDescent="0.2">
      <c r="A100" s="4">
        <v>93</v>
      </c>
      <c r="B100" s="4" t="s">
        <v>362</v>
      </c>
      <c r="C100" s="44">
        <v>0</v>
      </c>
      <c r="D100" s="44">
        <v>0</v>
      </c>
      <c r="E100" s="44">
        <v>164000</v>
      </c>
      <c r="F100" s="44">
        <v>0</v>
      </c>
      <c r="G100" s="44">
        <v>6636516</v>
      </c>
      <c r="H100" s="44">
        <v>43373</v>
      </c>
      <c r="I100" s="44">
        <v>0</v>
      </c>
      <c r="J100" s="44">
        <v>5874</v>
      </c>
      <c r="K100" s="44">
        <v>4379139</v>
      </c>
      <c r="L100" s="44">
        <v>213724</v>
      </c>
      <c r="M100" s="44">
        <f t="shared" si="3"/>
        <v>11278626</v>
      </c>
      <c r="N100" s="44">
        <v>6120628</v>
      </c>
      <c r="O100" s="44">
        <v>2626710</v>
      </c>
      <c r="P100" s="44">
        <v>116904</v>
      </c>
      <c r="Q100" s="44">
        <v>0</v>
      </c>
      <c r="R100" s="44">
        <f t="shared" si="4"/>
        <v>8864242</v>
      </c>
      <c r="S100" s="44">
        <f t="shared" si="5"/>
        <v>2414384</v>
      </c>
      <c r="T100" s="9">
        <v>93</v>
      </c>
    </row>
    <row r="101" spans="1:20" x14ac:dyDescent="0.2">
      <c r="A101" s="4">
        <v>94</v>
      </c>
      <c r="B101" s="4" t="s">
        <v>363</v>
      </c>
      <c r="C101" s="44">
        <v>0</v>
      </c>
      <c r="D101" s="44">
        <v>0</v>
      </c>
      <c r="E101" s="44">
        <v>60156</v>
      </c>
      <c r="F101" s="44">
        <v>0</v>
      </c>
      <c r="G101" s="44">
        <v>4199712</v>
      </c>
      <c r="H101" s="44">
        <v>873533</v>
      </c>
      <c r="I101" s="44">
        <v>0</v>
      </c>
      <c r="J101" s="44">
        <v>0</v>
      </c>
      <c r="K101" s="44">
        <v>0</v>
      </c>
      <c r="L101" s="44">
        <v>405242</v>
      </c>
      <c r="M101" s="44">
        <f t="shared" si="3"/>
        <v>5478487</v>
      </c>
      <c r="N101" s="44">
        <v>2738791</v>
      </c>
      <c r="O101" s="44">
        <v>1720207</v>
      </c>
      <c r="P101" s="44">
        <v>592659</v>
      </c>
      <c r="Q101" s="44">
        <v>0</v>
      </c>
      <c r="R101" s="44">
        <f t="shared" si="4"/>
        <v>5051657</v>
      </c>
      <c r="S101" s="44">
        <f t="shared" si="5"/>
        <v>426830</v>
      </c>
      <c r="T101" s="9">
        <v>94</v>
      </c>
    </row>
    <row r="102" spans="1:20" x14ac:dyDescent="0.2">
      <c r="A102" s="17">
        <v>95</v>
      </c>
      <c r="B102" s="4" t="s">
        <v>364</v>
      </c>
      <c r="C102" s="71">
        <v>0</v>
      </c>
      <c r="D102" s="71">
        <v>0</v>
      </c>
      <c r="E102" s="71">
        <v>347191</v>
      </c>
      <c r="F102" s="71">
        <v>0</v>
      </c>
      <c r="G102" s="71">
        <v>12434848</v>
      </c>
      <c r="H102" s="71">
        <v>0</v>
      </c>
      <c r="I102" s="71">
        <v>0</v>
      </c>
      <c r="J102" s="71">
        <v>0</v>
      </c>
      <c r="K102" s="71">
        <v>739089</v>
      </c>
      <c r="L102" s="71">
        <v>2584320</v>
      </c>
      <c r="M102" s="71">
        <f t="shared" si="3"/>
        <v>15758257</v>
      </c>
      <c r="N102" s="71">
        <v>9663606</v>
      </c>
      <c r="O102" s="71">
        <v>4670791</v>
      </c>
      <c r="P102" s="71">
        <v>332135</v>
      </c>
      <c r="Q102" s="71">
        <v>8595</v>
      </c>
      <c r="R102" s="71">
        <f t="shared" si="4"/>
        <v>14675127</v>
      </c>
      <c r="S102" s="71">
        <f t="shared" si="5"/>
        <v>1083130</v>
      </c>
      <c r="T102" s="59">
        <v>95</v>
      </c>
    </row>
    <row r="103" spans="1:20" x14ac:dyDescent="0.2">
      <c r="A103" s="17">
        <f>A102</f>
        <v>95</v>
      </c>
      <c r="B103" s="9" t="s">
        <v>21</v>
      </c>
      <c r="C103" s="72">
        <f t="shared" ref="C103:S103" si="6">SUM(C8:C102)</f>
        <v>0</v>
      </c>
      <c r="D103" s="72">
        <f t="shared" si="6"/>
        <v>0</v>
      </c>
      <c r="E103" s="72">
        <f t="shared" si="6"/>
        <v>196731220</v>
      </c>
      <c r="F103" s="72">
        <f t="shared" si="6"/>
        <v>11384476</v>
      </c>
      <c r="G103" s="72">
        <f t="shared" si="6"/>
        <v>1085891109</v>
      </c>
      <c r="H103" s="72">
        <f t="shared" si="6"/>
        <v>276017153</v>
      </c>
      <c r="I103" s="72">
        <f t="shared" si="6"/>
        <v>302326</v>
      </c>
      <c r="J103" s="72">
        <f t="shared" si="6"/>
        <v>77319425</v>
      </c>
      <c r="K103" s="72">
        <f t="shared" si="6"/>
        <v>12920784</v>
      </c>
      <c r="L103" s="72">
        <f t="shared" si="6"/>
        <v>170962723</v>
      </c>
      <c r="M103" s="72">
        <f t="shared" si="6"/>
        <v>1623413520</v>
      </c>
      <c r="N103" s="72">
        <f t="shared" si="6"/>
        <v>945897847</v>
      </c>
      <c r="O103" s="72">
        <f t="shared" si="6"/>
        <v>289639425</v>
      </c>
      <c r="P103" s="72">
        <f t="shared" si="6"/>
        <v>84800820</v>
      </c>
      <c r="Q103" s="72">
        <f t="shared" si="6"/>
        <v>4092768</v>
      </c>
      <c r="R103" s="72">
        <f t="shared" si="6"/>
        <v>1324430860</v>
      </c>
      <c r="S103" s="72">
        <f t="shared" si="6"/>
        <v>298982660</v>
      </c>
      <c r="T103" s="59">
        <f>T102</f>
        <v>95</v>
      </c>
    </row>
    <row r="104" spans="1:20" x14ac:dyDescent="0.2">
      <c r="T104" s="9"/>
    </row>
    <row r="105" spans="1:20" x14ac:dyDescent="0.2">
      <c r="T105" s="9"/>
    </row>
  </sheetData>
  <mergeCells count="1">
    <mergeCell ref="E6:F6"/>
  </mergeCells>
  <hyperlinks>
    <hyperlink ref="A5" location="'Table of Contents'!A1" display="Back to TOC" xr:uid="{BFDF3493-D3B6-4F7D-A100-E13F3B0937F9}"/>
  </hyperlinks>
  <printOptions gridLines="1"/>
  <pageMargins left="0" right="0" top="0.5" bottom="0.38" header="0.5" footer="0.5"/>
  <pageSetup paperSize="5" scale="73" fitToHeight="0" orientation="landscape" r:id="rId1"/>
  <headerFooter alignWithMargins="0"/>
  <ignoredErrors>
    <ignoredError sqref="M8:M10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85AB-80E6-47E9-80FF-D9625A99FD75}">
  <sheetPr>
    <pageSetUpPr fitToPage="1"/>
  </sheetPr>
  <dimension ref="A1:P47"/>
  <sheetViews>
    <sheetView zoomScale="110" zoomScaleNormal="110" workbookViewId="0"/>
  </sheetViews>
  <sheetFormatPr defaultRowHeight="12.75" x14ac:dyDescent="0.2"/>
  <cols>
    <col min="1" max="1" width="4.85546875" style="4" customWidth="1"/>
    <col min="2" max="2" width="2.42578125" style="4" customWidth="1"/>
    <col min="3" max="3" width="15.7109375" style="4" customWidth="1"/>
    <col min="4" max="4" width="13.140625" style="4" bestFit="1" customWidth="1"/>
    <col min="5" max="5" width="13.85546875" style="4" customWidth="1"/>
    <col min="6" max="6" width="12.140625" style="4" customWidth="1"/>
    <col min="7" max="7" width="13.140625" style="4" customWidth="1"/>
    <col min="8" max="8" width="13.140625" style="4" bestFit="1" customWidth="1"/>
    <col min="9" max="9" width="11" style="4" bestFit="1" customWidth="1"/>
    <col min="10" max="10" width="12.140625" style="4" bestFit="1" customWidth="1"/>
    <col min="11" max="11" width="13.140625" style="4" bestFit="1" customWidth="1"/>
    <col min="12" max="12" width="17.5703125" style="4" bestFit="1" customWidth="1"/>
    <col min="13" max="13" width="13.85546875" style="4" customWidth="1"/>
    <col min="14" max="14" width="12.140625" style="4" bestFit="1" customWidth="1"/>
    <col min="15" max="15" width="11" style="4" bestFit="1" customWidth="1"/>
    <col min="16" max="16" width="5" style="4" customWidth="1"/>
    <col min="17" max="255" width="9.140625" style="4"/>
    <col min="256" max="256" width="3.7109375" style="4" bestFit="1" customWidth="1"/>
    <col min="257" max="257" width="9.28515625" style="4" customWidth="1"/>
    <col min="258" max="258" width="2.42578125" style="4" customWidth="1"/>
    <col min="259" max="259" width="13" style="4" bestFit="1" customWidth="1"/>
    <col min="260" max="260" width="13.140625" style="4" bestFit="1" customWidth="1"/>
    <col min="261" max="261" width="13.28515625" style="4" customWidth="1"/>
    <col min="262" max="262" width="12.140625" style="4" customWidth="1"/>
    <col min="263" max="263" width="13.140625" style="4" customWidth="1"/>
    <col min="264" max="264" width="13.140625" style="4" bestFit="1" customWidth="1"/>
    <col min="265" max="265" width="11" style="4" bestFit="1" customWidth="1"/>
    <col min="266" max="266" width="12.140625" style="4" bestFit="1" customWidth="1"/>
    <col min="267" max="267" width="13.140625" style="4" bestFit="1" customWidth="1"/>
    <col min="268" max="268" width="17.5703125" style="4" bestFit="1" customWidth="1"/>
    <col min="269" max="269" width="13.85546875" style="4" customWidth="1"/>
    <col min="270" max="270" width="12.140625" style="4" bestFit="1" customWidth="1"/>
    <col min="271" max="271" width="11" style="4" bestFit="1" customWidth="1"/>
    <col min="272" max="272" width="5" style="4" customWidth="1"/>
    <col min="273" max="511" width="9.140625" style="4"/>
    <col min="512" max="512" width="3.7109375" style="4" bestFit="1" customWidth="1"/>
    <col min="513" max="513" width="9.28515625" style="4" customWidth="1"/>
    <col min="514" max="514" width="2.42578125" style="4" customWidth="1"/>
    <col min="515" max="515" width="13" style="4" bestFit="1" customWidth="1"/>
    <col min="516" max="516" width="13.140625" style="4" bestFit="1" customWidth="1"/>
    <col min="517" max="517" width="13.28515625" style="4" customWidth="1"/>
    <col min="518" max="518" width="12.140625" style="4" customWidth="1"/>
    <col min="519" max="519" width="13.140625" style="4" customWidth="1"/>
    <col min="520" max="520" width="13.140625" style="4" bestFit="1" customWidth="1"/>
    <col min="521" max="521" width="11" style="4" bestFit="1" customWidth="1"/>
    <col min="522" max="522" width="12.140625" style="4" bestFit="1" customWidth="1"/>
    <col min="523" max="523" width="13.140625" style="4" bestFit="1" customWidth="1"/>
    <col min="524" max="524" width="17.5703125" style="4" bestFit="1" customWidth="1"/>
    <col min="525" max="525" width="13.85546875" style="4" customWidth="1"/>
    <col min="526" max="526" width="12.140625" style="4" bestFit="1" customWidth="1"/>
    <col min="527" max="527" width="11" style="4" bestFit="1" customWidth="1"/>
    <col min="528" max="528" width="5" style="4" customWidth="1"/>
    <col min="529" max="767" width="9.140625" style="4"/>
    <col min="768" max="768" width="3.7109375" style="4" bestFit="1" customWidth="1"/>
    <col min="769" max="769" width="9.28515625" style="4" customWidth="1"/>
    <col min="770" max="770" width="2.42578125" style="4" customWidth="1"/>
    <col min="771" max="771" width="13" style="4" bestFit="1" customWidth="1"/>
    <col min="772" max="772" width="13.140625" style="4" bestFit="1" customWidth="1"/>
    <col min="773" max="773" width="13.28515625" style="4" customWidth="1"/>
    <col min="774" max="774" width="12.140625" style="4" customWidth="1"/>
    <col min="775" max="775" width="13.140625" style="4" customWidth="1"/>
    <col min="776" max="776" width="13.140625" style="4" bestFit="1" customWidth="1"/>
    <col min="777" max="777" width="11" style="4" bestFit="1" customWidth="1"/>
    <col min="778" max="778" width="12.140625" style="4" bestFit="1" customWidth="1"/>
    <col min="779" max="779" width="13.140625" style="4" bestFit="1" customWidth="1"/>
    <col min="780" max="780" width="17.5703125" style="4" bestFit="1" customWidth="1"/>
    <col min="781" max="781" width="13.85546875" style="4" customWidth="1"/>
    <col min="782" max="782" width="12.140625" style="4" bestFit="1" customWidth="1"/>
    <col min="783" max="783" width="11" style="4" bestFit="1" customWidth="1"/>
    <col min="784" max="784" width="5" style="4" customWidth="1"/>
    <col min="785" max="1023" width="9.140625" style="4"/>
    <col min="1024" max="1024" width="3.7109375" style="4" bestFit="1" customWidth="1"/>
    <col min="1025" max="1025" width="9.28515625" style="4" customWidth="1"/>
    <col min="1026" max="1026" width="2.42578125" style="4" customWidth="1"/>
    <col min="1027" max="1027" width="13" style="4" bestFit="1" customWidth="1"/>
    <col min="1028" max="1028" width="13.140625" style="4" bestFit="1" customWidth="1"/>
    <col min="1029" max="1029" width="13.28515625" style="4" customWidth="1"/>
    <col min="1030" max="1030" width="12.140625" style="4" customWidth="1"/>
    <col min="1031" max="1031" width="13.140625" style="4" customWidth="1"/>
    <col min="1032" max="1032" width="13.140625" style="4" bestFit="1" customWidth="1"/>
    <col min="1033" max="1033" width="11" style="4" bestFit="1" customWidth="1"/>
    <col min="1034" max="1034" width="12.140625" style="4" bestFit="1" customWidth="1"/>
    <col min="1035" max="1035" width="13.140625" style="4" bestFit="1" customWidth="1"/>
    <col min="1036" max="1036" width="17.5703125" style="4" bestFit="1" customWidth="1"/>
    <col min="1037" max="1037" width="13.85546875" style="4" customWidth="1"/>
    <col min="1038" max="1038" width="12.140625" style="4" bestFit="1" customWidth="1"/>
    <col min="1039" max="1039" width="11" style="4" bestFit="1" customWidth="1"/>
    <col min="1040" max="1040" width="5" style="4" customWidth="1"/>
    <col min="1041" max="1279" width="9.140625" style="4"/>
    <col min="1280" max="1280" width="3.7109375" style="4" bestFit="1" customWidth="1"/>
    <col min="1281" max="1281" width="9.28515625" style="4" customWidth="1"/>
    <col min="1282" max="1282" width="2.42578125" style="4" customWidth="1"/>
    <col min="1283" max="1283" width="13" style="4" bestFit="1" customWidth="1"/>
    <col min="1284" max="1284" width="13.140625" style="4" bestFit="1" customWidth="1"/>
    <col min="1285" max="1285" width="13.28515625" style="4" customWidth="1"/>
    <col min="1286" max="1286" width="12.140625" style="4" customWidth="1"/>
    <col min="1287" max="1287" width="13.140625" style="4" customWidth="1"/>
    <col min="1288" max="1288" width="13.140625" style="4" bestFit="1" customWidth="1"/>
    <col min="1289" max="1289" width="11" style="4" bestFit="1" customWidth="1"/>
    <col min="1290" max="1290" width="12.140625" style="4" bestFit="1" customWidth="1"/>
    <col min="1291" max="1291" width="13.140625" style="4" bestFit="1" customWidth="1"/>
    <col min="1292" max="1292" width="17.5703125" style="4" bestFit="1" customWidth="1"/>
    <col min="1293" max="1293" width="13.85546875" style="4" customWidth="1"/>
    <col min="1294" max="1294" width="12.140625" style="4" bestFit="1" customWidth="1"/>
    <col min="1295" max="1295" width="11" style="4" bestFit="1" customWidth="1"/>
    <col min="1296" max="1296" width="5" style="4" customWidth="1"/>
    <col min="1297" max="1535" width="9.140625" style="4"/>
    <col min="1536" max="1536" width="3.7109375" style="4" bestFit="1" customWidth="1"/>
    <col min="1537" max="1537" width="9.28515625" style="4" customWidth="1"/>
    <col min="1538" max="1538" width="2.42578125" style="4" customWidth="1"/>
    <col min="1539" max="1539" width="13" style="4" bestFit="1" customWidth="1"/>
    <col min="1540" max="1540" width="13.140625" style="4" bestFit="1" customWidth="1"/>
    <col min="1541" max="1541" width="13.28515625" style="4" customWidth="1"/>
    <col min="1542" max="1542" width="12.140625" style="4" customWidth="1"/>
    <col min="1543" max="1543" width="13.140625" style="4" customWidth="1"/>
    <col min="1544" max="1544" width="13.140625" style="4" bestFit="1" customWidth="1"/>
    <col min="1545" max="1545" width="11" style="4" bestFit="1" customWidth="1"/>
    <col min="1546" max="1546" width="12.140625" style="4" bestFit="1" customWidth="1"/>
    <col min="1547" max="1547" width="13.140625" style="4" bestFit="1" customWidth="1"/>
    <col min="1548" max="1548" width="17.5703125" style="4" bestFit="1" customWidth="1"/>
    <col min="1549" max="1549" width="13.85546875" style="4" customWidth="1"/>
    <col min="1550" max="1550" width="12.140625" style="4" bestFit="1" customWidth="1"/>
    <col min="1551" max="1551" width="11" style="4" bestFit="1" customWidth="1"/>
    <col min="1552" max="1552" width="5" style="4" customWidth="1"/>
    <col min="1553" max="1791" width="9.140625" style="4"/>
    <col min="1792" max="1792" width="3.7109375" style="4" bestFit="1" customWidth="1"/>
    <col min="1793" max="1793" width="9.28515625" style="4" customWidth="1"/>
    <col min="1794" max="1794" width="2.42578125" style="4" customWidth="1"/>
    <col min="1795" max="1795" width="13" style="4" bestFit="1" customWidth="1"/>
    <col min="1796" max="1796" width="13.140625" style="4" bestFit="1" customWidth="1"/>
    <col min="1797" max="1797" width="13.28515625" style="4" customWidth="1"/>
    <col min="1798" max="1798" width="12.140625" style="4" customWidth="1"/>
    <col min="1799" max="1799" width="13.140625" style="4" customWidth="1"/>
    <col min="1800" max="1800" width="13.140625" style="4" bestFit="1" customWidth="1"/>
    <col min="1801" max="1801" width="11" style="4" bestFit="1" customWidth="1"/>
    <col min="1802" max="1802" width="12.140625" style="4" bestFit="1" customWidth="1"/>
    <col min="1803" max="1803" width="13.140625" style="4" bestFit="1" customWidth="1"/>
    <col min="1804" max="1804" width="17.5703125" style="4" bestFit="1" customWidth="1"/>
    <col min="1805" max="1805" width="13.85546875" style="4" customWidth="1"/>
    <col min="1806" max="1806" width="12.140625" style="4" bestFit="1" customWidth="1"/>
    <col min="1807" max="1807" width="11" style="4" bestFit="1" customWidth="1"/>
    <col min="1808" max="1808" width="5" style="4" customWidth="1"/>
    <col min="1809" max="2047" width="9.140625" style="4"/>
    <col min="2048" max="2048" width="3.7109375" style="4" bestFit="1" customWidth="1"/>
    <col min="2049" max="2049" width="9.28515625" style="4" customWidth="1"/>
    <col min="2050" max="2050" width="2.42578125" style="4" customWidth="1"/>
    <col min="2051" max="2051" width="13" style="4" bestFit="1" customWidth="1"/>
    <col min="2052" max="2052" width="13.140625" style="4" bestFit="1" customWidth="1"/>
    <col min="2053" max="2053" width="13.28515625" style="4" customWidth="1"/>
    <col min="2054" max="2054" width="12.140625" style="4" customWidth="1"/>
    <col min="2055" max="2055" width="13.140625" style="4" customWidth="1"/>
    <col min="2056" max="2056" width="13.140625" style="4" bestFit="1" customWidth="1"/>
    <col min="2057" max="2057" width="11" style="4" bestFit="1" customWidth="1"/>
    <col min="2058" max="2058" width="12.140625" style="4" bestFit="1" customWidth="1"/>
    <col min="2059" max="2059" width="13.140625" style="4" bestFit="1" customWidth="1"/>
    <col min="2060" max="2060" width="17.5703125" style="4" bestFit="1" customWidth="1"/>
    <col min="2061" max="2061" width="13.85546875" style="4" customWidth="1"/>
    <col min="2062" max="2062" width="12.140625" style="4" bestFit="1" customWidth="1"/>
    <col min="2063" max="2063" width="11" style="4" bestFit="1" customWidth="1"/>
    <col min="2064" max="2064" width="5" style="4" customWidth="1"/>
    <col min="2065" max="2303" width="9.140625" style="4"/>
    <col min="2304" max="2304" width="3.7109375" style="4" bestFit="1" customWidth="1"/>
    <col min="2305" max="2305" width="9.28515625" style="4" customWidth="1"/>
    <col min="2306" max="2306" width="2.42578125" style="4" customWidth="1"/>
    <col min="2307" max="2307" width="13" style="4" bestFit="1" customWidth="1"/>
    <col min="2308" max="2308" width="13.140625" style="4" bestFit="1" customWidth="1"/>
    <col min="2309" max="2309" width="13.28515625" style="4" customWidth="1"/>
    <col min="2310" max="2310" width="12.140625" style="4" customWidth="1"/>
    <col min="2311" max="2311" width="13.140625" style="4" customWidth="1"/>
    <col min="2312" max="2312" width="13.140625" style="4" bestFit="1" customWidth="1"/>
    <col min="2313" max="2313" width="11" style="4" bestFit="1" customWidth="1"/>
    <col min="2314" max="2314" width="12.140625" style="4" bestFit="1" customWidth="1"/>
    <col min="2315" max="2315" width="13.140625" style="4" bestFit="1" customWidth="1"/>
    <col min="2316" max="2316" width="17.5703125" style="4" bestFit="1" customWidth="1"/>
    <col min="2317" max="2317" width="13.85546875" style="4" customWidth="1"/>
    <col min="2318" max="2318" width="12.140625" style="4" bestFit="1" customWidth="1"/>
    <col min="2319" max="2319" width="11" style="4" bestFit="1" customWidth="1"/>
    <col min="2320" max="2320" width="5" style="4" customWidth="1"/>
    <col min="2321" max="2559" width="9.140625" style="4"/>
    <col min="2560" max="2560" width="3.7109375" style="4" bestFit="1" customWidth="1"/>
    <col min="2561" max="2561" width="9.28515625" style="4" customWidth="1"/>
    <col min="2562" max="2562" width="2.42578125" style="4" customWidth="1"/>
    <col min="2563" max="2563" width="13" style="4" bestFit="1" customWidth="1"/>
    <col min="2564" max="2564" width="13.140625" style="4" bestFit="1" customWidth="1"/>
    <col min="2565" max="2565" width="13.28515625" style="4" customWidth="1"/>
    <col min="2566" max="2566" width="12.140625" style="4" customWidth="1"/>
    <col min="2567" max="2567" width="13.140625" style="4" customWidth="1"/>
    <col min="2568" max="2568" width="13.140625" style="4" bestFit="1" customWidth="1"/>
    <col min="2569" max="2569" width="11" style="4" bestFit="1" customWidth="1"/>
    <col min="2570" max="2570" width="12.140625" style="4" bestFit="1" customWidth="1"/>
    <col min="2571" max="2571" width="13.140625" style="4" bestFit="1" customWidth="1"/>
    <col min="2572" max="2572" width="17.5703125" style="4" bestFit="1" customWidth="1"/>
    <col min="2573" max="2573" width="13.85546875" style="4" customWidth="1"/>
    <col min="2574" max="2574" width="12.140625" style="4" bestFit="1" customWidth="1"/>
    <col min="2575" max="2575" width="11" style="4" bestFit="1" customWidth="1"/>
    <col min="2576" max="2576" width="5" style="4" customWidth="1"/>
    <col min="2577" max="2815" width="9.140625" style="4"/>
    <col min="2816" max="2816" width="3.7109375" style="4" bestFit="1" customWidth="1"/>
    <col min="2817" max="2817" width="9.28515625" style="4" customWidth="1"/>
    <col min="2818" max="2818" width="2.42578125" style="4" customWidth="1"/>
    <col min="2819" max="2819" width="13" style="4" bestFit="1" customWidth="1"/>
    <col min="2820" max="2820" width="13.140625" style="4" bestFit="1" customWidth="1"/>
    <col min="2821" max="2821" width="13.28515625" style="4" customWidth="1"/>
    <col min="2822" max="2822" width="12.140625" style="4" customWidth="1"/>
    <col min="2823" max="2823" width="13.140625" style="4" customWidth="1"/>
    <col min="2824" max="2824" width="13.140625" style="4" bestFit="1" customWidth="1"/>
    <col min="2825" max="2825" width="11" style="4" bestFit="1" customWidth="1"/>
    <col min="2826" max="2826" width="12.140625" style="4" bestFit="1" customWidth="1"/>
    <col min="2827" max="2827" width="13.140625" style="4" bestFit="1" customWidth="1"/>
    <col min="2828" max="2828" width="17.5703125" style="4" bestFit="1" customWidth="1"/>
    <col min="2829" max="2829" width="13.85546875" style="4" customWidth="1"/>
    <col min="2830" max="2830" width="12.140625" style="4" bestFit="1" customWidth="1"/>
    <col min="2831" max="2831" width="11" style="4" bestFit="1" customWidth="1"/>
    <col min="2832" max="2832" width="5" style="4" customWidth="1"/>
    <col min="2833" max="3071" width="9.140625" style="4"/>
    <col min="3072" max="3072" width="3.7109375" style="4" bestFit="1" customWidth="1"/>
    <col min="3073" max="3073" width="9.28515625" style="4" customWidth="1"/>
    <col min="3074" max="3074" width="2.42578125" style="4" customWidth="1"/>
    <col min="3075" max="3075" width="13" style="4" bestFit="1" customWidth="1"/>
    <col min="3076" max="3076" width="13.140625" style="4" bestFit="1" customWidth="1"/>
    <col min="3077" max="3077" width="13.28515625" style="4" customWidth="1"/>
    <col min="3078" max="3078" width="12.140625" style="4" customWidth="1"/>
    <col min="3079" max="3079" width="13.140625" style="4" customWidth="1"/>
    <col min="3080" max="3080" width="13.140625" style="4" bestFit="1" customWidth="1"/>
    <col min="3081" max="3081" width="11" style="4" bestFit="1" customWidth="1"/>
    <col min="3082" max="3082" width="12.140625" style="4" bestFit="1" customWidth="1"/>
    <col min="3083" max="3083" width="13.140625" style="4" bestFit="1" customWidth="1"/>
    <col min="3084" max="3084" width="17.5703125" style="4" bestFit="1" customWidth="1"/>
    <col min="3085" max="3085" width="13.85546875" style="4" customWidth="1"/>
    <col min="3086" max="3086" width="12.140625" style="4" bestFit="1" customWidth="1"/>
    <col min="3087" max="3087" width="11" style="4" bestFit="1" customWidth="1"/>
    <col min="3088" max="3088" width="5" style="4" customWidth="1"/>
    <col min="3089" max="3327" width="9.140625" style="4"/>
    <col min="3328" max="3328" width="3.7109375" style="4" bestFit="1" customWidth="1"/>
    <col min="3329" max="3329" width="9.28515625" style="4" customWidth="1"/>
    <col min="3330" max="3330" width="2.42578125" style="4" customWidth="1"/>
    <col min="3331" max="3331" width="13" style="4" bestFit="1" customWidth="1"/>
    <col min="3332" max="3332" width="13.140625" style="4" bestFit="1" customWidth="1"/>
    <col min="3333" max="3333" width="13.28515625" style="4" customWidth="1"/>
    <col min="3334" max="3334" width="12.140625" style="4" customWidth="1"/>
    <col min="3335" max="3335" width="13.140625" style="4" customWidth="1"/>
    <col min="3336" max="3336" width="13.140625" style="4" bestFit="1" customWidth="1"/>
    <col min="3337" max="3337" width="11" style="4" bestFit="1" customWidth="1"/>
    <col min="3338" max="3338" width="12.140625" style="4" bestFit="1" customWidth="1"/>
    <col min="3339" max="3339" width="13.140625" style="4" bestFit="1" customWidth="1"/>
    <col min="3340" max="3340" width="17.5703125" style="4" bestFit="1" customWidth="1"/>
    <col min="3341" max="3341" width="13.85546875" style="4" customWidth="1"/>
    <col min="3342" max="3342" width="12.140625" style="4" bestFit="1" customWidth="1"/>
    <col min="3343" max="3343" width="11" style="4" bestFit="1" customWidth="1"/>
    <col min="3344" max="3344" width="5" style="4" customWidth="1"/>
    <col min="3345" max="3583" width="9.140625" style="4"/>
    <col min="3584" max="3584" width="3.7109375" style="4" bestFit="1" customWidth="1"/>
    <col min="3585" max="3585" width="9.28515625" style="4" customWidth="1"/>
    <col min="3586" max="3586" width="2.42578125" style="4" customWidth="1"/>
    <col min="3587" max="3587" width="13" style="4" bestFit="1" customWidth="1"/>
    <col min="3588" max="3588" width="13.140625" style="4" bestFit="1" customWidth="1"/>
    <col min="3589" max="3589" width="13.28515625" style="4" customWidth="1"/>
    <col min="3590" max="3590" width="12.140625" style="4" customWidth="1"/>
    <col min="3591" max="3591" width="13.140625" style="4" customWidth="1"/>
    <col min="3592" max="3592" width="13.140625" style="4" bestFit="1" customWidth="1"/>
    <col min="3593" max="3593" width="11" style="4" bestFit="1" customWidth="1"/>
    <col min="3594" max="3594" width="12.140625" style="4" bestFit="1" customWidth="1"/>
    <col min="3595" max="3595" width="13.140625" style="4" bestFit="1" customWidth="1"/>
    <col min="3596" max="3596" width="17.5703125" style="4" bestFit="1" customWidth="1"/>
    <col min="3597" max="3597" width="13.85546875" style="4" customWidth="1"/>
    <col min="3598" max="3598" width="12.140625" style="4" bestFit="1" customWidth="1"/>
    <col min="3599" max="3599" width="11" style="4" bestFit="1" customWidth="1"/>
    <col min="3600" max="3600" width="5" style="4" customWidth="1"/>
    <col min="3601" max="3839" width="9.140625" style="4"/>
    <col min="3840" max="3840" width="3.7109375" style="4" bestFit="1" customWidth="1"/>
    <col min="3841" max="3841" width="9.28515625" style="4" customWidth="1"/>
    <col min="3842" max="3842" width="2.42578125" style="4" customWidth="1"/>
    <col min="3843" max="3843" width="13" style="4" bestFit="1" customWidth="1"/>
    <col min="3844" max="3844" width="13.140625" style="4" bestFit="1" customWidth="1"/>
    <col min="3845" max="3845" width="13.28515625" style="4" customWidth="1"/>
    <col min="3846" max="3846" width="12.140625" style="4" customWidth="1"/>
    <col min="3847" max="3847" width="13.140625" style="4" customWidth="1"/>
    <col min="3848" max="3848" width="13.140625" style="4" bestFit="1" customWidth="1"/>
    <col min="3849" max="3849" width="11" style="4" bestFit="1" customWidth="1"/>
    <col min="3850" max="3850" width="12.140625" style="4" bestFit="1" customWidth="1"/>
    <col min="3851" max="3851" width="13.140625" style="4" bestFit="1" customWidth="1"/>
    <col min="3852" max="3852" width="17.5703125" style="4" bestFit="1" customWidth="1"/>
    <col min="3853" max="3853" width="13.85546875" style="4" customWidth="1"/>
    <col min="3854" max="3854" width="12.140625" style="4" bestFit="1" customWidth="1"/>
    <col min="3855" max="3855" width="11" style="4" bestFit="1" customWidth="1"/>
    <col min="3856" max="3856" width="5" style="4" customWidth="1"/>
    <col min="3857" max="4095" width="9.140625" style="4"/>
    <col min="4096" max="4096" width="3.7109375" style="4" bestFit="1" customWidth="1"/>
    <col min="4097" max="4097" width="9.28515625" style="4" customWidth="1"/>
    <col min="4098" max="4098" width="2.42578125" style="4" customWidth="1"/>
    <col min="4099" max="4099" width="13" style="4" bestFit="1" customWidth="1"/>
    <col min="4100" max="4100" width="13.140625" style="4" bestFit="1" customWidth="1"/>
    <col min="4101" max="4101" width="13.28515625" style="4" customWidth="1"/>
    <col min="4102" max="4102" width="12.140625" style="4" customWidth="1"/>
    <col min="4103" max="4103" width="13.140625" style="4" customWidth="1"/>
    <col min="4104" max="4104" width="13.140625" style="4" bestFit="1" customWidth="1"/>
    <col min="4105" max="4105" width="11" style="4" bestFit="1" customWidth="1"/>
    <col min="4106" max="4106" width="12.140625" style="4" bestFit="1" customWidth="1"/>
    <col min="4107" max="4107" width="13.140625" style="4" bestFit="1" customWidth="1"/>
    <col min="4108" max="4108" width="17.5703125" style="4" bestFit="1" customWidth="1"/>
    <col min="4109" max="4109" width="13.85546875" style="4" customWidth="1"/>
    <col min="4110" max="4110" width="12.140625" style="4" bestFit="1" customWidth="1"/>
    <col min="4111" max="4111" width="11" style="4" bestFit="1" customWidth="1"/>
    <col min="4112" max="4112" width="5" style="4" customWidth="1"/>
    <col min="4113" max="4351" width="9.140625" style="4"/>
    <col min="4352" max="4352" width="3.7109375" style="4" bestFit="1" customWidth="1"/>
    <col min="4353" max="4353" width="9.28515625" style="4" customWidth="1"/>
    <col min="4354" max="4354" width="2.42578125" style="4" customWidth="1"/>
    <col min="4355" max="4355" width="13" style="4" bestFit="1" customWidth="1"/>
    <col min="4356" max="4356" width="13.140625" style="4" bestFit="1" customWidth="1"/>
    <col min="4357" max="4357" width="13.28515625" style="4" customWidth="1"/>
    <col min="4358" max="4358" width="12.140625" style="4" customWidth="1"/>
    <col min="4359" max="4359" width="13.140625" style="4" customWidth="1"/>
    <col min="4360" max="4360" width="13.140625" style="4" bestFit="1" customWidth="1"/>
    <col min="4361" max="4361" width="11" style="4" bestFit="1" customWidth="1"/>
    <col min="4362" max="4362" width="12.140625" style="4" bestFit="1" customWidth="1"/>
    <col min="4363" max="4363" width="13.140625" style="4" bestFit="1" customWidth="1"/>
    <col min="4364" max="4364" width="17.5703125" style="4" bestFit="1" customWidth="1"/>
    <col min="4365" max="4365" width="13.85546875" style="4" customWidth="1"/>
    <col min="4366" max="4366" width="12.140625" style="4" bestFit="1" customWidth="1"/>
    <col min="4367" max="4367" width="11" style="4" bestFit="1" customWidth="1"/>
    <col min="4368" max="4368" width="5" style="4" customWidth="1"/>
    <col min="4369" max="4607" width="9.140625" style="4"/>
    <col min="4608" max="4608" width="3.7109375" style="4" bestFit="1" customWidth="1"/>
    <col min="4609" max="4609" width="9.28515625" style="4" customWidth="1"/>
    <col min="4610" max="4610" width="2.42578125" style="4" customWidth="1"/>
    <col min="4611" max="4611" width="13" style="4" bestFit="1" customWidth="1"/>
    <col min="4612" max="4612" width="13.140625" style="4" bestFit="1" customWidth="1"/>
    <col min="4613" max="4613" width="13.28515625" style="4" customWidth="1"/>
    <col min="4614" max="4614" width="12.140625" style="4" customWidth="1"/>
    <col min="4615" max="4615" width="13.140625" style="4" customWidth="1"/>
    <col min="4616" max="4616" width="13.140625" style="4" bestFit="1" customWidth="1"/>
    <col min="4617" max="4617" width="11" style="4" bestFit="1" customWidth="1"/>
    <col min="4618" max="4618" width="12.140625" style="4" bestFit="1" customWidth="1"/>
    <col min="4619" max="4619" width="13.140625" style="4" bestFit="1" customWidth="1"/>
    <col min="4620" max="4620" width="17.5703125" style="4" bestFit="1" customWidth="1"/>
    <col min="4621" max="4621" width="13.85546875" style="4" customWidth="1"/>
    <col min="4622" max="4622" width="12.140625" style="4" bestFit="1" customWidth="1"/>
    <col min="4623" max="4623" width="11" style="4" bestFit="1" customWidth="1"/>
    <col min="4624" max="4624" width="5" style="4" customWidth="1"/>
    <col min="4625" max="4863" width="9.140625" style="4"/>
    <col min="4864" max="4864" width="3.7109375" style="4" bestFit="1" customWidth="1"/>
    <col min="4865" max="4865" width="9.28515625" style="4" customWidth="1"/>
    <col min="4866" max="4866" width="2.42578125" style="4" customWidth="1"/>
    <col min="4867" max="4867" width="13" style="4" bestFit="1" customWidth="1"/>
    <col min="4868" max="4868" width="13.140625" style="4" bestFit="1" customWidth="1"/>
    <col min="4869" max="4869" width="13.28515625" style="4" customWidth="1"/>
    <col min="4870" max="4870" width="12.140625" style="4" customWidth="1"/>
    <col min="4871" max="4871" width="13.140625" style="4" customWidth="1"/>
    <col min="4872" max="4872" width="13.140625" style="4" bestFit="1" customWidth="1"/>
    <col min="4873" max="4873" width="11" style="4" bestFit="1" customWidth="1"/>
    <col min="4874" max="4874" width="12.140625" style="4" bestFit="1" customWidth="1"/>
    <col min="4875" max="4875" width="13.140625" style="4" bestFit="1" customWidth="1"/>
    <col min="4876" max="4876" width="17.5703125" style="4" bestFit="1" customWidth="1"/>
    <col min="4877" max="4877" width="13.85546875" style="4" customWidth="1"/>
    <col min="4878" max="4878" width="12.140625" style="4" bestFit="1" customWidth="1"/>
    <col min="4879" max="4879" width="11" style="4" bestFit="1" customWidth="1"/>
    <col min="4880" max="4880" width="5" style="4" customWidth="1"/>
    <col min="4881" max="5119" width="9.140625" style="4"/>
    <col min="5120" max="5120" width="3.7109375" style="4" bestFit="1" customWidth="1"/>
    <col min="5121" max="5121" width="9.28515625" style="4" customWidth="1"/>
    <col min="5122" max="5122" width="2.42578125" style="4" customWidth="1"/>
    <col min="5123" max="5123" width="13" style="4" bestFit="1" customWidth="1"/>
    <col min="5124" max="5124" width="13.140625" style="4" bestFit="1" customWidth="1"/>
    <col min="5125" max="5125" width="13.28515625" style="4" customWidth="1"/>
    <col min="5126" max="5126" width="12.140625" style="4" customWidth="1"/>
    <col min="5127" max="5127" width="13.140625" style="4" customWidth="1"/>
    <col min="5128" max="5128" width="13.140625" style="4" bestFit="1" customWidth="1"/>
    <col min="5129" max="5129" width="11" style="4" bestFit="1" customWidth="1"/>
    <col min="5130" max="5130" width="12.140625" style="4" bestFit="1" customWidth="1"/>
    <col min="5131" max="5131" width="13.140625" style="4" bestFit="1" customWidth="1"/>
    <col min="5132" max="5132" width="17.5703125" style="4" bestFit="1" customWidth="1"/>
    <col min="5133" max="5133" width="13.85546875" style="4" customWidth="1"/>
    <col min="5134" max="5134" width="12.140625" style="4" bestFit="1" customWidth="1"/>
    <col min="5135" max="5135" width="11" style="4" bestFit="1" customWidth="1"/>
    <col min="5136" max="5136" width="5" style="4" customWidth="1"/>
    <col min="5137" max="5375" width="9.140625" style="4"/>
    <col min="5376" max="5376" width="3.7109375" style="4" bestFit="1" customWidth="1"/>
    <col min="5377" max="5377" width="9.28515625" style="4" customWidth="1"/>
    <col min="5378" max="5378" width="2.42578125" style="4" customWidth="1"/>
    <col min="5379" max="5379" width="13" style="4" bestFit="1" customWidth="1"/>
    <col min="5380" max="5380" width="13.140625" style="4" bestFit="1" customWidth="1"/>
    <col min="5381" max="5381" width="13.28515625" style="4" customWidth="1"/>
    <col min="5382" max="5382" width="12.140625" style="4" customWidth="1"/>
    <col min="5383" max="5383" width="13.140625" style="4" customWidth="1"/>
    <col min="5384" max="5384" width="13.140625" style="4" bestFit="1" customWidth="1"/>
    <col min="5385" max="5385" width="11" style="4" bestFit="1" customWidth="1"/>
    <col min="5386" max="5386" width="12.140625" style="4" bestFit="1" customWidth="1"/>
    <col min="5387" max="5387" width="13.140625" style="4" bestFit="1" customWidth="1"/>
    <col min="5388" max="5388" width="17.5703125" style="4" bestFit="1" customWidth="1"/>
    <col min="5389" max="5389" width="13.85546875" style="4" customWidth="1"/>
    <col min="5390" max="5390" width="12.140625" style="4" bestFit="1" customWidth="1"/>
    <col min="5391" max="5391" width="11" style="4" bestFit="1" customWidth="1"/>
    <col min="5392" max="5392" width="5" style="4" customWidth="1"/>
    <col min="5393" max="5631" width="9.140625" style="4"/>
    <col min="5632" max="5632" width="3.7109375" style="4" bestFit="1" customWidth="1"/>
    <col min="5633" max="5633" width="9.28515625" style="4" customWidth="1"/>
    <col min="5634" max="5634" width="2.42578125" style="4" customWidth="1"/>
    <col min="5635" max="5635" width="13" style="4" bestFit="1" customWidth="1"/>
    <col min="5636" max="5636" width="13.140625" style="4" bestFit="1" customWidth="1"/>
    <col min="5637" max="5637" width="13.28515625" style="4" customWidth="1"/>
    <col min="5638" max="5638" width="12.140625" style="4" customWidth="1"/>
    <col min="5639" max="5639" width="13.140625" style="4" customWidth="1"/>
    <col min="5640" max="5640" width="13.140625" style="4" bestFit="1" customWidth="1"/>
    <col min="5641" max="5641" width="11" style="4" bestFit="1" customWidth="1"/>
    <col min="5642" max="5642" width="12.140625" style="4" bestFit="1" customWidth="1"/>
    <col min="5643" max="5643" width="13.140625" style="4" bestFit="1" customWidth="1"/>
    <col min="5644" max="5644" width="17.5703125" style="4" bestFit="1" customWidth="1"/>
    <col min="5645" max="5645" width="13.85546875" style="4" customWidth="1"/>
    <col min="5646" max="5646" width="12.140625" style="4" bestFit="1" customWidth="1"/>
    <col min="5647" max="5647" width="11" style="4" bestFit="1" customWidth="1"/>
    <col min="5648" max="5648" width="5" style="4" customWidth="1"/>
    <col min="5649" max="5887" width="9.140625" style="4"/>
    <col min="5888" max="5888" width="3.7109375" style="4" bestFit="1" customWidth="1"/>
    <col min="5889" max="5889" width="9.28515625" style="4" customWidth="1"/>
    <col min="5890" max="5890" width="2.42578125" style="4" customWidth="1"/>
    <col min="5891" max="5891" width="13" style="4" bestFit="1" customWidth="1"/>
    <col min="5892" max="5892" width="13.140625" style="4" bestFit="1" customWidth="1"/>
    <col min="5893" max="5893" width="13.28515625" style="4" customWidth="1"/>
    <col min="5894" max="5894" width="12.140625" style="4" customWidth="1"/>
    <col min="5895" max="5895" width="13.140625" style="4" customWidth="1"/>
    <col min="5896" max="5896" width="13.140625" style="4" bestFit="1" customWidth="1"/>
    <col min="5897" max="5897" width="11" style="4" bestFit="1" customWidth="1"/>
    <col min="5898" max="5898" width="12.140625" style="4" bestFit="1" customWidth="1"/>
    <col min="5899" max="5899" width="13.140625" style="4" bestFit="1" customWidth="1"/>
    <col min="5900" max="5900" width="17.5703125" style="4" bestFit="1" customWidth="1"/>
    <col min="5901" max="5901" width="13.85546875" style="4" customWidth="1"/>
    <col min="5902" max="5902" width="12.140625" style="4" bestFit="1" customWidth="1"/>
    <col min="5903" max="5903" width="11" style="4" bestFit="1" customWidth="1"/>
    <col min="5904" max="5904" width="5" style="4" customWidth="1"/>
    <col min="5905" max="6143" width="9.140625" style="4"/>
    <col min="6144" max="6144" width="3.7109375" style="4" bestFit="1" customWidth="1"/>
    <col min="6145" max="6145" width="9.28515625" style="4" customWidth="1"/>
    <col min="6146" max="6146" width="2.42578125" style="4" customWidth="1"/>
    <col min="6147" max="6147" width="13" style="4" bestFit="1" customWidth="1"/>
    <col min="6148" max="6148" width="13.140625" style="4" bestFit="1" customWidth="1"/>
    <col min="6149" max="6149" width="13.28515625" style="4" customWidth="1"/>
    <col min="6150" max="6150" width="12.140625" style="4" customWidth="1"/>
    <col min="6151" max="6151" width="13.140625" style="4" customWidth="1"/>
    <col min="6152" max="6152" width="13.140625" style="4" bestFit="1" customWidth="1"/>
    <col min="6153" max="6153" width="11" style="4" bestFit="1" customWidth="1"/>
    <col min="6154" max="6154" width="12.140625" style="4" bestFit="1" customWidth="1"/>
    <col min="6155" max="6155" width="13.140625" style="4" bestFit="1" customWidth="1"/>
    <col min="6156" max="6156" width="17.5703125" style="4" bestFit="1" customWidth="1"/>
    <col min="6157" max="6157" width="13.85546875" style="4" customWidth="1"/>
    <col min="6158" max="6158" width="12.140625" style="4" bestFit="1" customWidth="1"/>
    <col min="6159" max="6159" width="11" style="4" bestFit="1" customWidth="1"/>
    <col min="6160" max="6160" width="5" style="4" customWidth="1"/>
    <col min="6161" max="6399" width="9.140625" style="4"/>
    <col min="6400" max="6400" width="3.7109375" style="4" bestFit="1" customWidth="1"/>
    <col min="6401" max="6401" width="9.28515625" style="4" customWidth="1"/>
    <col min="6402" max="6402" width="2.42578125" style="4" customWidth="1"/>
    <col min="6403" max="6403" width="13" style="4" bestFit="1" customWidth="1"/>
    <col min="6404" max="6404" width="13.140625" style="4" bestFit="1" customWidth="1"/>
    <col min="6405" max="6405" width="13.28515625" style="4" customWidth="1"/>
    <col min="6406" max="6406" width="12.140625" style="4" customWidth="1"/>
    <col min="6407" max="6407" width="13.140625" style="4" customWidth="1"/>
    <col min="6408" max="6408" width="13.140625" style="4" bestFit="1" customWidth="1"/>
    <col min="6409" max="6409" width="11" style="4" bestFit="1" customWidth="1"/>
    <col min="6410" max="6410" width="12.140625" style="4" bestFit="1" customWidth="1"/>
    <col min="6411" max="6411" width="13.140625" style="4" bestFit="1" customWidth="1"/>
    <col min="6412" max="6412" width="17.5703125" style="4" bestFit="1" customWidth="1"/>
    <col min="6413" max="6413" width="13.85546875" style="4" customWidth="1"/>
    <col min="6414" max="6414" width="12.140625" style="4" bestFit="1" customWidth="1"/>
    <col min="6415" max="6415" width="11" style="4" bestFit="1" customWidth="1"/>
    <col min="6416" max="6416" width="5" style="4" customWidth="1"/>
    <col min="6417" max="6655" width="9.140625" style="4"/>
    <col min="6656" max="6656" width="3.7109375" style="4" bestFit="1" customWidth="1"/>
    <col min="6657" max="6657" width="9.28515625" style="4" customWidth="1"/>
    <col min="6658" max="6658" width="2.42578125" style="4" customWidth="1"/>
    <col min="6659" max="6659" width="13" style="4" bestFit="1" customWidth="1"/>
    <col min="6660" max="6660" width="13.140625" style="4" bestFit="1" customWidth="1"/>
    <col min="6661" max="6661" width="13.28515625" style="4" customWidth="1"/>
    <col min="6662" max="6662" width="12.140625" style="4" customWidth="1"/>
    <col min="6663" max="6663" width="13.140625" style="4" customWidth="1"/>
    <col min="6664" max="6664" width="13.140625" style="4" bestFit="1" customWidth="1"/>
    <col min="6665" max="6665" width="11" style="4" bestFit="1" customWidth="1"/>
    <col min="6666" max="6666" width="12.140625" style="4" bestFit="1" customWidth="1"/>
    <col min="6667" max="6667" width="13.140625" style="4" bestFit="1" customWidth="1"/>
    <col min="6668" max="6668" width="17.5703125" style="4" bestFit="1" customWidth="1"/>
    <col min="6669" max="6669" width="13.85546875" style="4" customWidth="1"/>
    <col min="6670" max="6670" width="12.140625" style="4" bestFit="1" customWidth="1"/>
    <col min="6671" max="6671" width="11" style="4" bestFit="1" customWidth="1"/>
    <col min="6672" max="6672" width="5" style="4" customWidth="1"/>
    <col min="6673" max="6911" width="9.140625" style="4"/>
    <col min="6912" max="6912" width="3.7109375" style="4" bestFit="1" customWidth="1"/>
    <col min="6913" max="6913" width="9.28515625" style="4" customWidth="1"/>
    <col min="6914" max="6914" width="2.42578125" style="4" customWidth="1"/>
    <col min="6915" max="6915" width="13" style="4" bestFit="1" customWidth="1"/>
    <col min="6916" max="6916" width="13.140625" style="4" bestFit="1" customWidth="1"/>
    <col min="6917" max="6917" width="13.28515625" style="4" customWidth="1"/>
    <col min="6918" max="6918" width="12.140625" style="4" customWidth="1"/>
    <col min="6919" max="6919" width="13.140625" style="4" customWidth="1"/>
    <col min="6920" max="6920" width="13.140625" style="4" bestFit="1" customWidth="1"/>
    <col min="6921" max="6921" width="11" style="4" bestFit="1" customWidth="1"/>
    <col min="6922" max="6922" width="12.140625" style="4" bestFit="1" customWidth="1"/>
    <col min="6923" max="6923" width="13.140625" style="4" bestFit="1" customWidth="1"/>
    <col min="6924" max="6924" width="17.5703125" style="4" bestFit="1" customWidth="1"/>
    <col min="6925" max="6925" width="13.85546875" style="4" customWidth="1"/>
    <col min="6926" max="6926" width="12.140625" style="4" bestFit="1" customWidth="1"/>
    <col min="6927" max="6927" width="11" style="4" bestFit="1" customWidth="1"/>
    <col min="6928" max="6928" width="5" style="4" customWidth="1"/>
    <col min="6929" max="7167" width="9.140625" style="4"/>
    <col min="7168" max="7168" width="3.7109375" style="4" bestFit="1" customWidth="1"/>
    <col min="7169" max="7169" width="9.28515625" style="4" customWidth="1"/>
    <col min="7170" max="7170" width="2.42578125" style="4" customWidth="1"/>
    <col min="7171" max="7171" width="13" style="4" bestFit="1" customWidth="1"/>
    <col min="7172" max="7172" width="13.140625" style="4" bestFit="1" customWidth="1"/>
    <col min="7173" max="7173" width="13.28515625" style="4" customWidth="1"/>
    <col min="7174" max="7174" width="12.140625" style="4" customWidth="1"/>
    <col min="7175" max="7175" width="13.140625" style="4" customWidth="1"/>
    <col min="7176" max="7176" width="13.140625" style="4" bestFit="1" customWidth="1"/>
    <col min="7177" max="7177" width="11" style="4" bestFit="1" customWidth="1"/>
    <col min="7178" max="7178" width="12.140625" style="4" bestFit="1" customWidth="1"/>
    <col min="7179" max="7179" width="13.140625" style="4" bestFit="1" customWidth="1"/>
    <col min="7180" max="7180" width="17.5703125" style="4" bestFit="1" customWidth="1"/>
    <col min="7181" max="7181" width="13.85546875" style="4" customWidth="1"/>
    <col min="7182" max="7182" width="12.140625" style="4" bestFit="1" customWidth="1"/>
    <col min="7183" max="7183" width="11" style="4" bestFit="1" customWidth="1"/>
    <col min="7184" max="7184" width="5" style="4" customWidth="1"/>
    <col min="7185" max="7423" width="9.140625" style="4"/>
    <col min="7424" max="7424" width="3.7109375" style="4" bestFit="1" customWidth="1"/>
    <col min="7425" max="7425" width="9.28515625" style="4" customWidth="1"/>
    <col min="7426" max="7426" width="2.42578125" style="4" customWidth="1"/>
    <col min="7427" max="7427" width="13" style="4" bestFit="1" customWidth="1"/>
    <col min="7428" max="7428" width="13.140625" style="4" bestFit="1" customWidth="1"/>
    <col min="7429" max="7429" width="13.28515625" style="4" customWidth="1"/>
    <col min="7430" max="7430" width="12.140625" style="4" customWidth="1"/>
    <col min="7431" max="7431" width="13.140625" style="4" customWidth="1"/>
    <col min="7432" max="7432" width="13.140625" style="4" bestFit="1" customWidth="1"/>
    <col min="7433" max="7433" width="11" style="4" bestFit="1" customWidth="1"/>
    <col min="7434" max="7434" width="12.140625" style="4" bestFit="1" customWidth="1"/>
    <col min="7435" max="7435" width="13.140625" style="4" bestFit="1" customWidth="1"/>
    <col min="7436" max="7436" width="17.5703125" style="4" bestFit="1" customWidth="1"/>
    <col min="7437" max="7437" width="13.85546875" style="4" customWidth="1"/>
    <col min="7438" max="7438" width="12.140625" style="4" bestFit="1" customWidth="1"/>
    <col min="7439" max="7439" width="11" style="4" bestFit="1" customWidth="1"/>
    <col min="7440" max="7440" width="5" style="4" customWidth="1"/>
    <col min="7441" max="7679" width="9.140625" style="4"/>
    <col min="7680" max="7680" width="3.7109375" style="4" bestFit="1" customWidth="1"/>
    <col min="7681" max="7681" width="9.28515625" style="4" customWidth="1"/>
    <col min="7682" max="7682" width="2.42578125" style="4" customWidth="1"/>
    <col min="7683" max="7683" width="13" style="4" bestFit="1" customWidth="1"/>
    <col min="7684" max="7684" width="13.140625" style="4" bestFit="1" customWidth="1"/>
    <col min="7685" max="7685" width="13.28515625" style="4" customWidth="1"/>
    <col min="7686" max="7686" width="12.140625" style="4" customWidth="1"/>
    <col min="7687" max="7687" width="13.140625" style="4" customWidth="1"/>
    <col min="7688" max="7688" width="13.140625" style="4" bestFit="1" customWidth="1"/>
    <col min="7689" max="7689" width="11" style="4" bestFit="1" customWidth="1"/>
    <col min="7690" max="7690" width="12.140625" style="4" bestFit="1" customWidth="1"/>
    <col min="7691" max="7691" width="13.140625" style="4" bestFit="1" customWidth="1"/>
    <col min="7692" max="7692" width="17.5703125" style="4" bestFit="1" customWidth="1"/>
    <col min="7693" max="7693" width="13.85546875" style="4" customWidth="1"/>
    <col min="7694" max="7694" width="12.140625" style="4" bestFit="1" customWidth="1"/>
    <col min="7695" max="7695" width="11" style="4" bestFit="1" customWidth="1"/>
    <col min="7696" max="7696" width="5" style="4" customWidth="1"/>
    <col min="7697" max="7935" width="9.140625" style="4"/>
    <col min="7936" max="7936" width="3.7109375" style="4" bestFit="1" customWidth="1"/>
    <col min="7937" max="7937" width="9.28515625" style="4" customWidth="1"/>
    <col min="7938" max="7938" width="2.42578125" style="4" customWidth="1"/>
    <col min="7939" max="7939" width="13" style="4" bestFit="1" customWidth="1"/>
    <col min="7940" max="7940" width="13.140625" style="4" bestFit="1" customWidth="1"/>
    <col min="7941" max="7941" width="13.28515625" style="4" customWidth="1"/>
    <col min="7942" max="7942" width="12.140625" style="4" customWidth="1"/>
    <col min="7943" max="7943" width="13.140625" style="4" customWidth="1"/>
    <col min="7944" max="7944" width="13.140625" style="4" bestFit="1" customWidth="1"/>
    <col min="7945" max="7945" width="11" style="4" bestFit="1" customWidth="1"/>
    <col min="7946" max="7946" width="12.140625" style="4" bestFit="1" customWidth="1"/>
    <col min="7947" max="7947" width="13.140625" style="4" bestFit="1" customWidth="1"/>
    <col min="7948" max="7948" width="17.5703125" style="4" bestFit="1" customWidth="1"/>
    <col min="7949" max="7949" width="13.85546875" style="4" customWidth="1"/>
    <col min="7950" max="7950" width="12.140625" style="4" bestFit="1" customWidth="1"/>
    <col min="7951" max="7951" width="11" style="4" bestFit="1" customWidth="1"/>
    <col min="7952" max="7952" width="5" style="4" customWidth="1"/>
    <col min="7953" max="8191" width="9.140625" style="4"/>
    <col min="8192" max="8192" width="3.7109375" style="4" bestFit="1" customWidth="1"/>
    <col min="8193" max="8193" width="9.28515625" style="4" customWidth="1"/>
    <col min="8194" max="8194" width="2.42578125" style="4" customWidth="1"/>
    <col min="8195" max="8195" width="13" style="4" bestFit="1" customWidth="1"/>
    <col min="8196" max="8196" width="13.140625" style="4" bestFit="1" customWidth="1"/>
    <col min="8197" max="8197" width="13.28515625" style="4" customWidth="1"/>
    <col min="8198" max="8198" width="12.140625" style="4" customWidth="1"/>
    <col min="8199" max="8199" width="13.140625" style="4" customWidth="1"/>
    <col min="8200" max="8200" width="13.140625" style="4" bestFit="1" customWidth="1"/>
    <col min="8201" max="8201" width="11" style="4" bestFit="1" customWidth="1"/>
    <col min="8202" max="8202" width="12.140625" style="4" bestFit="1" customWidth="1"/>
    <col min="8203" max="8203" width="13.140625" style="4" bestFit="1" customWidth="1"/>
    <col min="8204" max="8204" width="17.5703125" style="4" bestFit="1" customWidth="1"/>
    <col min="8205" max="8205" width="13.85546875" style="4" customWidth="1"/>
    <col min="8206" max="8206" width="12.140625" style="4" bestFit="1" customWidth="1"/>
    <col min="8207" max="8207" width="11" style="4" bestFit="1" customWidth="1"/>
    <col min="8208" max="8208" width="5" style="4" customWidth="1"/>
    <col min="8209" max="8447" width="9.140625" style="4"/>
    <col min="8448" max="8448" width="3.7109375" style="4" bestFit="1" customWidth="1"/>
    <col min="8449" max="8449" width="9.28515625" style="4" customWidth="1"/>
    <col min="8450" max="8450" width="2.42578125" style="4" customWidth="1"/>
    <col min="8451" max="8451" width="13" style="4" bestFit="1" customWidth="1"/>
    <col min="8452" max="8452" width="13.140625" style="4" bestFit="1" customWidth="1"/>
    <col min="8453" max="8453" width="13.28515625" style="4" customWidth="1"/>
    <col min="8454" max="8454" width="12.140625" style="4" customWidth="1"/>
    <col min="8455" max="8455" width="13.140625" style="4" customWidth="1"/>
    <col min="8456" max="8456" width="13.140625" style="4" bestFit="1" customWidth="1"/>
    <col min="8457" max="8457" width="11" style="4" bestFit="1" customWidth="1"/>
    <col min="8458" max="8458" width="12.140625" style="4" bestFit="1" customWidth="1"/>
    <col min="8459" max="8459" width="13.140625" style="4" bestFit="1" customWidth="1"/>
    <col min="8460" max="8460" width="17.5703125" style="4" bestFit="1" customWidth="1"/>
    <col min="8461" max="8461" width="13.85546875" style="4" customWidth="1"/>
    <col min="8462" max="8462" width="12.140625" style="4" bestFit="1" customWidth="1"/>
    <col min="8463" max="8463" width="11" style="4" bestFit="1" customWidth="1"/>
    <col min="8464" max="8464" width="5" style="4" customWidth="1"/>
    <col min="8465" max="8703" width="9.140625" style="4"/>
    <col min="8704" max="8704" width="3.7109375" style="4" bestFit="1" customWidth="1"/>
    <col min="8705" max="8705" width="9.28515625" style="4" customWidth="1"/>
    <col min="8706" max="8706" width="2.42578125" style="4" customWidth="1"/>
    <col min="8707" max="8707" width="13" style="4" bestFit="1" customWidth="1"/>
    <col min="8708" max="8708" width="13.140625" style="4" bestFit="1" customWidth="1"/>
    <col min="8709" max="8709" width="13.28515625" style="4" customWidth="1"/>
    <col min="8710" max="8710" width="12.140625" style="4" customWidth="1"/>
    <col min="8711" max="8711" width="13.140625" style="4" customWidth="1"/>
    <col min="8712" max="8712" width="13.140625" style="4" bestFit="1" customWidth="1"/>
    <col min="8713" max="8713" width="11" style="4" bestFit="1" customWidth="1"/>
    <col min="8714" max="8714" width="12.140625" style="4" bestFit="1" customWidth="1"/>
    <col min="8715" max="8715" width="13.140625" style="4" bestFit="1" customWidth="1"/>
    <col min="8716" max="8716" width="17.5703125" style="4" bestFit="1" customWidth="1"/>
    <col min="8717" max="8717" width="13.85546875" style="4" customWidth="1"/>
    <col min="8718" max="8718" width="12.140625" style="4" bestFit="1" customWidth="1"/>
    <col min="8719" max="8719" width="11" style="4" bestFit="1" customWidth="1"/>
    <col min="8720" max="8720" width="5" style="4" customWidth="1"/>
    <col min="8721" max="8959" width="9.140625" style="4"/>
    <col min="8960" max="8960" width="3.7109375" style="4" bestFit="1" customWidth="1"/>
    <col min="8961" max="8961" width="9.28515625" style="4" customWidth="1"/>
    <col min="8962" max="8962" width="2.42578125" style="4" customWidth="1"/>
    <col min="8963" max="8963" width="13" style="4" bestFit="1" customWidth="1"/>
    <col min="8964" max="8964" width="13.140625" style="4" bestFit="1" customWidth="1"/>
    <col min="8965" max="8965" width="13.28515625" style="4" customWidth="1"/>
    <col min="8966" max="8966" width="12.140625" style="4" customWidth="1"/>
    <col min="8967" max="8967" width="13.140625" style="4" customWidth="1"/>
    <col min="8968" max="8968" width="13.140625" style="4" bestFit="1" customWidth="1"/>
    <col min="8969" max="8969" width="11" style="4" bestFit="1" customWidth="1"/>
    <col min="8970" max="8970" width="12.140625" style="4" bestFit="1" customWidth="1"/>
    <col min="8971" max="8971" width="13.140625" style="4" bestFit="1" customWidth="1"/>
    <col min="8972" max="8972" width="17.5703125" style="4" bestFit="1" customWidth="1"/>
    <col min="8973" max="8973" width="13.85546875" style="4" customWidth="1"/>
    <col min="8974" max="8974" width="12.140625" style="4" bestFit="1" customWidth="1"/>
    <col min="8975" max="8975" width="11" style="4" bestFit="1" customWidth="1"/>
    <col min="8976" max="8976" width="5" style="4" customWidth="1"/>
    <col min="8977" max="9215" width="9.140625" style="4"/>
    <col min="9216" max="9216" width="3.7109375" style="4" bestFit="1" customWidth="1"/>
    <col min="9217" max="9217" width="9.28515625" style="4" customWidth="1"/>
    <col min="9218" max="9218" width="2.42578125" style="4" customWidth="1"/>
    <col min="9219" max="9219" width="13" style="4" bestFit="1" customWidth="1"/>
    <col min="9220" max="9220" width="13.140625" style="4" bestFit="1" customWidth="1"/>
    <col min="9221" max="9221" width="13.28515625" style="4" customWidth="1"/>
    <col min="9222" max="9222" width="12.140625" style="4" customWidth="1"/>
    <col min="9223" max="9223" width="13.140625" style="4" customWidth="1"/>
    <col min="9224" max="9224" width="13.140625" style="4" bestFit="1" customWidth="1"/>
    <col min="9225" max="9225" width="11" style="4" bestFit="1" customWidth="1"/>
    <col min="9226" max="9226" width="12.140625" style="4" bestFit="1" customWidth="1"/>
    <col min="9227" max="9227" width="13.140625" style="4" bestFit="1" customWidth="1"/>
    <col min="9228" max="9228" width="17.5703125" style="4" bestFit="1" customWidth="1"/>
    <col min="9229" max="9229" width="13.85546875" style="4" customWidth="1"/>
    <col min="9230" max="9230" width="12.140625" style="4" bestFit="1" customWidth="1"/>
    <col min="9231" max="9231" width="11" style="4" bestFit="1" customWidth="1"/>
    <col min="9232" max="9232" width="5" style="4" customWidth="1"/>
    <col min="9233" max="9471" width="9.140625" style="4"/>
    <col min="9472" max="9472" width="3.7109375" style="4" bestFit="1" customWidth="1"/>
    <col min="9473" max="9473" width="9.28515625" style="4" customWidth="1"/>
    <col min="9474" max="9474" width="2.42578125" style="4" customWidth="1"/>
    <col min="9475" max="9475" width="13" style="4" bestFit="1" customWidth="1"/>
    <col min="9476" max="9476" width="13.140625" style="4" bestFit="1" customWidth="1"/>
    <col min="9477" max="9477" width="13.28515625" style="4" customWidth="1"/>
    <col min="9478" max="9478" width="12.140625" style="4" customWidth="1"/>
    <col min="9479" max="9479" width="13.140625" style="4" customWidth="1"/>
    <col min="9480" max="9480" width="13.140625" style="4" bestFit="1" customWidth="1"/>
    <col min="9481" max="9481" width="11" style="4" bestFit="1" customWidth="1"/>
    <col min="9482" max="9482" width="12.140625" style="4" bestFit="1" customWidth="1"/>
    <col min="9483" max="9483" width="13.140625" style="4" bestFit="1" customWidth="1"/>
    <col min="9484" max="9484" width="17.5703125" style="4" bestFit="1" customWidth="1"/>
    <col min="9485" max="9485" width="13.85546875" style="4" customWidth="1"/>
    <col min="9486" max="9486" width="12.140625" style="4" bestFit="1" customWidth="1"/>
    <col min="9487" max="9487" width="11" style="4" bestFit="1" customWidth="1"/>
    <col min="9488" max="9488" width="5" style="4" customWidth="1"/>
    <col min="9489" max="9727" width="9.140625" style="4"/>
    <col min="9728" max="9728" width="3.7109375" style="4" bestFit="1" customWidth="1"/>
    <col min="9729" max="9729" width="9.28515625" style="4" customWidth="1"/>
    <col min="9730" max="9730" width="2.42578125" style="4" customWidth="1"/>
    <col min="9731" max="9731" width="13" style="4" bestFit="1" customWidth="1"/>
    <col min="9732" max="9732" width="13.140625" style="4" bestFit="1" customWidth="1"/>
    <col min="9733" max="9733" width="13.28515625" style="4" customWidth="1"/>
    <col min="9734" max="9734" width="12.140625" style="4" customWidth="1"/>
    <col min="9735" max="9735" width="13.140625" style="4" customWidth="1"/>
    <col min="9736" max="9736" width="13.140625" style="4" bestFit="1" customWidth="1"/>
    <col min="9737" max="9737" width="11" style="4" bestFit="1" customWidth="1"/>
    <col min="9738" max="9738" width="12.140625" style="4" bestFit="1" customWidth="1"/>
    <col min="9739" max="9739" width="13.140625" style="4" bestFit="1" customWidth="1"/>
    <col min="9740" max="9740" width="17.5703125" style="4" bestFit="1" customWidth="1"/>
    <col min="9741" max="9741" width="13.85546875" style="4" customWidth="1"/>
    <col min="9742" max="9742" width="12.140625" style="4" bestFit="1" customWidth="1"/>
    <col min="9743" max="9743" width="11" style="4" bestFit="1" customWidth="1"/>
    <col min="9744" max="9744" width="5" style="4" customWidth="1"/>
    <col min="9745" max="9983" width="9.140625" style="4"/>
    <col min="9984" max="9984" width="3.7109375" style="4" bestFit="1" customWidth="1"/>
    <col min="9985" max="9985" width="9.28515625" style="4" customWidth="1"/>
    <col min="9986" max="9986" width="2.42578125" style="4" customWidth="1"/>
    <col min="9987" max="9987" width="13" style="4" bestFit="1" customWidth="1"/>
    <col min="9988" max="9988" width="13.140625" style="4" bestFit="1" customWidth="1"/>
    <col min="9989" max="9989" width="13.28515625" style="4" customWidth="1"/>
    <col min="9990" max="9990" width="12.140625" style="4" customWidth="1"/>
    <col min="9991" max="9991" width="13.140625" style="4" customWidth="1"/>
    <col min="9992" max="9992" width="13.140625" style="4" bestFit="1" customWidth="1"/>
    <col min="9993" max="9993" width="11" style="4" bestFit="1" customWidth="1"/>
    <col min="9994" max="9994" width="12.140625" style="4" bestFit="1" customWidth="1"/>
    <col min="9995" max="9995" width="13.140625" style="4" bestFit="1" customWidth="1"/>
    <col min="9996" max="9996" width="17.5703125" style="4" bestFit="1" customWidth="1"/>
    <col min="9997" max="9997" width="13.85546875" style="4" customWidth="1"/>
    <col min="9998" max="9998" width="12.140625" style="4" bestFit="1" customWidth="1"/>
    <col min="9999" max="9999" width="11" style="4" bestFit="1" customWidth="1"/>
    <col min="10000" max="10000" width="5" style="4" customWidth="1"/>
    <col min="10001" max="10239" width="9.140625" style="4"/>
    <col min="10240" max="10240" width="3.7109375" style="4" bestFit="1" customWidth="1"/>
    <col min="10241" max="10241" width="9.28515625" style="4" customWidth="1"/>
    <col min="10242" max="10242" width="2.42578125" style="4" customWidth="1"/>
    <col min="10243" max="10243" width="13" style="4" bestFit="1" customWidth="1"/>
    <col min="10244" max="10244" width="13.140625" style="4" bestFit="1" customWidth="1"/>
    <col min="10245" max="10245" width="13.28515625" style="4" customWidth="1"/>
    <col min="10246" max="10246" width="12.140625" style="4" customWidth="1"/>
    <col min="10247" max="10247" width="13.140625" style="4" customWidth="1"/>
    <col min="10248" max="10248" width="13.140625" style="4" bestFit="1" customWidth="1"/>
    <col min="10249" max="10249" width="11" style="4" bestFit="1" customWidth="1"/>
    <col min="10250" max="10250" width="12.140625" style="4" bestFit="1" customWidth="1"/>
    <col min="10251" max="10251" width="13.140625" style="4" bestFit="1" customWidth="1"/>
    <col min="10252" max="10252" width="17.5703125" style="4" bestFit="1" customWidth="1"/>
    <col min="10253" max="10253" width="13.85546875" style="4" customWidth="1"/>
    <col min="10254" max="10254" width="12.140625" style="4" bestFit="1" customWidth="1"/>
    <col min="10255" max="10255" width="11" style="4" bestFit="1" customWidth="1"/>
    <col min="10256" max="10256" width="5" style="4" customWidth="1"/>
    <col min="10257" max="10495" width="9.140625" style="4"/>
    <col min="10496" max="10496" width="3.7109375" style="4" bestFit="1" customWidth="1"/>
    <col min="10497" max="10497" width="9.28515625" style="4" customWidth="1"/>
    <col min="10498" max="10498" width="2.42578125" style="4" customWidth="1"/>
    <col min="10499" max="10499" width="13" style="4" bestFit="1" customWidth="1"/>
    <col min="10500" max="10500" width="13.140625" style="4" bestFit="1" customWidth="1"/>
    <col min="10501" max="10501" width="13.28515625" style="4" customWidth="1"/>
    <col min="10502" max="10502" width="12.140625" style="4" customWidth="1"/>
    <col min="10503" max="10503" width="13.140625" style="4" customWidth="1"/>
    <col min="10504" max="10504" width="13.140625" style="4" bestFit="1" customWidth="1"/>
    <col min="10505" max="10505" width="11" style="4" bestFit="1" customWidth="1"/>
    <col min="10506" max="10506" width="12.140625" style="4" bestFit="1" customWidth="1"/>
    <col min="10507" max="10507" width="13.140625" style="4" bestFit="1" customWidth="1"/>
    <col min="10508" max="10508" width="17.5703125" style="4" bestFit="1" customWidth="1"/>
    <col min="10509" max="10509" width="13.85546875" style="4" customWidth="1"/>
    <col min="10510" max="10510" width="12.140625" style="4" bestFit="1" customWidth="1"/>
    <col min="10511" max="10511" width="11" style="4" bestFit="1" customWidth="1"/>
    <col min="10512" max="10512" width="5" style="4" customWidth="1"/>
    <col min="10513" max="10751" width="9.140625" style="4"/>
    <col min="10752" max="10752" width="3.7109375" style="4" bestFit="1" customWidth="1"/>
    <col min="10753" max="10753" width="9.28515625" style="4" customWidth="1"/>
    <col min="10754" max="10754" width="2.42578125" style="4" customWidth="1"/>
    <col min="10755" max="10755" width="13" style="4" bestFit="1" customWidth="1"/>
    <col min="10756" max="10756" width="13.140625" style="4" bestFit="1" customWidth="1"/>
    <col min="10757" max="10757" width="13.28515625" style="4" customWidth="1"/>
    <col min="10758" max="10758" width="12.140625" style="4" customWidth="1"/>
    <col min="10759" max="10759" width="13.140625" style="4" customWidth="1"/>
    <col min="10760" max="10760" width="13.140625" style="4" bestFit="1" customWidth="1"/>
    <col min="10761" max="10761" width="11" style="4" bestFit="1" customWidth="1"/>
    <col min="10762" max="10762" width="12.140625" style="4" bestFit="1" customWidth="1"/>
    <col min="10763" max="10763" width="13.140625" style="4" bestFit="1" customWidth="1"/>
    <col min="10764" max="10764" width="17.5703125" style="4" bestFit="1" customWidth="1"/>
    <col min="10765" max="10765" width="13.85546875" style="4" customWidth="1"/>
    <col min="10766" max="10766" width="12.140625" style="4" bestFit="1" customWidth="1"/>
    <col min="10767" max="10767" width="11" style="4" bestFit="1" customWidth="1"/>
    <col min="10768" max="10768" width="5" style="4" customWidth="1"/>
    <col min="10769" max="11007" width="9.140625" style="4"/>
    <col min="11008" max="11008" width="3.7109375" style="4" bestFit="1" customWidth="1"/>
    <col min="11009" max="11009" width="9.28515625" style="4" customWidth="1"/>
    <col min="11010" max="11010" width="2.42578125" style="4" customWidth="1"/>
    <col min="11011" max="11011" width="13" style="4" bestFit="1" customWidth="1"/>
    <col min="11012" max="11012" width="13.140625" style="4" bestFit="1" customWidth="1"/>
    <col min="11013" max="11013" width="13.28515625" style="4" customWidth="1"/>
    <col min="11014" max="11014" width="12.140625" style="4" customWidth="1"/>
    <col min="11015" max="11015" width="13.140625" style="4" customWidth="1"/>
    <col min="11016" max="11016" width="13.140625" style="4" bestFit="1" customWidth="1"/>
    <col min="11017" max="11017" width="11" style="4" bestFit="1" customWidth="1"/>
    <col min="11018" max="11018" width="12.140625" style="4" bestFit="1" customWidth="1"/>
    <col min="11019" max="11019" width="13.140625" style="4" bestFit="1" customWidth="1"/>
    <col min="11020" max="11020" width="17.5703125" style="4" bestFit="1" customWidth="1"/>
    <col min="11021" max="11021" width="13.85546875" style="4" customWidth="1"/>
    <col min="11022" max="11022" width="12.140625" style="4" bestFit="1" customWidth="1"/>
    <col min="11023" max="11023" width="11" style="4" bestFit="1" customWidth="1"/>
    <col min="11024" max="11024" width="5" style="4" customWidth="1"/>
    <col min="11025" max="11263" width="9.140625" style="4"/>
    <col min="11264" max="11264" width="3.7109375" style="4" bestFit="1" customWidth="1"/>
    <col min="11265" max="11265" width="9.28515625" style="4" customWidth="1"/>
    <col min="11266" max="11266" width="2.42578125" style="4" customWidth="1"/>
    <col min="11267" max="11267" width="13" style="4" bestFit="1" customWidth="1"/>
    <col min="11268" max="11268" width="13.140625" style="4" bestFit="1" customWidth="1"/>
    <col min="11269" max="11269" width="13.28515625" style="4" customWidth="1"/>
    <col min="11270" max="11270" width="12.140625" style="4" customWidth="1"/>
    <col min="11271" max="11271" width="13.140625" style="4" customWidth="1"/>
    <col min="11272" max="11272" width="13.140625" style="4" bestFit="1" customWidth="1"/>
    <col min="11273" max="11273" width="11" style="4" bestFit="1" customWidth="1"/>
    <col min="11274" max="11274" width="12.140625" style="4" bestFit="1" customWidth="1"/>
    <col min="11275" max="11275" width="13.140625" style="4" bestFit="1" customWidth="1"/>
    <col min="11276" max="11276" width="17.5703125" style="4" bestFit="1" customWidth="1"/>
    <col min="11277" max="11277" width="13.85546875" style="4" customWidth="1"/>
    <col min="11278" max="11278" width="12.140625" style="4" bestFit="1" customWidth="1"/>
    <col min="11279" max="11279" width="11" style="4" bestFit="1" customWidth="1"/>
    <col min="11280" max="11280" width="5" style="4" customWidth="1"/>
    <col min="11281" max="11519" width="9.140625" style="4"/>
    <col min="11520" max="11520" width="3.7109375" style="4" bestFit="1" customWidth="1"/>
    <col min="11521" max="11521" width="9.28515625" style="4" customWidth="1"/>
    <col min="11522" max="11522" width="2.42578125" style="4" customWidth="1"/>
    <col min="11523" max="11523" width="13" style="4" bestFit="1" customWidth="1"/>
    <col min="11524" max="11524" width="13.140625" style="4" bestFit="1" customWidth="1"/>
    <col min="11525" max="11525" width="13.28515625" style="4" customWidth="1"/>
    <col min="11526" max="11526" width="12.140625" style="4" customWidth="1"/>
    <col min="11527" max="11527" width="13.140625" style="4" customWidth="1"/>
    <col min="11528" max="11528" width="13.140625" style="4" bestFit="1" customWidth="1"/>
    <col min="11529" max="11529" width="11" style="4" bestFit="1" customWidth="1"/>
    <col min="11530" max="11530" width="12.140625" style="4" bestFit="1" customWidth="1"/>
    <col min="11531" max="11531" width="13.140625" style="4" bestFit="1" customWidth="1"/>
    <col min="11532" max="11532" width="17.5703125" style="4" bestFit="1" customWidth="1"/>
    <col min="11533" max="11533" width="13.85546875" style="4" customWidth="1"/>
    <col min="11534" max="11534" width="12.140625" style="4" bestFit="1" customWidth="1"/>
    <col min="11535" max="11535" width="11" style="4" bestFit="1" customWidth="1"/>
    <col min="11536" max="11536" width="5" style="4" customWidth="1"/>
    <col min="11537" max="11775" width="9.140625" style="4"/>
    <col min="11776" max="11776" width="3.7109375" style="4" bestFit="1" customWidth="1"/>
    <col min="11777" max="11777" width="9.28515625" style="4" customWidth="1"/>
    <col min="11778" max="11778" width="2.42578125" style="4" customWidth="1"/>
    <col min="11779" max="11779" width="13" style="4" bestFit="1" customWidth="1"/>
    <col min="11780" max="11780" width="13.140625" style="4" bestFit="1" customWidth="1"/>
    <col min="11781" max="11781" width="13.28515625" style="4" customWidth="1"/>
    <col min="11782" max="11782" width="12.140625" style="4" customWidth="1"/>
    <col min="11783" max="11783" width="13.140625" style="4" customWidth="1"/>
    <col min="11784" max="11784" width="13.140625" style="4" bestFit="1" customWidth="1"/>
    <col min="11785" max="11785" width="11" style="4" bestFit="1" customWidth="1"/>
    <col min="11786" max="11786" width="12.140625" style="4" bestFit="1" customWidth="1"/>
    <col min="11787" max="11787" width="13.140625" style="4" bestFit="1" customWidth="1"/>
    <col min="11788" max="11788" width="17.5703125" style="4" bestFit="1" customWidth="1"/>
    <col min="11789" max="11789" width="13.85546875" style="4" customWidth="1"/>
    <col min="11790" max="11790" width="12.140625" style="4" bestFit="1" customWidth="1"/>
    <col min="11791" max="11791" width="11" style="4" bestFit="1" customWidth="1"/>
    <col min="11792" max="11792" width="5" style="4" customWidth="1"/>
    <col min="11793" max="12031" width="9.140625" style="4"/>
    <col min="12032" max="12032" width="3.7109375" style="4" bestFit="1" customWidth="1"/>
    <col min="12033" max="12033" width="9.28515625" style="4" customWidth="1"/>
    <col min="12034" max="12034" width="2.42578125" style="4" customWidth="1"/>
    <col min="12035" max="12035" width="13" style="4" bestFit="1" customWidth="1"/>
    <col min="12036" max="12036" width="13.140625" style="4" bestFit="1" customWidth="1"/>
    <col min="12037" max="12037" width="13.28515625" style="4" customWidth="1"/>
    <col min="12038" max="12038" width="12.140625" style="4" customWidth="1"/>
    <col min="12039" max="12039" width="13.140625" style="4" customWidth="1"/>
    <col min="12040" max="12040" width="13.140625" style="4" bestFit="1" customWidth="1"/>
    <col min="12041" max="12041" width="11" style="4" bestFit="1" customWidth="1"/>
    <col min="12042" max="12042" width="12.140625" style="4" bestFit="1" customWidth="1"/>
    <col min="12043" max="12043" width="13.140625" style="4" bestFit="1" customWidth="1"/>
    <col min="12044" max="12044" width="17.5703125" style="4" bestFit="1" customWidth="1"/>
    <col min="12045" max="12045" width="13.85546875" style="4" customWidth="1"/>
    <col min="12046" max="12046" width="12.140625" style="4" bestFit="1" customWidth="1"/>
    <col min="12047" max="12047" width="11" style="4" bestFit="1" customWidth="1"/>
    <col min="12048" max="12048" width="5" style="4" customWidth="1"/>
    <col min="12049" max="12287" width="9.140625" style="4"/>
    <col min="12288" max="12288" width="3.7109375" style="4" bestFit="1" customWidth="1"/>
    <col min="12289" max="12289" width="9.28515625" style="4" customWidth="1"/>
    <col min="12290" max="12290" width="2.42578125" style="4" customWidth="1"/>
    <col min="12291" max="12291" width="13" style="4" bestFit="1" customWidth="1"/>
    <col min="12292" max="12292" width="13.140625" style="4" bestFit="1" customWidth="1"/>
    <col min="12293" max="12293" width="13.28515625" style="4" customWidth="1"/>
    <col min="12294" max="12294" width="12.140625" style="4" customWidth="1"/>
    <col min="12295" max="12295" width="13.140625" style="4" customWidth="1"/>
    <col min="12296" max="12296" width="13.140625" style="4" bestFit="1" customWidth="1"/>
    <col min="12297" max="12297" width="11" style="4" bestFit="1" customWidth="1"/>
    <col min="12298" max="12298" width="12.140625" style="4" bestFit="1" customWidth="1"/>
    <col min="12299" max="12299" width="13.140625" style="4" bestFit="1" customWidth="1"/>
    <col min="12300" max="12300" width="17.5703125" style="4" bestFit="1" customWidth="1"/>
    <col min="12301" max="12301" width="13.85546875" style="4" customWidth="1"/>
    <col min="12302" max="12302" width="12.140625" style="4" bestFit="1" customWidth="1"/>
    <col min="12303" max="12303" width="11" style="4" bestFit="1" customWidth="1"/>
    <col min="12304" max="12304" width="5" style="4" customWidth="1"/>
    <col min="12305" max="12543" width="9.140625" style="4"/>
    <col min="12544" max="12544" width="3.7109375" style="4" bestFit="1" customWidth="1"/>
    <col min="12545" max="12545" width="9.28515625" style="4" customWidth="1"/>
    <col min="12546" max="12546" width="2.42578125" style="4" customWidth="1"/>
    <col min="12547" max="12547" width="13" style="4" bestFit="1" customWidth="1"/>
    <col min="12548" max="12548" width="13.140625" style="4" bestFit="1" customWidth="1"/>
    <col min="12549" max="12549" width="13.28515625" style="4" customWidth="1"/>
    <col min="12550" max="12550" width="12.140625" style="4" customWidth="1"/>
    <col min="12551" max="12551" width="13.140625" style="4" customWidth="1"/>
    <col min="12552" max="12552" width="13.140625" style="4" bestFit="1" customWidth="1"/>
    <col min="12553" max="12553" width="11" style="4" bestFit="1" customWidth="1"/>
    <col min="12554" max="12554" width="12.140625" style="4" bestFit="1" customWidth="1"/>
    <col min="12555" max="12555" width="13.140625" style="4" bestFit="1" customWidth="1"/>
    <col min="12556" max="12556" width="17.5703125" style="4" bestFit="1" customWidth="1"/>
    <col min="12557" max="12557" width="13.85546875" style="4" customWidth="1"/>
    <col min="12558" max="12558" width="12.140625" style="4" bestFit="1" customWidth="1"/>
    <col min="12559" max="12559" width="11" style="4" bestFit="1" customWidth="1"/>
    <col min="12560" max="12560" width="5" style="4" customWidth="1"/>
    <col min="12561" max="12799" width="9.140625" style="4"/>
    <col min="12800" max="12800" width="3.7109375" style="4" bestFit="1" customWidth="1"/>
    <col min="12801" max="12801" width="9.28515625" style="4" customWidth="1"/>
    <col min="12802" max="12802" width="2.42578125" style="4" customWidth="1"/>
    <col min="12803" max="12803" width="13" style="4" bestFit="1" customWidth="1"/>
    <col min="12804" max="12804" width="13.140625" style="4" bestFit="1" customWidth="1"/>
    <col min="12805" max="12805" width="13.28515625" style="4" customWidth="1"/>
    <col min="12806" max="12806" width="12.140625" style="4" customWidth="1"/>
    <col min="12807" max="12807" width="13.140625" style="4" customWidth="1"/>
    <col min="12808" max="12808" width="13.140625" style="4" bestFit="1" customWidth="1"/>
    <col min="12809" max="12809" width="11" style="4" bestFit="1" customWidth="1"/>
    <col min="12810" max="12810" width="12.140625" style="4" bestFit="1" customWidth="1"/>
    <col min="12811" max="12811" width="13.140625" style="4" bestFit="1" customWidth="1"/>
    <col min="12812" max="12812" width="17.5703125" style="4" bestFit="1" customWidth="1"/>
    <col min="12813" max="12813" width="13.85546875" style="4" customWidth="1"/>
    <col min="12814" max="12814" width="12.140625" style="4" bestFit="1" customWidth="1"/>
    <col min="12815" max="12815" width="11" style="4" bestFit="1" customWidth="1"/>
    <col min="12816" max="12816" width="5" style="4" customWidth="1"/>
    <col min="12817" max="13055" width="9.140625" style="4"/>
    <col min="13056" max="13056" width="3.7109375" style="4" bestFit="1" customWidth="1"/>
    <col min="13057" max="13057" width="9.28515625" style="4" customWidth="1"/>
    <col min="13058" max="13058" width="2.42578125" style="4" customWidth="1"/>
    <col min="13059" max="13059" width="13" style="4" bestFit="1" customWidth="1"/>
    <col min="13060" max="13060" width="13.140625" style="4" bestFit="1" customWidth="1"/>
    <col min="13061" max="13061" width="13.28515625" style="4" customWidth="1"/>
    <col min="13062" max="13062" width="12.140625" style="4" customWidth="1"/>
    <col min="13063" max="13063" width="13.140625" style="4" customWidth="1"/>
    <col min="13064" max="13064" width="13.140625" style="4" bestFit="1" customWidth="1"/>
    <col min="13065" max="13065" width="11" style="4" bestFit="1" customWidth="1"/>
    <col min="13066" max="13066" width="12.140625" style="4" bestFit="1" customWidth="1"/>
    <col min="13067" max="13067" width="13.140625" style="4" bestFit="1" customWidth="1"/>
    <col min="13068" max="13068" width="17.5703125" style="4" bestFit="1" customWidth="1"/>
    <col min="13069" max="13069" width="13.85546875" style="4" customWidth="1"/>
    <col min="13070" max="13070" width="12.140625" style="4" bestFit="1" customWidth="1"/>
    <col min="13071" max="13071" width="11" style="4" bestFit="1" customWidth="1"/>
    <col min="13072" max="13072" width="5" style="4" customWidth="1"/>
    <col min="13073" max="13311" width="9.140625" style="4"/>
    <col min="13312" max="13312" width="3.7109375" style="4" bestFit="1" customWidth="1"/>
    <col min="13313" max="13313" width="9.28515625" style="4" customWidth="1"/>
    <col min="13314" max="13314" width="2.42578125" style="4" customWidth="1"/>
    <col min="13315" max="13315" width="13" style="4" bestFit="1" customWidth="1"/>
    <col min="13316" max="13316" width="13.140625" style="4" bestFit="1" customWidth="1"/>
    <col min="13317" max="13317" width="13.28515625" style="4" customWidth="1"/>
    <col min="13318" max="13318" width="12.140625" style="4" customWidth="1"/>
    <col min="13319" max="13319" width="13.140625" style="4" customWidth="1"/>
    <col min="13320" max="13320" width="13.140625" style="4" bestFit="1" customWidth="1"/>
    <col min="13321" max="13321" width="11" style="4" bestFit="1" customWidth="1"/>
    <col min="13322" max="13322" width="12.140625" style="4" bestFit="1" customWidth="1"/>
    <col min="13323" max="13323" width="13.140625" style="4" bestFit="1" customWidth="1"/>
    <col min="13324" max="13324" width="17.5703125" style="4" bestFit="1" customWidth="1"/>
    <col min="13325" max="13325" width="13.85546875" style="4" customWidth="1"/>
    <col min="13326" max="13326" width="12.140625" style="4" bestFit="1" customWidth="1"/>
    <col min="13327" max="13327" width="11" style="4" bestFit="1" customWidth="1"/>
    <col min="13328" max="13328" width="5" style="4" customWidth="1"/>
    <col min="13329" max="13567" width="9.140625" style="4"/>
    <col min="13568" max="13568" width="3.7109375" style="4" bestFit="1" customWidth="1"/>
    <col min="13569" max="13569" width="9.28515625" style="4" customWidth="1"/>
    <col min="13570" max="13570" width="2.42578125" style="4" customWidth="1"/>
    <col min="13571" max="13571" width="13" style="4" bestFit="1" customWidth="1"/>
    <col min="13572" max="13572" width="13.140625" style="4" bestFit="1" customWidth="1"/>
    <col min="13573" max="13573" width="13.28515625" style="4" customWidth="1"/>
    <col min="13574" max="13574" width="12.140625" style="4" customWidth="1"/>
    <col min="13575" max="13575" width="13.140625" style="4" customWidth="1"/>
    <col min="13576" max="13576" width="13.140625" style="4" bestFit="1" customWidth="1"/>
    <col min="13577" max="13577" width="11" style="4" bestFit="1" customWidth="1"/>
    <col min="13578" max="13578" width="12.140625" style="4" bestFit="1" customWidth="1"/>
    <col min="13579" max="13579" width="13.140625" style="4" bestFit="1" customWidth="1"/>
    <col min="13580" max="13580" width="17.5703125" style="4" bestFit="1" customWidth="1"/>
    <col min="13581" max="13581" width="13.85546875" style="4" customWidth="1"/>
    <col min="13582" max="13582" width="12.140625" style="4" bestFit="1" customWidth="1"/>
    <col min="13583" max="13583" width="11" style="4" bestFit="1" customWidth="1"/>
    <col min="13584" max="13584" width="5" style="4" customWidth="1"/>
    <col min="13585" max="13823" width="9.140625" style="4"/>
    <col min="13824" max="13824" width="3.7109375" style="4" bestFit="1" customWidth="1"/>
    <col min="13825" max="13825" width="9.28515625" style="4" customWidth="1"/>
    <col min="13826" max="13826" width="2.42578125" style="4" customWidth="1"/>
    <col min="13827" max="13827" width="13" style="4" bestFit="1" customWidth="1"/>
    <col min="13828" max="13828" width="13.140625" style="4" bestFit="1" customWidth="1"/>
    <col min="13829" max="13829" width="13.28515625" style="4" customWidth="1"/>
    <col min="13830" max="13830" width="12.140625" style="4" customWidth="1"/>
    <col min="13831" max="13831" width="13.140625" style="4" customWidth="1"/>
    <col min="13832" max="13832" width="13.140625" style="4" bestFit="1" customWidth="1"/>
    <col min="13833" max="13833" width="11" style="4" bestFit="1" customWidth="1"/>
    <col min="13834" max="13834" width="12.140625" style="4" bestFit="1" customWidth="1"/>
    <col min="13835" max="13835" width="13.140625" style="4" bestFit="1" customWidth="1"/>
    <col min="13836" max="13836" width="17.5703125" style="4" bestFit="1" customWidth="1"/>
    <col min="13837" max="13837" width="13.85546875" style="4" customWidth="1"/>
    <col min="13838" max="13838" width="12.140625" style="4" bestFit="1" customWidth="1"/>
    <col min="13839" max="13839" width="11" style="4" bestFit="1" customWidth="1"/>
    <col min="13840" max="13840" width="5" style="4" customWidth="1"/>
    <col min="13841" max="14079" width="9.140625" style="4"/>
    <col min="14080" max="14080" width="3.7109375" style="4" bestFit="1" customWidth="1"/>
    <col min="14081" max="14081" width="9.28515625" style="4" customWidth="1"/>
    <col min="14082" max="14082" width="2.42578125" style="4" customWidth="1"/>
    <col min="14083" max="14083" width="13" style="4" bestFit="1" customWidth="1"/>
    <col min="14084" max="14084" width="13.140625" style="4" bestFit="1" customWidth="1"/>
    <col min="14085" max="14085" width="13.28515625" style="4" customWidth="1"/>
    <col min="14086" max="14086" width="12.140625" style="4" customWidth="1"/>
    <col min="14087" max="14087" width="13.140625" style="4" customWidth="1"/>
    <col min="14088" max="14088" width="13.140625" style="4" bestFit="1" customWidth="1"/>
    <col min="14089" max="14089" width="11" style="4" bestFit="1" customWidth="1"/>
    <col min="14090" max="14090" width="12.140625" style="4" bestFit="1" customWidth="1"/>
    <col min="14091" max="14091" width="13.140625" style="4" bestFit="1" customWidth="1"/>
    <col min="14092" max="14092" width="17.5703125" style="4" bestFit="1" customWidth="1"/>
    <col min="14093" max="14093" width="13.85546875" style="4" customWidth="1"/>
    <col min="14094" max="14094" width="12.140625" style="4" bestFit="1" customWidth="1"/>
    <col min="14095" max="14095" width="11" style="4" bestFit="1" customWidth="1"/>
    <col min="14096" max="14096" width="5" style="4" customWidth="1"/>
    <col min="14097" max="14335" width="9.140625" style="4"/>
    <col min="14336" max="14336" width="3.7109375" style="4" bestFit="1" customWidth="1"/>
    <col min="14337" max="14337" width="9.28515625" style="4" customWidth="1"/>
    <col min="14338" max="14338" width="2.42578125" style="4" customWidth="1"/>
    <col min="14339" max="14339" width="13" style="4" bestFit="1" customWidth="1"/>
    <col min="14340" max="14340" width="13.140625" style="4" bestFit="1" customWidth="1"/>
    <col min="14341" max="14341" width="13.28515625" style="4" customWidth="1"/>
    <col min="14342" max="14342" width="12.140625" style="4" customWidth="1"/>
    <col min="14343" max="14343" width="13.140625" style="4" customWidth="1"/>
    <col min="14344" max="14344" width="13.140625" style="4" bestFit="1" customWidth="1"/>
    <col min="14345" max="14345" width="11" style="4" bestFit="1" customWidth="1"/>
    <col min="14346" max="14346" width="12.140625" style="4" bestFit="1" customWidth="1"/>
    <col min="14347" max="14347" width="13.140625" style="4" bestFit="1" customWidth="1"/>
    <col min="14348" max="14348" width="17.5703125" style="4" bestFit="1" customWidth="1"/>
    <col min="14349" max="14349" width="13.85546875" style="4" customWidth="1"/>
    <col min="14350" max="14350" width="12.140625" style="4" bestFit="1" customWidth="1"/>
    <col min="14351" max="14351" width="11" style="4" bestFit="1" customWidth="1"/>
    <col min="14352" max="14352" width="5" style="4" customWidth="1"/>
    <col min="14353" max="14591" width="9.140625" style="4"/>
    <col min="14592" max="14592" width="3.7109375" style="4" bestFit="1" customWidth="1"/>
    <col min="14593" max="14593" width="9.28515625" style="4" customWidth="1"/>
    <col min="14594" max="14594" width="2.42578125" style="4" customWidth="1"/>
    <col min="14595" max="14595" width="13" style="4" bestFit="1" customWidth="1"/>
    <col min="14596" max="14596" width="13.140625" style="4" bestFit="1" customWidth="1"/>
    <col min="14597" max="14597" width="13.28515625" style="4" customWidth="1"/>
    <col min="14598" max="14598" width="12.140625" style="4" customWidth="1"/>
    <col min="14599" max="14599" width="13.140625" style="4" customWidth="1"/>
    <col min="14600" max="14600" width="13.140625" style="4" bestFit="1" customWidth="1"/>
    <col min="14601" max="14601" width="11" style="4" bestFit="1" customWidth="1"/>
    <col min="14602" max="14602" width="12.140625" style="4" bestFit="1" customWidth="1"/>
    <col min="14603" max="14603" width="13.140625" style="4" bestFit="1" customWidth="1"/>
    <col min="14604" max="14604" width="17.5703125" style="4" bestFit="1" customWidth="1"/>
    <col min="14605" max="14605" width="13.85546875" style="4" customWidth="1"/>
    <col min="14606" max="14606" width="12.140625" style="4" bestFit="1" customWidth="1"/>
    <col min="14607" max="14607" width="11" style="4" bestFit="1" customWidth="1"/>
    <col min="14608" max="14608" width="5" style="4" customWidth="1"/>
    <col min="14609" max="14847" width="9.140625" style="4"/>
    <col min="14848" max="14848" width="3.7109375" style="4" bestFit="1" customWidth="1"/>
    <col min="14849" max="14849" width="9.28515625" style="4" customWidth="1"/>
    <col min="14850" max="14850" width="2.42578125" style="4" customWidth="1"/>
    <col min="14851" max="14851" width="13" style="4" bestFit="1" customWidth="1"/>
    <col min="14852" max="14852" width="13.140625" style="4" bestFit="1" customWidth="1"/>
    <col min="14853" max="14853" width="13.28515625" style="4" customWidth="1"/>
    <col min="14854" max="14854" width="12.140625" style="4" customWidth="1"/>
    <col min="14855" max="14855" width="13.140625" style="4" customWidth="1"/>
    <col min="14856" max="14856" width="13.140625" style="4" bestFit="1" customWidth="1"/>
    <col min="14857" max="14857" width="11" style="4" bestFit="1" customWidth="1"/>
    <col min="14858" max="14858" width="12.140625" style="4" bestFit="1" customWidth="1"/>
    <col min="14859" max="14859" width="13.140625" style="4" bestFit="1" customWidth="1"/>
    <col min="14860" max="14860" width="17.5703125" style="4" bestFit="1" customWidth="1"/>
    <col min="14861" max="14861" width="13.85546875" style="4" customWidth="1"/>
    <col min="14862" max="14862" width="12.140625" style="4" bestFit="1" customWidth="1"/>
    <col min="14863" max="14863" width="11" style="4" bestFit="1" customWidth="1"/>
    <col min="14864" max="14864" width="5" style="4" customWidth="1"/>
    <col min="14865" max="15103" width="9.140625" style="4"/>
    <col min="15104" max="15104" width="3.7109375" style="4" bestFit="1" customWidth="1"/>
    <col min="15105" max="15105" width="9.28515625" style="4" customWidth="1"/>
    <col min="15106" max="15106" width="2.42578125" style="4" customWidth="1"/>
    <col min="15107" max="15107" width="13" style="4" bestFit="1" customWidth="1"/>
    <col min="15108" max="15108" width="13.140625" style="4" bestFit="1" customWidth="1"/>
    <col min="15109" max="15109" width="13.28515625" style="4" customWidth="1"/>
    <col min="15110" max="15110" width="12.140625" style="4" customWidth="1"/>
    <col min="15111" max="15111" width="13.140625" style="4" customWidth="1"/>
    <col min="15112" max="15112" width="13.140625" style="4" bestFit="1" customWidth="1"/>
    <col min="15113" max="15113" width="11" style="4" bestFit="1" customWidth="1"/>
    <col min="15114" max="15114" width="12.140625" style="4" bestFit="1" customWidth="1"/>
    <col min="15115" max="15115" width="13.140625" style="4" bestFit="1" customWidth="1"/>
    <col min="15116" max="15116" width="17.5703125" style="4" bestFit="1" customWidth="1"/>
    <col min="15117" max="15117" width="13.85546875" style="4" customWidth="1"/>
    <col min="15118" max="15118" width="12.140625" style="4" bestFit="1" customWidth="1"/>
    <col min="15119" max="15119" width="11" style="4" bestFit="1" customWidth="1"/>
    <col min="15120" max="15120" width="5" style="4" customWidth="1"/>
    <col min="15121" max="15359" width="9.140625" style="4"/>
    <col min="15360" max="15360" width="3.7109375" style="4" bestFit="1" customWidth="1"/>
    <col min="15361" max="15361" width="9.28515625" style="4" customWidth="1"/>
    <col min="15362" max="15362" width="2.42578125" style="4" customWidth="1"/>
    <col min="15363" max="15363" width="13" style="4" bestFit="1" customWidth="1"/>
    <col min="15364" max="15364" width="13.140625" style="4" bestFit="1" customWidth="1"/>
    <col min="15365" max="15365" width="13.28515625" style="4" customWidth="1"/>
    <col min="15366" max="15366" width="12.140625" style="4" customWidth="1"/>
    <col min="15367" max="15367" width="13.140625" style="4" customWidth="1"/>
    <col min="15368" max="15368" width="13.140625" style="4" bestFit="1" customWidth="1"/>
    <col min="15369" max="15369" width="11" style="4" bestFit="1" customWidth="1"/>
    <col min="15370" max="15370" width="12.140625" style="4" bestFit="1" customWidth="1"/>
    <col min="15371" max="15371" width="13.140625" style="4" bestFit="1" customWidth="1"/>
    <col min="15372" max="15372" width="17.5703125" style="4" bestFit="1" customWidth="1"/>
    <col min="15373" max="15373" width="13.85546875" style="4" customWidth="1"/>
    <col min="15374" max="15374" width="12.140625" style="4" bestFit="1" customWidth="1"/>
    <col min="15375" max="15375" width="11" style="4" bestFit="1" customWidth="1"/>
    <col min="15376" max="15376" width="5" style="4" customWidth="1"/>
    <col min="15377" max="15615" width="9.140625" style="4"/>
    <col min="15616" max="15616" width="3.7109375" style="4" bestFit="1" customWidth="1"/>
    <col min="15617" max="15617" width="9.28515625" style="4" customWidth="1"/>
    <col min="15618" max="15618" width="2.42578125" style="4" customWidth="1"/>
    <col min="15619" max="15619" width="13" style="4" bestFit="1" customWidth="1"/>
    <col min="15620" max="15620" width="13.140625" style="4" bestFit="1" customWidth="1"/>
    <col min="15621" max="15621" width="13.28515625" style="4" customWidth="1"/>
    <col min="15622" max="15622" width="12.140625" style="4" customWidth="1"/>
    <col min="15623" max="15623" width="13.140625" style="4" customWidth="1"/>
    <col min="15624" max="15624" width="13.140625" style="4" bestFit="1" customWidth="1"/>
    <col min="15625" max="15625" width="11" style="4" bestFit="1" customWidth="1"/>
    <col min="15626" max="15626" width="12.140625" style="4" bestFit="1" customWidth="1"/>
    <col min="15627" max="15627" width="13.140625" style="4" bestFit="1" customWidth="1"/>
    <col min="15628" max="15628" width="17.5703125" style="4" bestFit="1" customWidth="1"/>
    <col min="15629" max="15629" width="13.85546875" style="4" customWidth="1"/>
    <col min="15630" max="15630" width="12.140625" style="4" bestFit="1" customWidth="1"/>
    <col min="15631" max="15631" width="11" style="4" bestFit="1" customWidth="1"/>
    <col min="15632" max="15632" width="5" style="4" customWidth="1"/>
    <col min="15633" max="15871" width="9.140625" style="4"/>
    <col min="15872" max="15872" width="3.7109375" style="4" bestFit="1" customWidth="1"/>
    <col min="15873" max="15873" width="9.28515625" style="4" customWidth="1"/>
    <col min="15874" max="15874" width="2.42578125" style="4" customWidth="1"/>
    <col min="15875" max="15875" width="13" style="4" bestFit="1" customWidth="1"/>
    <col min="15876" max="15876" width="13.140625" style="4" bestFit="1" customWidth="1"/>
    <col min="15877" max="15877" width="13.28515625" style="4" customWidth="1"/>
    <col min="15878" max="15878" width="12.140625" style="4" customWidth="1"/>
    <col min="15879" max="15879" width="13.140625" style="4" customWidth="1"/>
    <col min="15880" max="15880" width="13.140625" style="4" bestFit="1" customWidth="1"/>
    <col min="15881" max="15881" width="11" style="4" bestFit="1" customWidth="1"/>
    <col min="15882" max="15882" width="12.140625" style="4" bestFit="1" customWidth="1"/>
    <col min="15883" max="15883" width="13.140625" style="4" bestFit="1" customWidth="1"/>
    <col min="15884" max="15884" width="17.5703125" style="4" bestFit="1" customWidth="1"/>
    <col min="15885" max="15885" width="13.85546875" style="4" customWidth="1"/>
    <col min="15886" max="15886" width="12.140625" style="4" bestFit="1" customWidth="1"/>
    <col min="15887" max="15887" width="11" style="4" bestFit="1" customWidth="1"/>
    <col min="15888" max="15888" width="5" style="4" customWidth="1"/>
    <col min="15889" max="16127" width="9.140625" style="4"/>
    <col min="16128" max="16128" width="3.7109375" style="4" bestFit="1" customWidth="1"/>
    <col min="16129" max="16129" width="9.28515625" style="4" customWidth="1"/>
    <col min="16130" max="16130" width="2.42578125" style="4" customWidth="1"/>
    <col min="16131" max="16131" width="13" style="4" bestFit="1" customWidth="1"/>
    <col min="16132" max="16132" width="13.140625" style="4" bestFit="1" customWidth="1"/>
    <col min="16133" max="16133" width="13.28515625" style="4" customWidth="1"/>
    <col min="16134" max="16134" width="12.140625" style="4" customWidth="1"/>
    <col min="16135" max="16135" width="13.140625" style="4" customWidth="1"/>
    <col min="16136" max="16136" width="13.140625" style="4" bestFit="1" customWidth="1"/>
    <col min="16137" max="16137" width="11" style="4" bestFit="1" customWidth="1"/>
    <col min="16138" max="16138" width="12.140625" style="4" bestFit="1" customWidth="1"/>
    <col min="16139" max="16139" width="13.140625" style="4" bestFit="1" customWidth="1"/>
    <col min="16140" max="16140" width="17.5703125" style="4" bestFit="1" customWidth="1"/>
    <col min="16141" max="16141" width="13.85546875" style="4" customWidth="1"/>
    <col min="16142" max="16142" width="12.140625" style="4" bestFit="1" customWidth="1"/>
    <col min="16143" max="16143" width="11" style="4" bestFit="1" customWidth="1"/>
    <col min="16144" max="16144" width="5" style="4" customWidth="1"/>
    <col min="16145" max="16384" width="9.140625" style="4"/>
  </cols>
  <sheetData>
    <row r="1" spans="1:16" x14ac:dyDescent="0.2">
      <c r="A1" s="4" t="s">
        <v>1</v>
      </c>
      <c r="B1" s="9"/>
    </row>
    <row r="2" spans="1:16" x14ac:dyDescent="0.2">
      <c r="A2" s="4" t="s">
        <v>162</v>
      </c>
      <c r="B2" s="9"/>
      <c r="D2" s="52" t="s">
        <v>159</v>
      </c>
      <c r="P2" s="5"/>
    </row>
    <row r="3" spans="1:16" x14ac:dyDescent="0.2">
      <c r="A3" s="6" t="str">
        <f>'Exhibit A - City'!A3</f>
        <v>FOR THE YEAR ENDED JUNE 30, 2025</v>
      </c>
      <c r="D3" s="5"/>
      <c r="E3" s="6"/>
      <c r="P3" s="5"/>
    </row>
    <row r="4" spans="1:16" ht="15.75" x14ac:dyDescent="0.25">
      <c r="A4" s="82" t="s">
        <v>273</v>
      </c>
      <c r="L4" s="7"/>
      <c r="M4" s="7"/>
      <c r="N4" s="7"/>
      <c r="O4" s="7"/>
    </row>
    <row r="5" spans="1:16" x14ac:dyDescent="0.2">
      <c r="A5" s="100" t="s">
        <v>452</v>
      </c>
      <c r="D5" s="8" t="s">
        <v>2</v>
      </c>
      <c r="E5" s="8"/>
      <c r="F5" s="8"/>
      <c r="G5" s="8"/>
      <c r="J5" s="9"/>
      <c r="L5" s="8" t="s">
        <v>3</v>
      </c>
      <c r="M5" s="8"/>
      <c r="N5" s="8"/>
      <c r="O5" s="8"/>
    </row>
    <row r="6" spans="1:16" x14ac:dyDescent="0.2">
      <c r="D6" s="8" t="s">
        <v>4</v>
      </c>
      <c r="E6" s="8" t="s">
        <v>5</v>
      </c>
      <c r="F6" s="8" t="s">
        <v>5</v>
      </c>
      <c r="G6" s="8"/>
      <c r="H6" s="9"/>
      <c r="I6" s="9"/>
      <c r="J6" s="9"/>
      <c r="K6" s="9"/>
      <c r="L6" s="8" t="s">
        <v>6</v>
      </c>
      <c r="M6" s="8" t="s">
        <v>7</v>
      </c>
      <c r="N6" s="8"/>
      <c r="O6" s="8"/>
    </row>
    <row r="7" spans="1:16" ht="41.25" customHeight="1" x14ac:dyDescent="0.2">
      <c r="A7" s="10" t="s">
        <v>8</v>
      </c>
      <c r="B7" s="10"/>
      <c r="C7" s="10" t="s">
        <v>9</v>
      </c>
      <c r="D7" s="11" t="s">
        <v>0</v>
      </c>
      <c r="E7" s="12" t="s">
        <v>10</v>
      </c>
      <c r="F7" s="13" t="s">
        <v>11</v>
      </c>
      <c r="G7" s="13" t="s">
        <v>12</v>
      </c>
      <c r="H7" s="10" t="s">
        <v>13</v>
      </c>
      <c r="I7" s="13" t="s">
        <v>14</v>
      </c>
      <c r="J7" s="13" t="s">
        <v>15</v>
      </c>
      <c r="K7" s="13" t="s">
        <v>16</v>
      </c>
      <c r="L7" s="13" t="s">
        <v>17</v>
      </c>
      <c r="M7" s="13" t="s">
        <v>18</v>
      </c>
      <c r="N7" s="13" t="s">
        <v>19</v>
      </c>
      <c r="O7" s="13" t="s">
        <v>20</v>
      </c>
      <c r="P7" s="14" t="s">
        <v>8</v>
      </c>
    </row>
    <row r="8" spans="1:16" x14ac:dyDescent="0.2">
      <c r="A8" s="4">
        <v>1</v>
      </c>
      <c r="B8" s="16"/>
      <c r="C8" s="4" t="s">
        <v>365</v>
      </c>
      <c r="D8" s="16">
        <v>15821481</v>
      </c>
      <c r="E8" s="16">
        <v>3700202</v>
      </c>
      <c r="F8" s="16">
        <v>64775</v>
      </c>
      <c r="G8" s="16">
        <v>3808866</v>
      </c>
      <c r="H8" s="16">
        <f t="shared" ref="H8:H44" si="0">(D8+E8+F8+G8)</f>
        <v>23395324</v>
      </c>
      <c r="I8" s="16">
        <v>240943</v>
      </c>
      <c r="J8" s="16">
        <v>0</v>
      </c>
      <c r="K8" s="16">
        <f>(H8+I8+J8)</f>
        <v>23636267</v>
      </c>
      <c r="L8" s="16">
        <v>20859162</v>
      </c>
      <c r="M8" s="16">
        <v>0</v>
      </c>
      <c r="N8" s="16">
        <v>0</v>
      </c>
      <c r="O8" s="16">
        <v>0</v>
      </c>
      <c r="P8" s="4">
        <v>1</v>
      </c>
    </row>
    <row r="9" spans="1:16" x14ac:dyDescent="0.2">
      <c r="A9" s="4">
        <v>2</v>
      </c>
      <c r="B9" s="16"/>
      <c r="C9" s="4" t="s">
        <v>366</v>
      </c>
      <c r="D9" s="16">
        <v>12095397</v>
      </c>
      <c r="E9" s="16">
        <v>3570695</v>
      </c>
      <c r="F9" s="16">
        <v>1747209</v>
      </c>
      <c r="G9" s="16">
        <v>0</v>
      </c>
      <c r="H9" s="16">
        <f t="shared" si="0"/>
        <v>17413301</v>
      </c>
      <c r="I9" s="16">
        <v>19980</v>
      </c>
      <c r="J9" s="16">
        <v>0</v>
      </c>
      <c r="K9" s="16">
        <f t="shared" ref="K8:K44" si="1">(H9+I9+J9)</f>
        <v>17433281</v>
      </c>
      <c r="L9" s="16">
        <v>14184235</v>
      </c>
      <c r="M9" s="16">
        <v>0</v>
      </c>
      <c r="N9" s="16">
        <v>0</v>
      </c>
      <c r="O9" s="16">
        <v>0</v>
      </c>
      <c r="P9" s="4">
        <v>2</v>
      </c>
    </row>
    <row r="10" spans="1:16" x14ac:dyDescent="0.2">
      <c r="A10" s="4">
        <v>3</v>
      </c>
      <c r="B10" s="16"/>
      <c r="C10" s="4" t="s">
        <v>283</v>
      </c>
      <c r="D10" s="16">
        <v>8595723</v>
      </c>
      <c r="E10" s="16">
        <v>3222168</v>
      </c>
      <c r="F10" s="16">
        <v>441338</v>
      </c>
      <c r="G10" s="16">
        <v>3046989</v>
      </c>
      <c r="H10" s="16">
        <f t="shared" si="0"/>
        <v>15306218</v>
      </c>
      <c r="I10" s="16">
        <v>417796</v>
      </c>
      <c r="J10" s="16">
        <v>0</v>
      </c>
      <c r="K10" s="16">
        <f t="shared" si="1"/>
        <v>15724014</v>
      </c>
      <c r="L10" s="16">
        <v>15104994</v>
      </c>
      <c r="M10" s="16">
        <v>0</v>
      </c>
      <c r="N10" s="16">
        <v>0</v>
      </c>
      <c r="O10" s="16">
        <v>0</v>
      </c>
      <c r="P10" s="4">
        <v>3</v>
      </c>
    </row>
    <row r="11" spans="1:16" x14ac:dyDescent="0.2">
      <c r="A11" s="4">
        <v>4</v>
      </c>
      <c r="B11" s="81" t="s">
        <v>236</v>
      </c>
      <c r="C11" s="4" t="s">
        <v>367</v>
      </c>
      <c r="D11" s="16">
        <v>0</v>
      </c>
      <c r="E11" s="16">
        <v>0</v>
      </c>
      <c r="F11" s="16">
        <v>0</v>
      </c>
      <c r="G11" s="16">
        <v>0</v>
      </c>
      <c r="H11" s="16">
        <f t="shared" si="0"/>
        <v>0</v>
      </c>
      <c r="I11" s="16">
        <v>0</v>
      </c>
      <c r="J11" s="16">
        <v>0</v>
      </c>
      <c r="K11" s="16">
        <f t="shared" si="1"/>
        <v>0</v>
      </c>
      <c r="L11" s="16">
        <v>0</v>
      </c>
      <c r="M11" s="16">
        <v>0</v>
      </c>
      <c r="N11" s="16">
        <v>0</v>
      </c>
      <c r="O11" s="16">
        <v>0</v>
      </c>
      <c r="P11" s="4">
        <v>4</v>
      </c>
    </row>
    <row r="12" spans="1:16" x14ac:dyDescent="0.2">
      <c r="A12" s="4">
        <v>5</v>
      </c>
      <c r="B12" s="81" t="s">
        <v>236</v>
      </c>
      <c r="C12" s="4" t="s">
        <v>368</v>
      </c>
      <c r="D12" s="16">
        <v>0</v>
      </c>
      <c r="E12" s="16">
        <v>0</v>
      </c>
      <c r="F12" s="16">
        <v>0</v>
      </c>
      <c r="G12" s="16">
        <v>0</v>
      </c>
      <c r="H12" s="16">
        <f t="shared" si="0"/>
        <v>0</v>
      </c>
      <c r="I12" s="16">
        <v>0</v>
      </c>
      <c r="J12" s="16">
        <v>0</v>
      </c>
      <c r="K12" s="16">
        <f t="shared" si="1"/>
        <v>0</v>
      </c>
      <c r="L12" s="16">
        <v>0</v>
      </c>
      <c r="M12" s="16">
        <v>0</v>
      </c>
      <c r="N12" s="16">
        <v>0</v>
      </c>
      <c r="O12" s="16">
        <v>0</v>
      </c>
      <c r="P12" s="4">
        <v>5</v>
      </c>
    </row>
    <row r="13" spans="1:16" x14ac:dyDescent="0.2">
      <c r="A13" s="4">
        <v>6</v>
      </c>
      <c r="B13" s="81" t="s">
        <v>236</v>
      </c>
      <c r="C13" s="4" t="s">
        <v>369</v>
      </c>
      <c r="D13" s="16">
        <v>0</v>
      </c>
      <c r="E13" s="16">
        <v>0</v>
      </c>
      <c r="F13" s="16">
        <v>0</v>
      </c>
      <c r="G13" s="16">
        <v>0</v>
      </c>
      <c r="H13" s="16">
        <f t="shared" si="0"/>
        <v>0</v>
      </c>
      <c r="I13" s="16">
        <v>0</v>
      </c>
      <c r="J13" s="16">
        <v>0</v>
      </c>
      <c r="K13" s="16">
        <f t="shared" si="1"/>
        <v>0</v>
      </c>
      <c r="L13" s="16">
        <v>0</v>
      </c>
      <c r="M13" s="16">
        <v>0</v>
      </c>
      <c r="N13" s="16">
        <v>0</v>
      </c>
      <c r="O13" s="16">
        <v>0</v>
      </c>
      <c r="P13" s="4">
        <v>6</v>
      </c>
    </row>
    <row r="14" spans="1:16" x14ac:dyDescent="0.2">
      <c r="A14" s="4">
        <v>7</v>
      </c>
      <c r="B14" s="16"/>
      <c r="C14" s="4" t="s">
        <v>370</v>
      </c>
      <c r="D14" s="16">
        <v>7863063</v>
      </c>
      <c r="E14" s="16">
        <v>2065984</v>
      </c>
      <c r="F14" s="16">
        <v>313635</v>
      </c>
      <c r="G14" s="16">
        <v>0</v>
      </c>
      <c r="H14" s="16">
        <f t="shared" si="0"/>
        <v>10242682</v>
      </c>
      <c r="I14" s="16">
        <v>411032</v>
      </c>
      <c r="J14" s="16">
        <v>781567</v>
      </c>
      <c r="K14" s="16">
        <f t="shared" si="1"/>
        <v>11435281</v>
      </c>
      <c r="L14" s="16">
        <v>10596448</v>
      </c>
      <c r="M14" s="16">
        <v>42715</v>
      </c>
      <c r="N14" s="16">
        <v>0</v>
      </c>
      <c r="O14" s="16">
        <v>0</v>
      </c>
      <c r="P14" s="4">
        <v>7</v>
      </c>
    </row>
    <row r="15" spans="1:16" x14ac:dyDescent="0.2">
      <c r="A15" s="4">
        <v>8</v>
      </c>
      <c r="B15" s="16"/>
      <c r="C15" s="4" t="s">
        <v>371</v>
      </c>
      <c r="D15" s="16">
        <v>5266263</v>
      </c>
      <c r="E15" s="16">
        <v>1628175</v>
      </c>
      <c r="F15" s="16">
        <v>773243</v>
      </c>
      <c r="G15" s="16">
        <v>0</v>
      </c>
      <c r="H15" s="16">
        <f t="shared" si="0"/>
        <v>7667681</v>
      </c>
      <c r="I15" s="16">
        <v>36312</v>
      </c>
      <c r="J15" s="16">
        <v>1259062</v>
      </c>
      <c r="K15" s="16">
        <f t="shared" si="1"/>
        <v>8963055</v>
      </c>
      <c r="L15" s="16">
        <v>7075685</v>
      </c>
      <c r="M15" s="16">
        <v>0</v>
      </c>
      <c r="N15" s="16">
        <v>0</v>
      </c>
      <c r="O15" s="16">
        <v>0</v>
      </c>
      <c r="P15" s="4">
        <v>8</v>
      </c>
    </row>
    <row r="16" spans="1:16" x14ac:dyDescent="0.2">
      <c r="A16" s="4">
        <v>9</v>
      </c>
      <c r="B16" s="81" t="s">
        <v>236</v>
      </c>
      <c r="C16" s="4" t="s">
        <v>372</v>
      </c>
      <c r="D16" s="16">
        <v>0</v>
      </c>
      <c r="E16" s="16">
        <v>0</v>
      </c>
      <c r="F16" s="16">
        <v>0</v>
      </c>
      <c r="G16" s="16">
        <v>0</v>
      </c>
      <c r="H16" s="16">
        <f t="shared" si="0"/>
        <v>0</v>
      </c>
      <c r="I16" s="16">
        <v>0</v>
      </c>
      <c r="J16" s="16">
        <v>0</v>
      </c>
      <c r="K16" s="16">
        <f t="shared" si="1"/>
        <v>0</v>
      </c>
      <c r="L16" s="16">
        <v>0</v>
      </c>
      <c r="M16" s="16">
        <v>0</v>
      </c>
      <c r="N16" s="16">
        <v>0</v>
      </c>
      <c r="O16" s="16">
        <v>0</v>
      </c>
      <c r="P16" s="4">
        <v>9</v>
      </c>
    </row>
    <row r="17" spans="1:16" x14ac:dyDescent="0.2">
      <c r="A17" s="4">
        <v>10</v>
      </c>
      <c r="B17" s="81" t="s">
        <v>236</v>
      </c>
      <c r="C17" s="4" t="s">
        <v>373</v>
      </c>
      <c r="D17" s="16">
        <v>0</v>
      </c>
      <c r="E17" s="16">
        <v>0</v>
      </c>
      <c r="F17" s="16">
        <v>0</v>
      </c>
      <c r="G17" s="16">
        <v>0</v>
      </c>
      <c r="H17" s="16">
        <f t="shared" si="0"/>
        <v>0</v>
      </c>
      <c r="I17" s="16">
        <v>0</v>
      </c>
      <c r="J17" s="16">
        <v>0</v>
      </c>
      <c r="K17" s="16">
        <f t="shared" si="1"/>
        <v>0</v>
      </c>
      <c r="L17" s="16">
        <v>0</v>
      </c>
      <c r="M17" s="16">
        <v>0</v>
      </c>
      <c r="N17" s="16">
        <v>0</v>
      </c>
      <c r="O17" s="16">
        <v>0</v>
      </c>
      <c r="P17" s="4">
        <v>10</v>
      </c>
    </row>
    <row r="18" spans="1:16" x14ac:dyDescent="0.2">
      <c r="A18" s="4">
        <v>11</v>
      </c>
      <c r="B18" s="81" t="s">
        <v>236</v>
      </c>
      <c r="C18" s="4" t="s">
        <v>374</v>
      </c>
      <c r="D18" s="16">
        <v>0</v>
      </c>
      <c r="E18" s="16">
        <v>0</v>
      </c>
      <c r="F18" s="16">
        <v>0</v>
      </c>
      <c r="G18" s="16">
        <v>0</v>
      </c>
      <c r="H18" s="16">
        <f t="shared" si="0"/>
        <v>0</v>
      </c>
      <c r="I18" s="16">
        <v>0</v>
      </c>
      <c r="J18" s="16">
        <v>0</v>
      </c>
      <c r="K18" s="16">
        <f t="shared" si="1"/>
        <v>0</v>
      </c>
      <c r="L18" s="16">
        <v>0</v>
      </c>
      <c r="M18" s="16">
        <v>0</v>
      </c>
      <c r="N18" s="16">
        <v>0</v>
      </c>
      <c r="O18" s="16">
        <v>0</v>
      </c>
      <c r="P18" s="4">
        <v>11</v>
      </c>
    </row>
    <row r="19" spans="1:16" x14ac:dyDescent="0.2">
      <c r="A19" s="4">
        <v>12</v>
      </c>
      <c r="B19" s="81"/>
      <c r="C19" s="4" t="s">
        <v>375</v>
      </c>
      <c r="D19" s="16">
        <v>9838163</v>
      </c>
      <c r="E19" s="16">
        <v>8254418</v>
      </c>
      <c r="F19" s="16">
        <v>2066156</v>
      </c>
      <c r="G19" s="16">
        <v>78545</v>
      </c>
      <c r="H19" s="16">
        <f t="shared" si="0"/>
        <v>20237282</v>
      </c>
      <c r="I19" s="16">
        <v>0</v>
      </c>
      <c r="J19" s="16">
        <v>0</v>
      </c>
      <c r="K19" s="16">
        <f t="shared" si="1"/>
        <v>20237282</v>
      </c>
      <c r="L19" s="16">
        <v>18500477</v>
      </c>
      <c r="M19" s="16">
        <v>486192</v>
      </c>
      <c r="N19" s="16">
        <v>0</v>
      </c>
      <c r="O19" s="16">
        <v>0</v>
      </c>
      <c r="P19" s="4">
        <v>12</v>
      </c>
    </row>
    <row r="20" spans="1:16" x14ac:dyDescent="0.2">
      <c r="A20" s="4">
        <v>13</v>
      </c>
      <c r="B20" s="16"/>
      <c r="C20" s="4" t="s">
        <v>297</v>
      </c>
      <c r="D20" s="16">
        <v>20672264</v>
      </c>
      <c r="E20" s="16">
        <v>3759671</v>
      </c>
      <c r="F20" s="16">
        <v>46084</v>
      </c>
      <c r="G20" s="16">
        <v>0</v>
      </c>
      <c r="H20" s="16">
        <f t="shared" si="0"/>
        <v>24478019</v>
      </c>
      <c r="I20" s="16">
        <v>925726</v>
      </c>
      <c r="J20" s="16">
        <v>0</v>
      </c>
      <c r="K20" s="16">
        <f t="shared" si="1"/>
        <v>25403745</v>
      </c>
      <c r="L20" s="16">
        <v>23186603</v>
      </c>
      <c r="M20" s="16">
        <v>0</v>
      </c>
      <c r="N20" s="16">
        <v>0</v>
      </c>
      <c r="O20" s="16">
        <v>0</v>
      </c>
      <c r="P20" s="4">
        <v>13</v>
      </c>
    </row>
    <row r="21" spans="1:16" x14ac:dyDescent="0.2">
      <c r="A21" s="4">
        <v>14</v>
      </c>
      <c r="C21" s="4" t="s">
        <v>376</v>
      </c>
      <c r="D21" s="16">
        <v>11056521</v>
      </c>
      <c r="E21" s="16">
        <v>877881</v>
      </c>
      <c r="F21" s="16">
        <v>28837</v>
      </c>
      <c r="G21" s="16">
        <v>0</v>
      </c>
      <c r="H21" s="16">
        <f t="shared" si="0"/>
        <v>11963239</v>
      </c>
      <c r="I21" s="16">
        <v>200000</v>
      </c>
      <c r="J21" s="16">
        <v>-293402</v>
      </c>
      <c r="K21" s="16">
        <f t="shared" si="1"/>
        <v>11869837</v>
      </c>
      <c r="L21" s="16">
        <v>9721808</v>
      </c>
      <c r="M21" s="16">
        <v>0</v>
      </c>
      <c r="N21" s="16">
        <v>0</v>
      </c>
      <c r="O21" s="16">
        <v>0</v>
      </c>
      <c r="P21" s="4">
        <v>14</v>
      </c>
    </row>
    <row r="22" spans="1:16" x14ac:dyDescent="0.2">
      <c r="A22" s="4">
        <v>15</v>
      </c>
      <c r="B22" s="16"/>
      <c r="C22" s="4" t="s">
        <v>377</v>
      </c>
      <c r="D22" s="16">
        <v>11333082</v>
      </c>
      <c r="E22" s="16">
        <v>3362806</v>
      </c>
      <c r="F22" s="16">
        <v>57823</v>
      </c>
      <c r="G22" s="16">
        <v>219030</v>
      </c>
      <c r="H22" s="16">
        <f t="shared" si="0"/>
        <v>14972741</v>
      </c>
      <c r="I22" s="16">
        <v>776500</v>
      </c>
      <c r="J22" s="16">
        <v>0</v>
      </c>
      <c r="K22" s="16">
        <f t="shared" si="1"/>
        <v>15749241</v>
      </c>
      <c r="L22" s="16">
        <v>15619496</v>
      </c>
      <c r="M22" s="16">
        <v>0</v>
      </c>
      <c r="N22" s="16">
        <v>0</v>
      </c>
      <c r="O22" s="16">
        <v>0</v>
      </c>
      <c r="P22" s="4">
        <v>15</v>
      </c>
    </row>
    <row r="23" spans="1:16" x14ac:dyDescent="0.2">
      <c r="A23" s="4">
        <v>16</v>
      </c>
      <c r="B23" s="81"/>
      <c r="C23" s="4" t="s">
        <v>378</v>
      </c>
      <c r="D23" s="16">
        <v>12878965</v>
      </c>
      <c r="E23" s="16">
        <v>4001116</v>
      </c>
      <c r="F23" s="16">
        <v>104966</v>
      </c>
      <c r="G23" s="16">
        <v>0</v>
      </c>
      <c r="H23" s="16">
        <f t="shared" si="0"/>
        <v>16985047</v>
      </c>
      <c r="I23" s="16">
        <v>65699</v>
      </c>
      <c r="J23" s="16">
        <v>3015000</v>
      </c>
      <c r="K23" s="16">
        <f t="shared" si="1"/>
        <v>20065746</v>
      </c>
      <c r="L23" s="16">
        <v>17510597</v>
      </c>
      <c r="M23" s="16">
        <v>0</v>
      </c>
      <c r="N23" s="16">
        <v>642677</v>
      </c>
      <c r="O23" s="16">
        <v>107200</v>
      </c>
      <c r="P23" s="4">
        <v>16</v>
      </c>
    </row>
    <row r="24" spans="1:16" x14ac:dyDescent="0.2">
      <c r="A24" s="4">
        <v>17</v>
      </c>
      <c r="B24" s="16"/>
      <c r="C24" s="4" t="s">
        <v>379</v>
      </c>
      <c r="D24" s="16">
        <v>44565973</v>
      </c>
      <c r="E24" s="16">
        <v>5190825</v>
      </c>
      <c r="F24" s="16">
        <v>12638</v>
      </c>
      <c r="G24" s="16">
        <v>6504148</v>
      </c>
      <c r="H24" s="16">
        <f t="shared" si="0"/>
        <v>56273584</v>
      </c>
      <c r="I24" s="16">
        <v>277053</v>
      </c>
      <c r="J24" s="16">
        <v>0</v>
      </c>
      <c r="K24" s="16">
        <f t="shared" si="1"/>
        <v>56550637</v>
      </c>
      <c r="L24" s="16">
        <v>54134248</v>
      </c>
      <c r="M24" s="16">
        <v>0</v>
      </c>
      <c r="N24" s="16">
        <v>0</v>
      </c>
      <c r="O24" s="16">
        <v>0</v>
      </c>
      <c r="P24" s="4">
        <v>17</v>
      </c>
    </row>
    <row r="25" spans="1:16" x14ac:dyDescent="0.2">
      <c r="A25" s="4">
        <v>18</v>
      </c>
      <c r="B25" s="16"/>
      <c r="C25" s="4" t="s">
        <v>380</v>
      </c>
      <c r="D25" s="16">
        <v>69248855</v>
      </c>
      <c r="E25" s="16">
        <v>10085586</v>
      </c>
      <c r="F25" s="16">
        <v>24470</v>
      </c>
      <c r="G25" s="16">
        <v>18491</v>
      </c>
      <c r="H25" s="16">
        <f t="shared" si="0"/>
        <v>79377402</v>
      </c>
      <c r="I25" s="16">
        <v>0</v>
      </c>
      <c r="J25" s="16">
        <v>2155381</v>
      </c>
      <c r="K25" s="16">
        <f t="shared" si="1"/>
        <v>81532783</v>
      </c>
      <c r="L25" s="16">
        <v>73020565</v>
      </c>
      <c r="M25" s="16">
        <v>4235994</v>
      </c>
      <c r="N25" s="16">
        <v>0</v>
      </c>
      <c r="O25" s="16">
        <v>0</v>
      </c>
      <c r="P25" s="4">
        <v>18</v>
      </c>
    </row>
    <row r="26" spans="1:16" x14ac:dyDescent="0.2">
      <c r="A26" s="4">
        <v>19</v>
      </c>
      <c r="B26" s="16"/>
      <c r="C26" s="4" t="s">
        <v>381</v>
      </c>
      <c r="D26" s="16">
        <v>5798369</v>
      </c>
      <c r="E26" s="16">
        <v>1898649</v>
      </c>
      <c r="F26" s="16">
        <v>20559</v>
      </c>
      <c r="G26" s="16">
        <v>613410</v>
      </c>
      <c r="H26" s="16">
        <f t="shared" si="0"/>
        <v>8330987</v>
      </c>
      <c r="I26" s="16">
        <v>36950</v>
      </c>
      <c r="J26" s="16">
        <v>0</v>
      </c>
      <c r="K26" s="16">
        <f t="shared" si="1"/>
        <v>8367937</v>
      </c>
      <c r="L26" s="16">
        <v>7454694</v>
      </c>
      <c r="M26" s="16">
        <v>41801</v>
      </c>
      <c r="N26" s="16">
        <v>152531</v>
      </c>
      <c r="O26" s="16">
        <v>525925</v>
      </c>
      <c r="P26" s="4">
        <v>19</v>
      </c>
    </row>
    <row r="27" spans="1:16" x14ac:dyDescent="0.2">
      <c r="A27" s="4">
        <v>20</v>
      </c>
      <c r="B27" s="16"/>
      <c r="C27" s="4" t="s">
        <v>382</v>
      </c>
      <c r="D27" s="16">
        <v>5847837</v>
      </c>
      <c r="E27" s="16">
        <v>2285642</v>
      </c>
      <c r="F27" s="16">
        <v>22203</v>
      </c>
      <c r="G27" s="16">
        <v>547102</v>
      </c>
      <c r="H27" s="16">
        <f t="shared" si="0"/>
        <v>8702784</v>
      </c>
      <c r="I27" s="16">
        <v>4589</v>
      </c>
      <c r="J27" s="16">
        <v>3048450</v>
      </c>
      <c r="K27" s="16">
        <f t="shared" si="1"/>
        <v>11755823</v>
      </c>
      <c r="L27" s="16">
        <v>11552911</v>
      </c>
      <c r="M27" s="16">
        <v>794262</v>
      </c>
      <c r="N27" s="16">
        <v>0</v>
      </c>
      <c r="O27" s="16">
        <v>0</v>
      </c>
      <c r="P27" s="4">
        <v>20</v>
      </c>
    </row>
    <row r="28" spans="1:16" x14ac:dyDescent="0.2">
      <c r="A28" s="4">
        <v>21</v>
      </c>
      <c r="B28" s="16"/>
      <c r="C28" s="4" t="s">
        <v>337</v>
      </c>
      <c r="D28" s="16">
        <v>4601747</v>
      </c>
      <c r="E28" s="16">
        <v>1977987</v>
      </c>
      <c r="F28" s="16">
        <v>25948</v>
      </c>
      <c r="G28" s="16">
        <v>0</v>
      </c>
      <c r="H28" s="16">
        <f t="shared" si="0"/>
        <v>6605682</v>
      </c>
      <c r="I28" s="16">
        <v>46122</v>
      </c>
      <c r="J28" s="16">
        <v>551116</v>
      </c>
      <c r="K28" s="16">
        <f t="shared" si="1"/>
        <v>7202920</v>
      </c>
      <c r="L28" s="16">
        <v>5963106</v>
      </c>
      <c r="M28" s="16">
        <v>0</v>
      </c>
      <c r="N28" s="16">
        <v>0</v>
      </c>
      <c r="O28" s="16">
        <v>0</v>
      </c>
      <c r="P28" s="4">
        <v>21</v>
      </c>
    </row>
    <row r="29" spans="1:16" x14ac:dyDescent="0.2">
      <c r="A29" s="4">
        <v>22</v>
      </c>
      <c r="B29" s="16"/>
      <c r="C29" s="4" t="s">
        <v>345</v>
      </c>
      <c r="D29" s="16">
        <v>8256368</v>
      </c>
      <c r="E29" s="16">
        <v>3827700</v>
      </c>
      <c r="F29" s="16">
        <v>1362557</v>
      </c>
      <c r="G29" s="16">
        <v>40567</v>
      </c>
      <c r="H29" s="16">
        <f t="shared" si="0"/>
        <v>13487192</v>
      </c>
      <c r="I29" s="16">
        <v>41682</v>
      </c>
      <c r="J29" s="16">
        <v>0</v>
      </c>
      <c r="K29" s="16">
        <f t="shared" si="1"/>
        <v>13528874</v>
      </c>
      <c r="L29" s="16">
        <v>12920635</v>
      </c>
      <c r="M29" s="16">
        <v>40000</v>
      </c>
      <c r="N29" s="16">
        <v>65479</v>
      </c>
      <c r="O29" s="16">
        <v>0</v>
      </c>
      <c r="P29" s="4">
        <v>22</v>
      </c>
    </row>
    <row r="30" spans="1:16" x14ac:dyDescent="0.2">
      <c r="A30" s="4">
        <v>23</v>
      </c>
      <c r="B30" s="16"/>
      <c r="C30" s="6" t="s">
        <v>383</v>
      </c>
      <c r="D30" s="16">
        <v>15425436</v>
      </c>
      <c r="E30" s="16">
        <v>2258712</v>
      </c>
      <c r="F30" s="16">
        <v>270501</v>
      </c>
      <c r="G30" s="16">
        <v>0</v>
      </c>
      <c r="H30" s="16">
        <f t="shared" si="0"/>
        <v>17954649</v>
      </c>
      <c r="I30" s="16">
        <v>486846</v>
      </c>
      <c r="J30" s="16">
        <v>0</v>
      </c>
      <c r="K30" s="16">
        <f t="shared" si="1"/>
        <v>18441495</v>
      </c>
      <c r="L30" s="16">
        <v>15636605</v>
      </c>
      <c r="M30" s="16">
        <v>0</v>
      </c>
      <c r="N30" s="16">
        <v>1919162</v>
      </c>
      <c r="O30" s="16">
        <v>0</v>
      </c>
      <c r="P30" s="4">
        <v>23</v>
      </c>
    </row>
    <row r="31" spans="1:16" x14ac:dyDescent="0.2">
      <c r="A31" s="4">
        <v>24</v>
      </c>
      <c r="B31" s="81" t="s">
        <v>236</v>
      </c>
      <c r="C31" s="4" t="s">
        <v>384</v>
      </c>
      <c r="D31" s="16">
        <v>0</v>
      </c>
      <c r="E31" s="16">
        <v>0</v>
      </c>
      <c r="F31" s="16">
        <v>0</v>
      </c>
      <c r="G31" s="16">
        <v>0</v>
      </c>
      <c r="H31" s="16">
        <f t="shared" si="0"/>
        <v>0</v>
      </c>
      <c r="I31" s="16">
        <v>0</v>
      </c>
      <c r="J31" s="16">
        <v>0</v>
      </c>
      <c r="K31" s="16">
        <f t="shared" si="1"/>
        <v>0</v>
      </c>
      <c r="L31" s="16">
        <v>0</v>
      </c>
      <c r="M31" s="16">
        <v>0</v>
      </c>
      <c r="N31" s="16">
        <v>0</v>
      </c>
      <c r="O31" s="16">
        <v>0</v>
      </c>
      <c r="P31" s="4">
        <v>24</v>
      </c>
    </row>
    <row r="32" spans="1:16" x14ac:dyDescent="0.2">
      <c r="A32" s="4">
        <v>25</v>
      </c>
      <c r="B32" s="81"/>
      <c r="C32" s="4" t="s">
        <v>385</v>
      </c>
      <c r="D32" s="16">
        <v>9975253</v>
      </c>
      <c r="E32" s="16">
        <v>2650131</v>
      </c>
      <c r="F32" s="16">
        <v>492640</v>
      </c>
      <c r="G32" s="16">
        <v>576896</v>
      </c>
      <c r="H32" s="16">
        <f t="shared" si="0"/>
        <v>13694920</v>
      </c>
      <c r="I32" s="16">
        <v>0</v>
      </c>
      <c r="J32" s="16">
        <v>0</v>
      </c>
      <c r="K32" s="16">
        <f t="shared" si="1"/>
        <v>13694920</v>
      </c>
      <c r="L32" s="16">
        <v>12720147</v>
      </c>
      <c r="M32" s="16">
        <v>-4501400</v>
      </c>
      <c r="N32" s="16">
        <v>914122</v>
      </c>
      <c r="O32" s="16">
        <v>278193</v>
      </c>
      <c r="P32" s="4">
        <v>25</v>
      </c>
    </row>
    <row r="33" spans="1:16" x14ac:dyDescent="0.2">
      <c r="A33" s="4">
        <v>26</v>
      </c>
      <c r="B33" s="16"/>
      <c r="C33" s="4" t="s">
        <v>386</v>
      </c>
      <c r="D33" s="16">
        <v>10819298</v>
      </c>
      <c r="E33" s="16">
        <v>2400690</v>
      </c>
      <c r="F33" s="16">
        <v>2290153</v>
      </c>
      <c r="G33" s="16">
        <v>0</v>
      </c>
      <c r="H33" s="16">
        <f t="shared" si="0"/>
        <v>15510141</v>
      </c>
      <c r="I33" s="16">
        <v>186032</v>
      </c>
      <c r="J33" s="16">
        <v>0</v>
      </c>
      <c r="K33" s="16">
        <f t="shared" si="1"/>
        <v>15696173</v>
      </c>
      <c r="L33" s="16">
        <v>10796371</v>
      </c>
      <c r="M33" s="16">
        <v>0</v>
      </c>
      <c r="N33" s="16">
        <v>0</v>
      </c>
      <c r="O33" s="16">
        <v>0</v>
      </c>
      <c r="P33" s="4">
        <v>26</v>
      </c>
    </row>
    <row r="34" spans="1:16" x14ac:dyDescent="0.2">
      <c r="A34" s="4">
        <v>27</v>
      </c>
      <c r="B34" s="16"/>
      <c r="C34" s="4" t="s">
        <v>387</v>
      </c>
      <c r="D34" s="16">
        <v>10037905</v>
      </c>
      <c r="E34" s="16">
        <v>4909676</v>
      </c>
      <c r="F34" s="16">
        <v>2312521</v>
      </c>
      <c r="G34" s="16">
        <v>0</v>
      </c>
      <c r="H34" s="16">
        <f t="shared" si="0"/>
        <v>17260102</v>
      </c>
      <c r="I34" s="16">
        <v>0</v>
      </c>
      <c r="J34" s="16">
        <v>0</v>
      </c>
      <c r="K34" s="16">
        <f t="shared" si="1"/>
        <v>17260102</v>
      </c>
      <c r="L34" s="16">
        <v>15042379</v>
      </c>
      <c r="M34" s="16">
        <v>0</v>
      </c>
      <c r="N34" s="16">
        <v>0</v>
      </c>
      <c r="O34" s="16">
        <v>0</v>
      </c>
      <c r="P34" s="4">
        <v>27</v>
      </c>
    </row>
    <row r="35" spans="1:16" x14ac:dyDescent="0.2">
      <c r="A35" s="4">
        <v>28</v>
      </c>
      <c r="B35" s="16"/>
      <c r="C35" s="4" t="s">
        <v>388</v>
      </c>
      <c r="D35" s="16">
        <v>14717302</v>
      </c>
      <c r="E35" s="16">
        <v>2581437</v>
      </c>
      <c r="F35" s="16">
        <v>154656</v>
      </c>
      <c r="G35" s="16">
        <v>0</v>
      </c>
      <c r="H35" s="16">
        <f t="shared" si="0"/>
        <v>17453395</v>
      </c>
      <c r="I35" s="16">
        <v>0</v>
      </c>
      <c r="J35" s="16">
        <v>0</v>
      </c>
      <c r="K35" s="16">
        <f t="shared" si="1"/>
        <v>17453395</v>
      </c>
      <c r="L35" s="16">
        <v>15879846</v>
      </c>
      <c r="M35" s="16">
        <v>0</v>
      </c>
      <c r="N35" s="16">
        <v>0</v>
      </c>
      <c r="O35" s="16">
        <v>0</v>
      </c>
      <c r="P35" s="4">
        <v>28</v>
      </c>
    </row>
    <row r="36" spans="1:16" x14ac:dyDescent="0.2">
      <c r="A36" s="4">
        <v>29</v>
      </c>
      <c r="B36" s="16"/>
      <c r="C36" s="4" t="s">
        <v>389</v>
      </c>
      <c r="D36" s="16">
        <v>6809942</v>
      </c>
      <c r="E36" s="16">
        <v>1839881</v>
      </c>
      <c r="F36" s="16">
        <v>25957</v>
      </c>
      <c r="G36" s="16">
        <v>698242</v>
      </c>
      <c r="H36" s="16">
        <f t="shared" si="0"/>
        <v>9374022</v>
      </c>
      <c r="I36" s="16">
        <v>45574</v>
      </c>
      <c r="J36" s="16">
        <v>13932</v>
      </c>
      <c r="K36" s="16">
        <f t="shared" si="1"/>
        <v>9433528</v>
      </c>
      <c r="L36" s="16">
        <v>7562228</v>
      </c>
      <c r="M36" s="16">
        <v>280360</v>
      </c>
      <c r="N36" s="16">
        <v>239160</v>
      </c>
      <c r="O36" s="16">
        <v>0</v>
      </c>
      <c r="P36" s="4">
        <v>29</v>
      </c>
    </row>
    <row r="37" spans="1:16" x14ac:dyDescent="0.2">
      <c r="A37" s="4">
        <v>30</v>
      </c>
      <c r="B37" s="16"/>
      <c r="C37" s="4" t="s">
        <v>358</v>
      </c>
      <c r="D37" s="16">
        <v>6011082</v>
      </c>
      <c r="E37" s="16">
        <v>1728041</v>
      </c>
      <c r="F37" s="16">
        <v>109133</v>
      </c>
      <c r="G37" s="16">
        <v>0</v>
      </c>
      <c r="H37" s="16">
        <f t="shared" si="0"/>
        <v>7848256</v>
      </c>
      <c r="I37" s="16">
        <v>0</v>
      </c>
      <c r="J37" s="16">
        <v>161839</v>
      </c>
      <c r="K37" s="16">
        <f t="shared" si="1"/>
        <v>8010095</v>
      </c>
      <c r="L37" s="16">
        <v>7751614</v>
      </c>
      <c r="M37" s="16">
        <v>291480</v>
      </c>
      <c r="N37" s="16">
        <v>0</v>
      </c>
      <c r="O37" s="16">
        <v>0</v>
      </c>
      <c r="P37" s="4">
        <v>30</v>
      </c>
    </row>
    <row r="38" spans="1:16" x14ac:dyDescent="0.2">
      <c r="A38" s="4">
        <v>31</v>
      </c>
      <c r="B38" s="16"/>
      <c r="C38" s="4" t="s">
        <v>390</v>
      </c>
      <c r="D38" s="16">
        <v>30697446</v>
      </c>
      <c r="E38" s="16">
        <v>3976137</v>
      </c>
      <c r="F38" s="16">
        <v>5367458</v>
      </c>
      <c r="G38" s="16">
        <v>0</v>
      </c>
      <c r="H38" s="16">
        <f t="shared" si="0"/>
        <v>40041041</v>
      </c>
      <c r="I38" s="16">
        <v>0</v>
      </c>
      <c r="J38" s="16">
        <v>7806827</v>
      </c>
      <c r="K38" s="16">
        <f t="shared" si="1"/>
        <v>47847868</v>
      </c>
      <c r="L38" s="16">
        <v>47190444</v>
      </c>
      <c r="M38" s="16">
        <v>0</v>
      </c>
      <c r="N38" s="16">
        <v>2588548</v>
      </c>
      <c r="O38" s="16">
        <v>0</v>
      </c>
      <c r="P38" s="4">
        <v>31</v>
      </c>
    </row>
    <row r="39" spans="1:16" x14ac:dyDescent="0.2">
      <c r="A39" s="4">
        <v>32</v>
      </c>
      <c r="B39" s="81" t="s">
        <v>236</v>
      </c>
      <c r="C39" s="4" t="s">
        <v>391</v>
      </c>
      <c r="D39" s="16">
        <v>0</v>
      </c>
      <c r="E39" s="16">
        <v>0</v>
      </c>
      <c r="F39" s="16">
        <v>0</v>
      </c>
      <c r="G39" s="16">
        <v>0</v>
      </c>
      <c r="H39" s="16">
        <f t="shared" si="0"/>
        <v>0</v>
      </c>
      <c r="I39" s="16">
        <v>0</v>
      </c>
      <c r="J39" s="16">
        <v>0</v>
      </c>
      <c r="K39" s="16">
        <f t="shared" si="1"/>
        <v>0</v>
      </c>
      <c r="L39" s="16">
        <v>0</v>
      </c>
      <c r="M39" s="16">
        <v>0</v>
      </c>
      <c r="N39" s="16">
        <v>0</v>
      </c>
      <c r="O39" s="16">
        <v>0</v>
      </c>
      <c r="P39" s="4">
        <v>32</v>
      </c>
    </row>
    <row r="40" spans="1:16" x14ac:dyDescent="0.2">
      <c r="A40" s="4">
        <v>33</v>
      </c>
      <c r="C40" s="4" t="s">
        <v>392</v>
      </c>
      <c r="D40" s="16">
        <v>16808252</v>
      </c>
      <c r="E40" s="16">
        <v>3576145</v>
      </c>
      <c r="F40" s="16">
        <v>115424</v>
      </c>
      <c r="G40" s="16">
        <v>4000335</v>
      </c>
      <c r="H40" s="16">
        <f t="shared" si="0"/>
        <v>24500156</v>
      </c>
      <c r="I40" s="16">
        <v>340877</v>
      </c>
      <c r="J40" s="16">
        <v>0</v>
      </c>
      <c r="K40" s="16">
        <f t="shared" si="1"/>
        <v>24841033</v>
      </c>
      <c r="L40" s="16">
        <v>22207026</v>
      </c>
      <c r="M40" s="16">
        <v>0</v>
      </c>
      <c r="N40" s="16">
        <v>0</v>
      </c>
      <c r="O40" s="16">
        <v>0</v>
      </c>
      <c r="P40" s="4">
        <v>33</v>
      </c>
    </row>
    <row r="41" spans="1:16" x14ac:dyDescent="0.2">
      <c r="A41" s="4">
        <v>34</v>
      </c>
      <c r="B41" s="81" t="s">
        <v>236</v>
      </c>
      <c r="C41" s="4" t="s">
        <v>393</v>
      </c>
      <c r="D41" s="16">
        <v>0</v>
      </c>
      <c r="E41" s="16">
        <v>0</v>
      </c>
      <c r="F41" s="16">
        <v>0</v>
      </c>
      <c r="G41" s="16">
        <v>0</v>
      </c>
      <c r="H41" s="16">
        <f t="shared" si="0"/>
        <v>0</v>
      </c>
      <c r="I41" s="16">
        <v>0</v>
      </c>
      <c r="J41" s="16">
        <v>0</v>
      </c>
      <c r="K41" s="16">
        <f t="shared" si="1"/>
        <v>0</v>
      </c>
      <c r="L41" s="16">
        <v>0</v>
      </c>
      <c r="M41" s="16">
        <v>0</v>
      </c>
      <c r="N41" s="16">
        <v>0</v>
      </c>
      <c r="O41" s="16">
        <v>0</v>
      </c>
      <c r="P41" s="4">
        <v>34</v>
      </c>
    </row>
    <row r="42" spans="1:16" x14ac:dyDescent="0.2">
      <c r="A42" s="4">
        <v>35</v>
      </c>
      <c r="C42" s="4" t="s">
        <v>362</v>
      </c>
      <c r="D42" s="16">
        <v>4914747</v>
      </c>
      <c r="E42" s="16">
        <v>1053044</v>
      </c>
      <c r="F42" s="16">
        <v>245001</v>
      </c>
      <c r="G42" s="16">
        <v>0</v>
      </c>
      <c r="H42" s="16">
        <f>(D42+E42+F42+G42)</f>
        <v>6212792</v>
      </c>
      <c r="I42" s="16">
        <v>0</v>
      </c>
      <c r="J42" s="16">
        <v>0</v>
      </c>
      <c r="K42" s="16">
        <f>(H42+I42+J42)</f>
        <v>6212792</v>
      </c>
      <c r="L42" s="16">
        <v>4947954</v>
      </c>
      <c r="M42" s="16">
        <v>1767119</v>
      </c>
      <c r="N42" s="16">
        <v>0</v>
      </c>
      <c r="O42" s="16">
        <v>0</v>
      </c>
      <c r="P42" s="4">
        <v>35</v>
      </c>
    </row>
    <row r="43" spans="1:16" x14ac:dyDescent="0.2">
      <c r="A43" s="4">
        <v>36</v>
      </c>
      <c r="B43" s="16"/>
      <c r="C43" s="4" t="s">
        <v>394</v>
      </c>
      <c r="D43" s="16">
        <v>7298725</v>
      </c>
      <c r="E43" s="16">
        <v>1483940</v>
      </c>
      <c r="F43" s="16">
        <v>103230</v>
      </c>
      <c r="G43" s="16">
        <v>507888</v>
      </c>
      <c r="H43" s="16">
        <f>(D43+E43+F43+G43)</f>
        <v>9393783</v>
      </c>
      <c r="I43" s="16">
        <v>0</v>
      </c>
      <c r="J43" s="16">
        <v>0</v>
      </c>
      <c r="K43" s="16">
        <f>(H43+I43+J43)</f>
        <v>9393783</v>
      </c>
      <c r="L43" s="16">
        <v>7673766</v>
      </c>
      <c r="M43" s="16">
        <v>464137</v>
      </c>
      <c r="N43" s="16">
        <v>246142</v>
      </c>
      <c r="O43" s="16">
        <v>0</v>
      </c>
      <c r="P43" s="4">
        <v>36</v>
      </c>
    </row>
    <row r="44" spans="1:16" x14ac:dyDescent="0.2">
      <c r="A44" s="4">
        <v>37</v>
      </c>
      <c r="B44" s="16"/>
      <c r="C44" s="4" t="s">
        <v>395</v>
      </c>
      <c r="D44" s="18">
        <v>0</v>
      </c>
      <c r="E44" s="18">
        <v>0</v>
      </c>
      <c r="F44" s="18">
        <v>0</v>
      </c>
      <c r="G44" s="18">
        <v>0</v>
      </c>
      <c r="H44" s="18">
        <f t="shared" si="0"/>
        <v>0</v>
      </c>
      <c r="I44" s="18">
        <v>0</v>
      </c>
      <c r="J44" s="18">
        <v>0</v>
      </c>
      <c r="K44" s="18">
        <f t="shared" si="1"/>
        <v>0</v>
      </c>
      <c r="L44" s="18">
        <v>0</v>
      </c>
      <c r="M44" s="18">
        <v>0</v>
      </c>
      <c r="N44" s="18">
        <v>0</v>
      </c>
      <c r="O44" s="18">
        <v>0</v>
      </c>
      <c r="P44" s="4">
        <v>37</v>
      </c>
    </row>
    <row r="45" spans="1:16" x14ac:dyDescent="0.2">
      <c r="A45" s="17">
        <f>A44</f>
        <v>37</v>
      </c>
      <c r="B45" s="19"/>
      <c r="C45" s="9" t="s">
        <v>21</v>
      </c>
      <c r="D45" s="20">
        <f t="shared" ref="D45:O45" si="2">SUM(D8:D44)</f>
        <v>387255459</v>
      </c>
      <c r="E45" s="20">
        <f t="shared" si="2"/>
        <v>88167339</v>
      </c>
      <c r="F45" s="20">
        <f t="shared" si="2"/>
        <v>18599115</v>
      </c>
      <c r="G45" s="20">
        <f t="shared" si="2"/>
        <v>20660509</v>
      </c>
      <c r="H45" s="20">
        <f t="shared" si="2"/>
        <v>514682422</v>
      </c>
      <c r="I45" s="20">
        <f t="shared" si="2"/>
        <v>4559713</v>
      </c>
      <c r="J45" s="20">
        <f t="shared" si="2"/>
        <v>18499772</v>
      </c>
      <c r="K45" s="20">
        <f t="shared" si="2"/>
        <v>537741907</v>
      </c>
      <c r="L45" s="20">
        <f t="shared" si="2"/>
        <v>484814044</v>
      </c>
      <c r="M45" s="20">
        <f t="shared" si="2"/>
        <v>3942660</v>
      </c>
      <c r="N45" s="20">
        <f t="shared" si="2"/>
        <v>6767821</v>
      </c>
      <c r="O45" s="20">
        <f t="shared" si="2"/>
        <v>911318</v>
      </c>
      <c r="P45" s="17">
        <f>P44</f>
        <v>37</v>
      </c>
    </row>
    <row r="47" spans="1:16" x14ac:dyDescent="0.2">
      <c r="C47" s="77" t="s">
        <v>430</v>
      </c>
    </row>
  </sheetData>
  <hyperlinks>
    <hyperlink ref="A5" location="'Table of Contents'!A1" display="Back to TOC" xr:uid="{655A490E-13AB-46C7-8430-292D568AB8B4}"/>
  </hyperlinks>
  <printOptions gridLines="1"/>
  <pageMargins left="0.3" right="0.27" top="0.21" bottom="0.17" header="0.5" footer="0.5"/>
  <pageSetup paperSize="5" scale="97" fitToWidth="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B3FEE-BF0C-4A40-AB36-EB3A67C9674E}">
  <sheetPr>
    <pageSetUpPr fitToPage="1"/>
  </sheetPr>
  <dimension ref="A1:T46"/>
  <sheetViews>
    <sheetView zoomScale="110" zoomScaleNormal="110" workbookViewId="0"/>
  </sheetViews>
  <sheetFormatPr defaultRowHeight="12.75" x14ac:dyDescent="0.2"/>
  <cols>
    <col min="1" max="1" width="4.85546875" style="4" customWidth="1"/>
    <col min="2" max="2" width="14.7109375" style="4" customWidth="1"/>
    <col min="3" max="3" width="14" style="4" bestFit="1" customWidth="1"/>
    <col min="4" max="4" width="6.7109375" style="4" bestFit="1" customWidth="1"/>
    <col min="5" max="5" width="12.42578125" style="4" customWidth="1"/>
    <col min="6" max="6" width="9.5703125" style="4" bestFit="1" customWidth="1"/>
    <col min="7" max="7" width="13.140625" style="4" bestFit="1" customWidth="1"/>
    <col min="8" max="8" width="14.42578125" style="4" bestFit="1" customWidth="1"/>
    <col min="9" max="9" width="12.42578125" style="4" customWidth="1"/>
    <col min="10" max="10" width="12.7109375" style="4" customWidth="1"/>
    <col min="11" max="11" width="11" style="4" bestFit="1" customWidth="1"/>
    <col min="12" max="12" width="11.85546875" style="4" customWidth="1"/>
    <col min="13" max="14" width="13.140625" style="4" bestFit="1" customWidth="1"/>
    <col min="15" max="15" width="12.140625" style="4" bestFit="1" customWidth="1"/>
    <col min="16" max="17" width="11" style="4" bestFit="1" customWidth="1"/>
    <col min="18" max="18" width="13.140625" style="4" bestFit="1" customWidth="1"/>
    <col min="19" max="19" width="12.28515625" style="4" bestFit="1" customWidth="1"/>
    <col min="20" max="20" width="3.7109375" style="4" bestFit="1" customWidth="1"/>
    <col min="21" max="256" width="9.140625" style="4"/>
    <col min="257" max="257" width="4" style="4" bestFit="1" customWidth="1"/>
    <col min="258" max="258" width="16.140625" style="4" customWidth="1"/>
    <col min="259" max="259" width="14" style="4" bestFit="1" customWidth="1"/>
    <col min="260" max="260" width="6.7109375" style="4" bestFit="1" customWidth="1"/>
    <col min="261" max="261" width="12.42578125" style="4" customWidth="1"/>
    <col min="262" max="262" width="9.5703125" style="4" bestFit="1" customWidth="1"/>
    <col min="263" max="263" width="13.140625" style="4" bestFit="1" customWidth="1"/>
    <col min="264" max="264" width="14.42578125" style="4" bestFit="1" customWidth="1"/>
    <col min="265" max="265" width="12.42578125" style="4" customWidth="1"/>
    <col min="266" max="266" width="12.7109375" style="4" customWidth="1"/>
    <col min="267" max="267" width="11" style="4" bestFit="1" customWidth="1"/>
    <col min="268" max="268" width="11.85546875" style="4" customWidth="1"/>
    <col min="269" max="270" width="13.140625" style="4" bestFit="1" customWidth="1"/>
    <col min="271" max="271" width="12.140625" style="4" bestFit="1" customWidth="1"/>
    <col min="272" max="273" width="11" style="4" bestFit="1" customWidth="1"/>
    <col min="274" max="274" width="13.140625" style="4" bestFit="1" customWidth="1"/>
    <col min="275" max="275" width="12.28515625" style="4" bestFit="1" customWidth="1"/>
    <col min="276" max="276" width="3.7109375" style="4" bestFit="1" customWidth="1"/>
    <col min="277" max="512" width="9.140625" style="4"/>
    <col min="513" max="513" width="4" style="4" bestFit="1" customWidth="1"/>
    <col min="514" max="514" width="16.140625" style="4" customWidth="1"/>
    <col min="515" max="515" width="14" style="4" bestFit="1" customWidth="1"/>
    <col min="516" max="516" width="6.7109375" style="4" bestFit="1" customWidth="1"/>
    <col min="517" max="517" width="12.42578125" style="4" customWidth="1"/>
    <col min="518" max="518" width="9.5703125" style="4" bestFit="1" customWidth="1"/>
    <col min="519" max="519" width="13.140625" style="4" bestFit="1" customWidth="1"/>
    <col min="520" max="520" width="14.42578125" style="4" bestFit="1" customWidth="1"/>
    <col min="521" max="521" width="12.42578125" style="4" customWidth="1"/>
    <col min="522" max="522" width="12.7109375" style="4" customWidth="1"/>
    <col min="523" max="523" width="11" style="4" bestFit="1" customWidth="1"/>
    <col min="524" max="524" width="11.85546875" style="4" customWidth="1"/>
    <col min="525" max="526" width="13.140625" style="4" bestFit="1" customWidth="1"/>
    <col min="527" max="527" width="12.140625" style="4" bestFit="1" customWidth="1"/>
    <col min="528" max="529" width="11" style="4" bestFit="1" customWidth="1"/>
    <col min="530" max="530" width="13.140625" style="4" bestFit="1" customWidth="1"/>
    <col min="531" max="531" width="12.28515625" style="4" bestFit="1" customWidth="1"/>
    <col min="532" max="532" width="3.7109375" style="4" bestFit="1" customWidth="1"/>
    <col min="533" max="768" width="9.140625" style="4"/>
    <col min="769" max="769" width="4" style="4" bestFit="1" customWidth="1"/>
    <col min="770" max="770" width="16.140625" style="4" customWidth="1"/>
    <col min="771" max="771" width="14" style="4" bestFit="1" customWidth="1"/>
    <col min="772" max="772" width="6.7109375" style="4" bestFit="1" customWidth="1"/>
    <col min="773" max="773" width="12.42578125" style="4" customWidth="1"/>
    <col min="774" max="774" width="9.5703125" style="4" bestFit="1" customWidth="1"/>
    <col min="775" max="775" width="13.140625" style="4" bestFit="1" customWidth="1"/>
    <col min="776" max="776" width="14.42578125" style="4" bestFit="1" customWidth="1"/>
    <col min="777" max="777" width="12.42578125" style="4" customWidth="1"/>
    <col min="778" max="778" width="12.7109375" style="4" customWidth="1"/>
    <col min="779" max="779" width="11" style="4" bestFit="1" customWidth="1"/>
    <col min="780" max="780" width="11.85546875" style="4" customWidth="1"/>
    <col min="781" max="782" width="13.140625" style="4" bestFit="1" customWidth="1"/>
    <col min="783" max="783" width="12.140625" style="4" bestFit="1" customWidth="1"/>
    <col min="784" max="785" width="11" style="4" bestFit="1" customWidth="1"/>
    <col min="786" max="786" width="13.140625" style="4" bestFit="1" customWidth="1"/>
    <col min="787" max="787" width="12.28515625" style="4" bestFit="1" customWidth="1"/>
    <col min="788" max="788" width="3.7109375" style="4" bestFit="1" customWidth="1"/>
    <col min="789" max="1024" width="9.140625" style="4"/>
    <col min="1025" max="1025" width="4" style="4" bestFit="1" customWidth="1"/>
    <col min="1026" max="1026" width="16.140625" style="4" customWidth="1"/>
    <col min="1027" max="1027" width="14" style="4" bestFit="1" customWidth="1"/>
    <col min="1028" max="1028" width="6.7109375" style="4" bestFit="1" customWidth="1"/>
    <col min="1029" max="1029" width="12.42578125" style="4" customWidth="1"/>
    <col min="1030" max="1030" width="9.5703125" style="4" bestFit="1" customWidth="1"/>
    <col min="1031" max="1031" width="13.140625" style="4" bestFit="1" customWidth="1"/>
    <col min="1032" max="1032" width="14.42578125" style="4" bestFit="1" customWidth="1"/>
    <col min="1033" max="1033" width="12.42578125" style="4" customWidth="1"/>
    <col min="1034" max="1034" width="12.7109375" style="4" customWidth="1"/>
    <col min="1035" max="1035" width="11" style="4" bestFit="1" customWidth="1"/>
    <col min="1036" max="1036" width="11.85546875" style="4" customWidth="1"/>
    <col min="1037" max="1038" width="13.140625" style="4" bestFit="1" customWidth="1"/>
    <col min="1039" max="1039" width="12.140625" style="4" bestFit="1" customWidth="1"/>
    <col min="1040" max="1041" width="11" style="4" bestFit="1" customWidth="1"/>
    <col min="1042" max="1042" width="13.140625" style="4" bestFit="1" customWidth="1"/>
    <col min="1043" max="1043" width="12.28515625" style="4" bestFit="1" customWidth="1"/>
    <col min="1044" max="1044" width="3.7109375" style="4" bestFit="1" customWidth="1"/>
    <col min="1045" max="1280" width="9.140625" style="4"/>
    <col min="1281" max="1281" width="4" style="4" bestFit="1" customWidth="1"/>
    <col min="1282" max="1282" width="16.140625" style="4" customWidth="1"/>
    <col min="1283" max="1283" width="14" style="4" bestFit="1" customWidth="1"/>
    <col min="1284" max="1284" width="6.7109375" style="4" bestFit="1" customWidth="1"/>
    <col min="1285" max="1285" width="12.42578125" style="4" customWidth="1"/>
    <col min="1286" max="1286" width="9.5703125" style="4" bestFit="1" customWidth="1"/>
    <col min="1287" max="1287" width="13.140625" style="4" bestFit="1" customWidth="1"/>
    <col min="1288" max="1288" width="14.42578125" style="4" bestFit="1" customWidth="1"/>
    <col min="1289" max="1289" width="12.42578125" style="4" customWidth="1"/>
    <col min="1290" max="1290" width="12.7109375" style="4" customWidth="1"/>
    <col min="1291" max="1291" width="11" style="4" bestFit="1" customWidth="1"/>
    <col min="1292" max="1292" width="11.85546875" style="4" customWidth="1"/>
    <col min="1293" max="1294" width="13.140625" style="4" bestFit="1" customWidth="1"/>
    <col min="1295" max="1295" width="12.140625" style="4" bestFit="1" customWidth="1"/>
    <col min="1296" max="1297" width="11" style="4" bestFit="1" customWidth="1"/>
    <col min="1298" max="1298" width="13.140625" style="4" bestFit="1" customWidth="1"/>
    <col min="1299" max="1299" width="12.28515625" style="4" bestFit="1" customWidth="1"/>
    <col min="1300" max="1300" width="3.7109375" style="4" bestFit="1" customWidth="1"/>
    <col min="1301" max="1536" width="9.140625" style="4"/>
    <col min="1537" max="1537" width="4" style="4" bestFit="1" customWidth="1"/>
    <col min="1538" max="1538" width="16.140625" style="4" customWidth="1"/>
    <col min="1539" max="1539" width="14" style="4" bestFit="1" customWidth="1"/>
    <col min="1540" max="1540" width="6.7109375" style="4" bestFit="1" customWidth="1"/>
    <col min="1541" max="1541" width="12.42578125" style="4" customWidth="1"/>
    <col min="1542" max="1542" width="9.5703125" style="4" bestFit="1" customWidth="1"/>
    <col min="1543" max="1543" width="13.140625" style="4" bestFit="1" customWidth="1"/>
    <col min="1544" max="1544" width="14.42578125" style="4" bestFit="1" customWidth="1"/>
    <col min="1545" max="1545" width="12.42578125" style="4" customWidth="1"/>
    <col min="1546" max="1546" width="12.7109375" style="4" customWidth="1"/>
    <col min="1547" max="1547" width="11" style="4" bestFit="1" customWidth="1"/>
    <col min="1548" max="1548" width="11.85546875" style="4" customWidth="1"/>
    <col min="1549" max="1550" width="13.140625" style="4" bestFit="1" customWidth="1"/>
    <col min="1551" max="1551" width="12.140625" style="4" bestFit="1" customWidth="1"/>
    <col min="1552" max="1553" width="11" style="4" bestFit="1" customWidth="1"/>
    <col min="1554" max="1554" width="13.140625" style="4" bestFit="1" customWidth="1"/>
    <col min="1555" max="1555" width="12.28515625" style="4" bestFit="1" customWidth="1"/>
    <col min="1556" max="1556" width="3.7109375" style="4" bestFit="1" customWidth="1"/>
    <col min="1557" max="1792" width="9.140625" style="4"/>
    <col min="1793" max="1793" width="4" style="4" bestFit="1" customWidth="1"/>
    <col min="1794" max="1794" width="16.140625" style="4" customWidth="1"/>
    <col min="1795" max="1795" width="14" style="4" bestFit="1" customWidth="1"/>
    <col min="1796" max="1796" width="6.7109375" style="4" bestFit="1" customWidth="1"/>
    <col min="1797" max="1797" width="12.42578125" style="4" customWidth="1"/>
    <col min="1798" max="1798" width="9.5703125" style="4" bestFit="1" customWidth="1"/>
    <col min="1799" max="1799" width="13.140625" style="4" bestFit="1" customWidth="1"/>
    <col min="1800" max="1800" width="14.42578125" style="4" bestFit="1" customWidth="1"/>
    <col min="1801" max="1801" width="12.42578125" style="4" customWidth="1"/>
    <col min="1802" max="1802" width="12.7109375" style="4" customWidth="1"/>
    <col min="1803" max="1803" width="11" style="4" bestFit="1" customWidth="1"/>
    <col min="1804" max="1804" width="11.85546875" style="4" customWidth="1"/>
    <col min="1805" max="1806" width="13.140625" style="4" bestFit="1" customWidth="1"/>
    <col min="1807" max="1807" width="12.140625" style="4" bestFit="1" customWidth="1"/>
    <col min="1808" max="1809" width="11" style="4" bestFit="1" customWidth="1"/>
    <col min="1810" max="1810" width="13.140625" style="4" bestFit="1" customWidth="1"/>
    <col min="1811" max="1811" width="12.28515625" style="4" bestFit="1" customWidth="1"/>
    <col min="1812" max="1812" width="3.7109375" style="4" bestFit="1" customWidth="1"/>
    <col min="1813" max="2048" width="9.140625" style="4"/>
    <col min="2049" max="2049" width="4" style="4" bestFit="1" customWidth="1"/>
    <col min="2050" max="2050" width="16.140625" style="4" customWidth="1"/>
    <col min="2051" max="2051" width="14" style="4" bestFit="1" customWidth="1"/>
    <col min="2052" max="2052" width="6.7109375" style="4" bestFit="1" customWidth="1"/>
    <col min="2053" max="2053" width="12.42578125" style="4" customWidth="1"/>
    <col min="2054" max="2054" width="9.5703125" style="4" bestFit="1" customWidth="1"/>
    <col min="2055" max="2055" width="13.140625" style="4" bestFit="1" customWidth="1"/>
    <col min="2056" max="2056" width="14.42578125" style="4" bestFit="1" customWidth="1"/>
    <col min="2057" max="2057" width="12.42578125" style="4" customWidth="1"/>
    <col min="2058" max="2058" width="12.7109375" style="4" customWidth="1"/>
    <col min="2059" max="2059" width="11" style="4" bestFit="1" customWidth="1"/>
    <col min="2060" max="2060" width="11.85546875" style="4" customWidth="1"/>
    <col min="2061" max="2062" width="13.140625" style="4" bestFit="1" customWidth="1"/>
    <col min="2063" max="2063" width="12.140625" style="4" bestFit="1" customWidth="1"/>
    <col min="2064" max="2065" width="11" style="4" bestFit="1" customWidth="1"/>
    <col min="2066" max="2066" width="13.140625" style="4" bestFit="1" customWidth="1"/>
    <col min="2067" max="2067" width="12.28515625" style="4" bestFit="1" customWidth="1"/>
    <col min="2068" max="2068" width="3.7109375" style="4" bestFit="1" customWidth="1"/>
    <col min="2069" max="2304" width="9.140625" style="4"/>
    <col min="2305" max="2305" width="4" style="4" bestFit="1" customWidth="1"/>
    <col min="2306" max="2306" width="16.140625" style="4" customWidth="1"/>
    <col min="2307" max="2307" width="14" style="4" bestFit="1" customWidth="1"/>
    <col min="2308" max="2308" width="6.7109375" style="4" bestFit="1" customWidth="1"/>
    <col min="2309" max="2309" width="12.42578125" style="4" customWidth="1"/>
    <col min="2310" max="2310" width="9.5703125" style="4" bestFit="1" customWidth="1"/>
    <col min="2311" max="2311" width="13.140625" style="4" bestFit="1" customWidth="1"/>
    <col min="2312" max="2312" width="14.42578125" style="4" bestFit="1" customWidth="1"/>
    <col min="2313" max="2313" width="12.42578125" style="4" customWidth="1"/>
    <col min="2314" max="2314" width="12.7109375" style="4" customWidth="1"/>
    <col min="2315" max="2315" width="11" style="4" bestFit="1" customWidth="1"/>
    <col min="2316" max="2316" width="11.85546875" style="4" customWidth="1"/>
    <col min="2317" max="2318" width="13.140625" style="4" bestFit="1" customWidth="1"/>
    <col min="2319" max="2319" width="12.140625" style="4" bestFit="1" customWidth="1"/>
    <col min="2320" max="2321" width="11" style="4" bestFit="1" customWidth="1"/>
    <col min="2322" max="2322" width="13.140625" style="4" bestFit="1" customWidth="1"/>
    <col min="2323" max="2323" width="12.28515625" style="4" bestFit="1" customWidth="1"/>
    <col min="2324" max="2324" width="3.7109375" style="4" bestFit="1" customWidth="1"/>
    <col min="2325" max="2560" width="9.140625" style="4"/>
    <col min="2561" max="2561" width="4" style="4" bestFit="1" customWidth="1"/>
    <col min="2562" max="2562" width="16.140625" style="4" customWidth="1"/>
    <col min="2563" max="2563" width="14" style="4" bestFit="1" customWidth="1"/>
    <col min="2564" max="2564" width="6.7109375" style="4" bestFit="1" customWidth="1"/>
    <col min="2565" max="2565" width="12.42578125" style="4" customWidth="1"/>
    <col min="2566" max="2566" width="9.5703125" style="4" bestFit="1" customWidth="1"/>
    <col min="2567" max="2567" width="13.140625" style="4" bestFit="1" customWidth="1"/>
    <col min="2568" max="2568" width="14.42578125" style="4" bestFit="1" customWidth="1"/>
    <col min="2569" max="2569" width="12.42578125" style="4" customWidth="1"/>
    <col min="2570" max="2570" width="12.7109375" style="4" customWidth="1"/>
    <col min="2571" max="2571" width="11" style="4" bestFit="1" customWidth="1"/>
    <col min="2572" max="2572" width="11.85546875" style="4" customWidth="1"/>
    <col min="2573" max="2574" width="13.140625" style="4" bestFit="1" customWidth="1"/>
    <col min="2575" max="2575" width="12.140625" style="4" bestFit="1" customWidth="1"/>
    <col min="2576" max="2577" width="11" style="4" bestFit="1" customWidth="1"/>
    <col min="2578" max="2578" width="13.140625" style="4" bestFit="1" customWidth="1"/>
    <col min="2579" max="2579" width="12.28515625" style="4" bestFit="1" customWidth="1"/>
    <col min="2580" max="2580" width="3.7109375" style="4" bestFit="1" customWidth="1"/>
    <col min="2581" max="2816" width="9.140625" style="4"/>
    <col min="2817" max="2817" width="4" style="4" bestFit="1" customWidth="1"/>
    <col min="2818" max="2818" width="16.140625" style="4" customWidth="1"/>
    <col min="2819" max="2819" width="14" style="4" bestFit="1" customWidth="1"/>
    <col min="2820" max="2820" width="6.7109375" style="4" bestFit="1" customWidth="1"/>
    <col min="2821" max="2821" width="12.42578125" style="4" customWidth="1"/>
    <col min="2822" max="2822" width="9.5703125" style="4" bestFit="1" customWidth="1"/>
    <col min="2823" max="2823" width="13.140625" style="4" bestFit="1" customWidth="1"/>
    <col min="2824" max="2824" width="14.42578125" style="4" bestFit="1" customWidth="1"/>
    <col min="2825" max="2825" width="12.42578125" style="4" customWidth="1"/>
    <col min="2826" max="2826" width="12.7109375" style="4" customWidth="1"/>
    <col min="2827" max="2827" width="11" style="4" bestFit="1" customWidth="1"/>
    <col min="2828" max="2828" width="11.85546875" style="4" customWidth="1"/>
    <col min="2829" max="2830" width="13.140625" style="4" bestFit="1" customWidth="1"/>
    <col min="2831" max="2831" width="12.140625" style="4" bestFit="1" customWidth="1"/>
    <col min="2832" max="2833" width="11" style="4" bestFit="1" customWidth="1"/>
    <col min="2834" max="2834" width="13.140625" style="4" bestFit="1" customWidth="1"/>
    <col min="2835" max="2835" width="12.28515625" style="4" bestFit="1" customWidth="1"/>
    <col min="2836" max="2836" width="3.7109375" style="4" bestFit="1" customWidth="1"/>
    <col min="2837" max="3072" width="9.140625" style="4"/>
    <col min="3073" max="3073" width="4" style="4" bestFit="1" customWidth="1"/>
    <col min="3074" max="3074" width="16.140625" style="4" customWidth="1"/>
    <col min="3075" max="3075" width="14" style="4" bestFit="1" customWidth="1"/>
    <col min="3076" max="3076" width="6.7109375" style="4" bestFit="1" customWidth="1"/>
    <col min="3077" max="3077" width="12.42578125" style="4" customWidth="1"/>
    <col min="3078" max="3078" width="9.5703125" style="4" bestFit="1" customWidth="1"/>
    <col min="3079" max="3079" width="13.140625" style="4" bestFit="1" customWidth="1"/>
    <col min="3080" max="3080" width="14.42578125" style="4" bestFit="1" customWidth="1"/>
    <col min="3081" max="3081" width="12.42578125" style="4" customWidth="1"/>
    <col min="3082" max="3082" width="12.7109375" style="4" customWidth="1"/>
    <col min="3083" max="3083" width="11" style="4" bestFit="1" customWidth="1"/>
    <col min="3084" max="3084" width="11.85546875" style="4" customWidth="1"/>
    <col min="3085" max="3086" width="13.140625" style="4" bestFit="1" customWidth="1"/>
    <col min="3087" max="3087" width="12.140625" style="4" bestFit="1" customWidth="1"/>
    <col min="3088" max="3089" width="11" style="4" bestFit="1" customWidth="1"/>
    <col min="3090" max="3090" width="13.140625" style="4" bestFit="1" customWidth="1"/>
    <col min="3091" max="3091" width="12.28515625" style="4" bestFit="1" customWidth="1"/>
    <col min="3092" max="3092" width="3.7109375" style="4" bestFit="1" customWidth="1"/>
    <col min="3093" max="3328" width="9.140625" style="4"/>
    <col min="3329" max="3329" width="4" style="4" bestFit="1" customWidth="1"/>
    <col min="3330" max="3330" width="16.140625" style="4" customWidth="1"/>
    <col min="3331" max="3331" width="14" style="4" bestFit="1" customWidth="1"/>
    <col min="3332" max="3332" width="6.7109375" style="4" bestFit="1" customWidth="1"/>
    <col min="3333" max="3333" width="12.42578125" style="4" customWidth="1"/>
    <col min="3334" max="3334" width="9.5703125" style="4" bestFit="1" customWidth="1"/>
    <col min="3335" max="3335" width="13.140625" style="4" bestFit="1" customWidth="1"/>
    <col min="3336" max="3336" width="14.42578125" style="4" bestFit="1" customWidth="1"/>
    <col min="3337" max="3337" width="12.42578125" style="4" customWidth="1"/>
    <col min="3338" max="3338" width="12.7109375" style="4" customWidth="1"/>
    <col min="3339" max="3339" width="11" style="4" bestFit="1" customWidth="1"/>
    <col min="3340" max="3340" width="11.85546875" style="4" customWidth="1"/>
    <col min="3341" max="3342" width="13.140625" style="4" bestFit="1" customWidth="1"/>
    <col min="3343" max="3343" width="12.140625" style="4" bestFit="1" customWidth="1"/>
    <col min="3344" max="3345" width="11" style="4" bestFit="1" customWidth="1"/>
    <col min="3346" max="3346" width="13.140625" style="4" bestFit="1" customWidth="1"/>
    <col min="3347" max="3347" width="12.28515625" style="4" bestFit="1" customWidth="1"/>
    <col min="3348" max="3348" width="3.7109375" style="4" bestFit="1" customWidth="1"/>
    <col min="3349" max="3584" width="9.140625" style="4"/>
    <col min="3585" max="3585" width="4" style="4" bestFit="1" customWidth="1"/>
    <col min="3586" max="3586" width="16.140625" style="4" customWidth="1"/>
    <col min="3587" max="3587" width="14" style="4" bestFit="1" customWidth="1"/>
    <col min="3588" max="3588" width="6.7109375" style="4" bestFit="1" customWidth="1"/>
    <col min="3589" max="3589" width="12.42578125" style="4" customWidth="1"/>
    <col min="3590" max="3590" width="9.5703125" style="4" bestFit="1" customWidth="1"/>
    <col min="3591" max="3591" width="13.140625" style="4" bestFit="1" customWidth="1"/>
    <col min="3592" max="3592" width="14.42578125" style="4" bestFit="1" customWidth="1"/>
    <col min="3593" max="3593" width="12.42578125" style="4" customWidth="1"/>
    <col min="3594" max="3594" width="12.7109375" style="4" customWidth="1"/>
    <col min="3595" max="3595" width="11" style="4" bestFit="1" customWidth="1"/>
    <col min="3596" max="3596" width="11.85546875" style="4" customWidth="1"/>
    <col min="3597" max="3598" width="13.140625" style="4" bestFit="1" customWidth="1"/>
    <col min="3599" max="3599" width="12.140625" style="4" bestFit="1" customWidth="1"/>
    <col min="3600" max="3601" width="11" style="4" bestFit="1" customWidth="1"/>
    <col min="3602" max="3602" width="13.140625" style="4" bestFit="1" customWidth="1"/>
    <col min="3603" max="3603" width="12.28515625" style="4" bestFit="1" customWidth="1"/>
    <col min="3604" max="3604" width="3.7109375" style="4" bestFit="1" customWidth="1"/>
    <col min="3605" max="3840" width="9.140625" style="4"/>
    <col min="3841" max="3841" width="4" style="4" bestFit="1" customWidth="1"/>
    <col min="3842" max="3842" width="16.140625" style="4" customWidth="1"/>
    <col min="3843" max="3843" width="14" style="4" bestFit="1" customWidth="1"/>
    <col min="3844" max="3844" width="6.7109375" style="4" bestFit="1" customWidth="1"/>
    <col min="3845" max="3845" width="12.42578125" style="4" customWidth="1"/>
    <col min="3846" max="3846" width="9.5703125" style="4" bestFit="1" customWidth="1"/>
    <col min="3847" max="3847" width="13.140625" style="4" bestFit="1" customWidth="1"/>
    <col min="3848" max="3848" width="14.42578125" style="4" bestFit="1" customWidth="1"/>
    <col min="3849" max="3849" width="12.42578125" style="4" customWidth="1"/>
    <col min="3850" max="3850" width="12.7109375" style="4" customWidth="1"/>
    <col min="3851" max="3851" width="11" style="4" bestFit="1" customWidth="1"/>
    <col min="3852" max="3852" width="11.85546875" style="4" customWidth="1"/>
    <col min="3853" max="3854" width="13.140625" style="4" bestFit="1" customWidth="1"/>
    <col min="3855" max="3855" width="12.140625" style="4" bestFit="1" customWidth="1"/>
    <col min="3856" max="3857" width="11" style="4" bestFit="1" customWidth="1"/>
    <col min="3858" max="3858" width="13.140625" style="4" bestFit="1" customWidth="1"/>
    <col min="3859" max="3859" width="12.28515625" style="4" bestFit="1" customWidth="1"/>
    <col min="3860" max="3860" width="3.7109375" style="4" bestFit="1" customWidth="1"/>
    <col min="3861" max="4096" width="9.140625" style="4"/>
    <col min="4097" max="4097" width="4" style="4" bestFit="1" customWidth="1"/>
    <col min="4098" max="4098" width="16.140625" style="4" customWidth="1"/>
    <col min="4099" max="4099" width="14" style="4" bestFit="1" customWidth="1"/>
    <col min="4100" max="4100" width="6.7109375" style="4" bestFit="1" customWidth="1"/>
    <col min="4101" max="4101" width="12.42578125" style="4" customWidth="1"/>
    <col min="4102" max="4102" width="9.5703125" style="4" bestFit="1" customWidth="1"/>
    <col min="4103" max="4103" width="13.140625" style="4" bestFit="1" customWidth="1"/>
    <col min="4104" max="4104" width="14.42578125" style="4" bestFit="1" customWidth="1"/>
    <col min="4105" max="4105" width="12.42578125" style="4" customWidth="1"/>
    <col min="4106" max="4106" width="12.7109375" style="4" customWidth="1"/>
    <col min="4107" max="4107" width="11" style="4" bestFit="1" customWidth="1"/>
    <col min="4108" max="4108" width="11.85546875" style="4" customWidth="1"/>
    <col min="4109" max="4110" width="13.140625" style="4" bestFit="1" customWidth="1"/>
    <col min="4111" max="4111" width="12.140625" style="4" bestFit="1" customWidth="1"/>
    <col min="4112" max="4113" width="11" style="4" bestFit="1" customWidth="1"/>
    <col min="4114" max="4114" width="13.140625" style="4" bestFit="1" customWidth="1"/>
    <col min="4115" max="4115" width="12.28515625" style="4" bestFit="1" customWidth="1"/>
    <col min="4116" max="4116" width="3.7109375" style="4" bestFit="1" customWidth="1"/>
    <col min="4117" max="4352" width="9.140625" style="4"/>
    <col min="4353" max="4353" width="4" style="4" bestFit="1" customWidth="1"/>
    <col min="4354" max="4354" width="16.140625" style="4" customWidth="1"/>
    <col min="4355" max="4355" width="14" style="4" bestFit="1" customWidth="1"/>
    <col min="4356" max="4356" width="6.7109375" style="4" bestFit="1" customWidth="1"/>
    <col min="4357" max="4357" width="12.42578125" style="4" customWidth="1"/>
    <col min="4358" max="4358" width="9.5703125" style="4" bestFit="1" customWidth="1"/>
    <col min="4359" max="4359" width="13.140625" style="4" bestFit="1" customWidth="1"/>
    <col min="4360" max="4360" width="14.42578125" style="4" bestFit="1" customWidth="1"/>
    <col min="4361" max="4361" width="12.42578125" style="4" customWidth="1"/>
    <col min="4362" max="4362" width="12.7109375" style="4" customWidth="1"/>
    <col min="4363" max="4363" width="11" style="4" bestFit="1" customWidth="1"/>
    <col min="4364" max="4364" width="11.85546875" style="4" customWidth="1"/>
    <col min="4365" max="4366" width="13.140625" style="4" bestFit="1" customWidth="1"/>
    <col min="4367" max="4367" width="12.140625" style="4" bestFit="1" customWidth="1"/>
    <col min="4368" max="4369" width="11" style="4" bestFit="1" customWidth="1"/>
    <col min="4370" max="4370" width="13.140625" style="4" bestFit="1" customWidth="1"/>
    <col min="4371" max="4371" width="12.28515625" style="4" bestFit="1" customWidth="1"/>
    <col min="4372" max="4372" width="3.7109375" style="4" bestFit="1" customWidth="1"/>
    <col min="4373" max="4608" width="9.140625" style="4"/>
    <col min="4609" max="4609" width="4" style="4" bestFit="1" customWidth="1"/>
    <col min="4610" max="4610" width="16.140625" style="4" customWidth="1"/>
    <col min="4611" max="4611" width="14" style="4" bestFit="1" customWidth="1"/>
    <col min="4612" max="4612" width="6.7109375" style="4" bestFit="1" customWidth="1"/>
    <col min="4613" max="4613" width="12.42578125" style="4" customWidth="1"/>
    <col min="4614" max="4614" width="9.5703125" style="4" bestFit="1" customWidth="1"/>
    <col min="4615" max="4615" width="13.140625" style="4" bestFit="1" customWidth="1"/>
    <col min="4616" max="4616" width="14.42578125" style="4" bestFit="1" customWidth="1"/>
    <col min="4617" max="4617" width="12.42578125" style="4" customWidth="1"/>
    <col min="4618" max="4618" width="12.7109375" style="4" customWidth="1"/>
    <col min="4619" max="4619" width="11" style="4" bestFit="1" customWidth="1"/>
    <col min="4620" max="4620" width="11.85546875" style="4" customWidth="1"/>
    <col min="4621" max="4622" width="13.140625" style="4" bestFit="1" customWidth="1"/>
    <col min="4623" max="4623" width="12.140625" style="4" bestFit="1" customWidth="1"/>
    <col min="4624" max="4625" width="11" style="4" bestFit="1" customWidth="1"/>
    <col min="4626" max="4626" width="13.140625" style="4" bestFit="1" customWidth="1"/>
    <col min="4627" max="4627" width="12.28515625" style="4" bestFit="1" customWidth="1"/>
    <col min="4628" max="4628" width="3.7109375" style="4" bestFit="1" customWidth="1"/>
    <col min="4629" max="4864" width="9.140625" style="4"/>
    <col min="4865" max="4865" width="4" style="4" bestFit="1" customWidth="1"/>
    <col min="4866" max="4866" width="16.140625" style="4" customWidth="1"/>
    <col min="4867" max="4867" width="14" style="4" bestFit="1" customWidth="1"/>
    <col min="4868" max="4868" width="6.7109375" style="4" bestFit="1" customWidth="1"/>
    <col min="4869" max="4869" width="12.42578125" style="4" customWidth="1"/>
    <col min="4870" max="4870" width="9.5703125" style="4" bestFit="1" customWidth="1"/>
    <col min="4871" max="4871" width="13.140625" style="4" bestFit="1" customWidth="1"/>
    <col min="4872" max="4872" width="14.42578125" style="4" bestFit="1" customWidth="1"/>
    <col min="4873" max="4873" width="12.42578125" style="4" customWidth="1"/>
    <col min="4874" max="4874" width="12.7109375" style="4" customWidth="1"/>
    <col min="4875" max="4875" width="11" style="4" bestFit="1" customWidth="1"/>
    <col min="4876" max="4876" width="11.85546875" style="4" customWidth="1"/>
    <col min="4877" max="4878" width="13.140625" style="4" bestFit="1" customWidth="1"/>
    <col min="4879" max="4879" width="12.140625" style="4" bestFit="1" customWidth="1"/>
    <col min="4880" max="4881" width="11" style="4" bestFit="1" customWidth="1"/>
    <col min="4882" max="4882" width="13.140625" style="4" bestFit="1" customWidth="1"/>
    <col min="4883" max="4883" width="12.28515625" style="4" bestFit="1" customWidth="1"/>
    <col min="4884" max="4884" width="3.7109375" style="4" bestFit="1" customWidth="1"/>
    <col min="4885" max="5120" width="9.140625" style="4"/>
    <col min="5121" max="5121" width="4" style="4" bestFit="1" customWidth="1"/>
    <col min="5122" max="5122" width="16.140625" style="4" customWidth="1"/>
    <col min="5123" max="5123" width="14" style="4" bestFit="1" customWidth="1"/>
    <col min="5124" max="5124" width="6.7109375" style="4" bestFit="1" customWidth="1"/>
    <col min="5125" max="5125" width="12.42578125" style="4" customWidth="1"/>
    <col min="5126" max="5126" width="9.5703125" style="4" bestFit="1" customWidth="1"/>
    <col min="5127" max="5127" width="13.140625" style="4" bestFit="1" customWidth="1"/>
    <col min="5128" max="5128" width="14.42578125" style="4" bestFit="1" customWidth="1"/>
    <col min="5129" max="5129" width="12.42578125" style="4" customWidth="1"/>
    <col min="5130" max="5130" width="12.7109375" style="4" customWidth="1"/>
    <col min="5131" max="5131" width="11" style="4" bestFit="1" customWidth="1"/>
    <col min="5132" max="5132" width="11.85546875" style="4" customWidth="1"/>
    <col min="5133" max="5134" width="13.140625" style="4" bestFit="1" customWidth="1"/>
    <col min="5135" max="5135" width="12.140625" style="4" bestFit="1" customWidth="1"/>
    <col min="5136" max="5137" width="11" style="4" bestFit="1" customWidth="1"/>
    <col min="5138" max="5138" width="13.140625" style="4" bestFit="1" customWidth="1"/>
    <col min="5139" max="5139" width="12.28515625" style="4" bestFit="1" customWidth="1"/>
    <col min="5140" max="5140" width="3.7109375" style="4" bestFit="1" customWidth="1"/>
    <col min="5141" max="5376" width="9.140625" style="4"/>
    <col min="5377" max="5377" width="4" style="4" bestFit="1" customWidth="1"/>
    <col min="5378" max="5378" width="16.140625" style="4" customWidth="1"/>
    <col min="5379" max="5379" width="14" style="4" bestFit="1" customWidth="1"/>
    <col min="5380" max="5380" width="6.7109375" style="4" bestFit="1" customWidth="1"/>
    <col min="5381" max="5381" width="12.42578125" style="4" customWidth="1"/>
    <col min="5382" max="5382" width="9.5703125" style="4" bestFit="1" customWidth="1"/>
    <col min="5383" max="5383" width="13.140625" style="4" bestFit="1" customWidth="1"/>
    <col min="5384" max="5384" width="14.42578125" style="4" bestFit="1" customWidth="1"/>
    <col min="5385" max="5385" width="12.42578125" style="4" customWidth="1"/>
    <col min="5386" max="5386" width="12.7109375" style="4" customWidth="1"/>
    <col min="5387" max="5387" width="11" style="4" bestFit="1" customWidth="1"/>
    <col min="5388" max="5388" width="11.85546875" style="4" customWidth="1"/>
    <col min="5389" max="5390" width="13.140625" style="4" bestFit="1" customWidth="1"/>
    <col min="5391" max="5391" width="12.140625" style="4" bestFit="1" customWidth="1"/>
    <col min="5392" max="5393" width="11" style="4" bestFit="1" customWidth="1"/>
    <col min="5394" max="5394" width="13.140625" style="4" bestFit="1" customWidth="1"/>
    <col min="5395" max="5395" width="12.28515625" style="4" bestFit="1" customWidth="1"/>
    <col min="5396" max="5396" width="3.7109375" style="4" bestFit="1" customWidth="1"/>
    <col min="5397" max="5632" width="9.140625" style="4"/>
    <col min="5633" max="5633" width="4" style="4" bestFit="1" customWidth="1"/>
    <col min="5634" max="5634" width="16.140625" style="4" customWidth="1"/>
    <col min="5635" max="5635" width="14" style="4" bestFit="1" customWidth="1"/>
    <col min="5636" max="5636" width="6.7109375" style="4" bestFit="1" customWidth="1"/>
    <col min="5637" max="5637" width="12.42578125" style="4" customWidth="1"/>
    <col min="5638" max="5638" width="9.5703125" style="4" bestFit="1" customWidth="1"/>
    <col min="5639" max="5639" width="13.140625" style="4" bestFit="1" customWidth="1"/>
    <col min="5640" max="5640" width="14.42578125" style="4" bestFit="1" customWidth="1"/>
    <col min="5641" max="5641" width="12.42578125" style="4" customWidth="1"/>
    <col min="5642" max="5642" width="12.7109375" style="4" customWidth="1"/>
    <col min="5643" max="5643" width="11" style="4" bestFit="1" customWidth="1"/>
    <col min="5644" max="5644" width="11.85546875" style="4" customWidth="1"/>
    <col min="5645" max="5646" width="13.140625" style="4" bestFit="1" customWidth="1"/>
    <col min="5647" max="5647" width="12.140625" style="4" bestFit="1" customWidth="1"/>
    <col min="5648" max="5649" width="11" style="4" bestFit="1" customWidth="1"/>
    <col min="5650" max="5650" width="13.140625" style="4" bestFit="1" customWidth="1"/>
    <col min="5651" max="5651" width="12.28515625" style="4" bestFit="1" customWidth="1"/>
    <col min="5652" max="5652" width="3.7109375" style="4" bestFit="1" customWidth="1"/>
    <col min="5653" max="5888" width="9.140625" style="4"/>
    <col min="5889" max="5889" width="4" style="4" bestFit="1" customWidth="1"/>
    <col min="5890" max="5890" width="16.140625" style="4" customWidth="1"/>
    <col min="5891" max="5891" width="14" style="4" bestFit="1" customWidth="1"/>
    <col min="5892" max="5892" width="6.7109375" style="4" bestFit="1" customWidth="1"/>
    <col min="5893" max="5893" width="12.42578125" style="4" customWidth="1"/>
    <col min="5894" max="5894" width="9.5703125" style="4" bestFit="1" customWidth="1"/>
    <col min="5895" max="5895" width="13.140625" style="4" bestFit="1" customWidth="1"/>
    <col min="5896" max="5896" width="14.42578125" style="4" bestFit="1" customWidth="1"/>
    <col min="5897" max="5897" width="12.42578125" style="4" customWidth="1"/>
    <col min="5898" max="5898" width="12.7109375" style="4" customWidth="1"/>
    <col min="5899" max="5899" width="11" style="4" bestFit="1" customWidth="1"/>
    <col min="5900" max="5900" width="11.85546875" style="4" customWidth="1"/>
    <col min="5901" max="5902" width="13.140625" style="4" bestFit="1" customWidth="1"/>
    <col min="5903" max="5903" width="12.140625" style="4" bestFit="1" customWidth="1"/>
    <col min="5904" max="5905" width="11" style="4" bestFit="1" customWidth="1"/>
    <col min="5906" max="5906" width="13.140625" style="4" bestFit="1" customWidth="1"/>
    <col min="5907" max="5907" width="12.28515625" style="4" bestFit="1" customWidth="1"/>
    <col min="5908" max="5908" width="3.7109375" style="4" bestFit="1" customWidth="1"/>
    <col min="5909" max="6144" width="9.140625" style="4"/>
    <col min="6145" max="6145" width="4" style="4" bestFit="1" customWidth="1"/>
    <col min="6146" max="6146" width="16.140625" style="4" customWidth="1"/>
    <col min="6147" max="6147" width="14" style="4" bestFit="1" customWidth="1"/>
    <col min="6148" max="6148" width="6.7109375" style="4" bestFit="1" customWidth="1"/>
    <col min="6149" max="6149" width="12.42578125" style="4" customWidth="1"/>
    <col min="6150" max="6150" width="9.5703125" style="4" bestFit="1" customWidth="1"/>
    <col min="6151" max="6151" width="13.140625" style="4" bestFit="1" customWidth="1"/>
    <col min="6152" max="6152" width="14.42578125" style="4" bestFit="1" customWidth="1"/>
    <col min="6153" max="6153" width="12.42578125" style="4" customWidth="1"/>
    <col min="6154" max="6154" width="12.7109375" style="4" customWidth="1"/>
    <col min="6155" max="6155" width="11" style="4" bestFit="1" customWidth="1"/>
    <col min="6156" max="6156" width="11.85546875" style="4" customWidth="1"/>
    <col min="6157" max="6158" width="13.140625" style="4" bestFit="1" customWidth="1"/>
    <col min="6159" max="6159" width="12.140625" style="4" bestFit="1" customWidth="1"/>
    <col min="6160" max="6161" width="11" style="4" bestFit="1" customWidth="1"/>
    <col min="6162" max="6162" width="13.140625" style="4" bestFit="1" customWidth="1"/>
    <col min="6163" max="6163" width="12.28515625" style="4" bestFit="1" customWidth="1"/>
    <col min="6164" max="6164" width="3.7109375" style="4" bestFit="1" customWidth="1"/>
    <col min="6165" max="6400" width="9.140625" style="4"/>
    <col min="6401" max="6401" width="4" style="4" bestFit="1" customWidth="1"/>
    <col min="6402" max="6402" width="16.140625" style="4" customWidth="1"/>
    <col min="6403" max="6403" width="14" style="4" bestFit="1" customWidth="1"/>
    <col min="6404" max="6404" width="6.7109375" style="4" bestFit="1" customWidth="1"/>
    <col min="6405" max="6405" width="12.42578125" style="4" customWidth="1"/>
    <col min="6406" max="6406" width="9.5703125" style="4" bestFit="1" customWidth="1"/>
    <col min="6407" max="6407" width="13.140625" style="4" bestFit="1" customWidth="1"/>
    <col min="6408" max="6408" width="14.42578125" style="4" bestFit="1" customWidth="1"/>
    <col min="6409" max="6409" width="12.42578125" style="4" customWidth="1"/>
    <col min="6410" max="6410" width="12.7109375" style="4" customWidth="1"/>
    <col min="6411" max="6411" width="11" style="4" bestFit="1" customWidth="1"/>
    <col min="6412" max="6412" width="11.85546875" style="4" customWidth="1"/>
    <col min="6413" max="6414" width="13.140625" style="4" bestFit="1" customWidth="1"/>
    <col min="6415" max="6415" width="12.140625" style="4" bestFit="1" customWidth="1"/>
    <col min="6416" max="6417" width="11" style="4" bestFit="1" customWidth="1"/>
    <col min="6418" max="6418" width="13.140625" style="4" bestFit="1" customWidth="1"/>
    <col min="6419" max="6419" width="12.28515625" style="4" bestFit="1" customWidth="1"/>
    <col min="6420" max="6420" width="3.7109375" style="4" bestFit="1" customWidth="1"/>
    <col min="6421" max="6656" width="9.140625" style="4"/>
    <col min="6657" max="6657" width="4" style="4" bestFit="1" customWidth="1"/>
    <col min="6658" max="6658" width="16.140625" style="4" customWidth="1"/>
    <col min="6659" max="6659" width="14" style="4" bestFit="1" customWidth="1"/>
    <col min="6660" max="6660" width="6.7109375" style="4" bestFit="1" customWidth="1"/>
    <col min="6661" max="6661" width="12.42578125" style="4" customWidth="1"/>
    <col min="6662" max="6662" width="9.5703125" style="4" bestFit="1" customWidth="1"/>
    <col min="6663" max="6663" width="13.140625" style="4" bestFit="1" customWidth="1"/>
    <col min="6664" max="6664" width="14.42578125" style="4" bestFit="1" customWidth="1"/>
    <col min="6665" max="6665" width="12.42578125" style="4" customWidth="1"/>
    <col min="6666" max="6666" width="12.7109375" style="4" customWidth="1"/>
    <col min="6667" max="6667" width="11" style="4" bestFit="1" customWidth="1"/>
    <col min="6668" max="6668" width="11.85546875" style="4" customWidth="1"/>
    <col min="6669" max="6670" width="13.140625" style="4" bestFit="1" customWidth="1"/>
    <col min="6671" max="6671" width="12.140625" style="4" bestFit="1" customWidth="1"/>
    <col min="6672" max="6673" width="11" style="4" bestFit="1" customWidth="1"/>
    <col min="6674" max="6674" width="13.140625" style="4" bestFit="1" customWidth="1"/>
    <col min="6675" max="6675" width="12.28515625" style="4" bestFit="1" customWidth="1"/>
    <col min="6676" max="6676" width="3.7109375" style="4" bestFit="1" customWidth="1"/>
    <col min="6677" max="6912" width="9.140625" style="4"/>
    <col min="6913" max="6913" width="4" style="4" bestFit="1" customWidth="1"/>
    <col min="6914" max="6914" width="16.140625" style="4" customWidth="1"/>
    <col min="6915" max="6915" width="14" style="4" bestFit="1" customWidth="1"/>
    <col min="6916" max="6916" width="6.7109375" style="4" bestFit="1" customWidth="1"/>
    <col min="6917" max="6917" width="12.42578125" style="4" customWidth="1"/>
    <col min="6918" max="6918" width="9.5703125" style="4" bestFit="1" customWidth="1"/>
    <col min="6919" max="6919" width="13.140625" style="4" bestFit="1" customWidth="1"/>
    <col min="6920" max="6920" width="14.42578125" style="4" bestFit="1" customWidth="1"/>
    <col min="6921" max="6921" width="12.42578125" style="4" customWidth="1"/>
    <col min="6922" max="6922" width="12.7109375" style="4" customWidth="1"/>
    <col min="6923" max="6923" width="11" style="4" bestFit="1" customWidth="1"/>
    <col min="6924" max="6924" width="11.85546875" style="4" customWidth="1"/>
    <col min="6925" max="6926" width="13.140625" style="4" bestFit="1" customWidth="1"/>
    <col min="6927" max="6927" width="12.140625" style="4" bestFit="1" customWidth="1"/>
    <col min="6928" max="6929" width="11" style="4" bestFit="1" customWidth="1"/>
    <col min="6930" max="6930" width="13.140625" style="4" bestFit="1" customWidth="1"/>
    <col min="6931" max="6931" width="12.28515625" style="4" bestFit="1" customWidth="1"/>
    <col min="6932" max="6932" width="3.7109375" style="4" bestFit="1" customWidth="1"/>
    <col min="6933" max="7168" width="9.140625" style="4"/>
    <col min="7169" max="7169" width="4" style="4" bestFit="1" customWidth="1"/>
    <col min="7170" max="7170" width="16.140625" style="4" customWidth="1"/>
    <col min="7171" max="7171" width="14" style="4" bestFit="1" customWidth="1"/>
    <col min="7172" max="7172" width="6.7109375" style="4" bestFit="1" customWidth="1"/>
    <col min="7173" max="7173" width="12.42578125" style="4" customWidth="1"/>
    <col min="7174" max="7174" width="9.5703125" style="4" bestFit="1" customWidth="1"/>
    <col min="7175" max="7175" width="13.140625" style="4" bestFit="1" customWidth="1"/>
    <col min="7176" max="7176" width="14.42578125" style="4" bestFit="1" customWidth="1"/>
    <col min="7177" max="7177" width="12.42578125" style="4" customWidth="1"/>
    <col min="7178" max="7178" width="12.7109375" style="4" customWidth="1"/>
    <col min="7179" max="7179" width="11" style="4" bestFit="1" customWidth="1"/>
    <col min="7180" max="7180" width="11.85546875" style="4" customWidth="1"/>
    <col min="7181" max="7182" width="13.140625" style="4" bestFit="1" customWidth="1"/>
    <col min="7183" max="7183" width="12.140625" style="4" bestFit="1" customWidth="1"/>
    <col min="7184" max="7185" width="11" style="4" bestFit="1" customWidth="1"/>
    <col min="7186" max="7186" width="13.140625" style="4" bestFit="1" customWidth="1"/>
    <col min="7187" max="7187" width="12.28515625" style="4" bestFit="1" customWidth="1"/>
    <col min="7188" max="7188" width="3.7109375" style="4" bestFit="1" customWidth="1"/>
    <col min="7189" max="7424" width="9.140625" style="4"/>
    <col min="7425" max="7425" width="4" style="4" bestFit="1" customWidth="1"/>
    <col min="7426" max="7426" width="16.140625" style="4" customWidth="1"/>
    <col min="7427" max="7427" width="14" style="4" bestFit="1" customWidth="1"/>
    <col min="7428" max="7428" width="6.7109375" style="4" bestFit="1" customWidth="1"/>
    <col min="7429" max="7429" width="12.42578125" style="4" customWidth="1"/>
    <col min="7430" max="7430" width="9.5703125" style="4" bestFit="1" customWidth="1"/>
    <col min="7431" max="7431" width="13.140625" style="4" bestFit="1" customWidth="1"/>
    <col min="7432" max="7432" width="14.42578125" style="4" bestFit="1" customWidth="1"/>
    <col min="7433" max="7433" width="12.42578125" style="4" customWidth="1"/>
    <col min="7434" max="7434" width="12.7109375" style="4" customWidth="1"/>
    <col min="7435" max="7435" width="11" style="4" bestFit="1" customWidth="1"/>
    <col min="7436" max="7436" width="11.85546875" style="4" customWidth="1"/>
    <col min="7437" max="7438" width="13.140625" style="4" bestFit="1" customWidth="1"/>
    <col min="7439" max="7439" width="12.140625" style="4" bestFit="1" customWidth="1"/>
    <col min="7440" max="7441" width="11" style="4" bestFit="1" customWidth="1"/>
    <col min="7442" max="7442" width="13.140625" style="4" bestFit="1" customWidth="1"/>
    <col min="7443" max="7443" width="12.28515625" style="4" bestFit="1" customWidth="1"/>
    <col min="7444" max="7444" width="3.7109375" style="4" bestFit="1" customWidth="1"/>
    <col min="7445" max="7680" width="9.140625" style="4"/>
    <col min="7681" max="7681" width="4" style="4" bestFit="1" customWidth="1"/>
    <col min="7682" max="7682" width="16.140625" style="4" customWidth="1"/>
    <col min="7683" max="7683" width="14" style="4" bestFit="1" customWidth="1"/>
    <col min="7684" max="7684" width="6.7109375" style="4" bestFit="1" customWidth="1"/>
    <col min="7685" max="7685" width="12.42578125" style="4" customWidth="1"/>
    <col min="7686" max="7686" width="9.5703125" style="4" bestFit="1" customWidth="1"/>
    <col min="7687" max="7687" width="13.140625" style="4" bestFit="1" customWidth="1"/>
    <col min="7688" max="7688" width="14.42578125" style="4" bestFit="1" customWidth="1"/>
    <col min="7689" max="7689" width="12.42578125" style="4" customWidth="1"/>
    <col min="7690" max="7690" width="12.7109375" style="4" customWidth="1"/>
    <col min="7691" max="7691" width="11" style="4" bestFit="1" customWidth="1"/>
    <col min="7692" max="7692" width="11.85546875" style="4" customWidth="1"/>
    <col min="7693" max="7694" width="13.140625" style="4" bestFit="1" customWidth="1"/>
    <col min="7695" max="7695" width="12.140625" style="4" bestFit="1" customWidth="1"/>
    <col min="7696" max="7697" width="11" style="4" bestFit="1" customWidth="1"/>
    <col min="7698" max="7698" width="13.140625" style="4" bestFit="1" customWidth="1"/>
    <col min="7699" max="7699" width="12.28515625" style="4" bestFit="1" customWidth="1"/>
    <col min="7700" max="7700" width="3.7109375" style="4" bestFit="1" customWidth="1"/>
    <col min="7701" max="7936" width="9.140625" style="4"/>
    <col min="7937" max="7937" width="4" style="4" bestFit="1" customWidth="1"/>
    <col min="7938" max="7938" width="16.140625" style="4" customWidth="1"/>
    <col min="7939" max="7939" width="14" style="4" bestFit="1" customWidth="1"/>
    <col min="7940" max="7940" width="6.7109375" style="4" bestFit="1" customWidth="1"/>
    <col min="7941" max="7941" width="12.42578125" style="4" customWidth="1"/>
    <col min="7942" max="7942" width="9.5703125" style="4" bestFit="1" customWidth="1"/>
    <col min="7943" max="7943" width="13.140625" style="4" bestFit="1" customWidth="1"/>
    <col min="7944" max="7944" width="14.42578125" style="4" bestFit="1" customWidth="1"/>
    <col min="7945" max="7945" width="12.42578125" style="4" customWidth="1"/>
    <col min="7946" max="7946" width="12.7109375" style="4" customWidth="1"/>
    <col min="7947" max="7947" width="11" style="4" bestFit="1" customWidth="1"/>
    <col min="7948" max="7948" width="11.85546875" style="4" customWidth="1"/>
    <col min="7949" max="7950" width="13.140625" style="4" bestFit="1" customWidth="1"/>
    <col min="7951" max="7951" width="12.140625" style="4" bestFit="1" customWidth="1"/>
    <col min="7952" max="7953" width="11" style="4" bestFit="1" customWidth="1"/>
    <col min="7954" max="7954" width="13.140625" style="4" bestFit="1" customWidth="1"/>
    <col min="7955" max="7955" width="12.28515625" style="4" bestFit="1" customWidth="1"/>
    <col min="7956" max="7956" width="3.7109375" style="4" bestFit="1" customWidth="1"/>
    <col min="7957" max="8192" width="9.140625" style="4"/>
    <col min="8193" max="8193" width="4" style="4" bestFit="1" customWidth="1"/>
    <col min="8194" max="8194" width="16.140625" style="4" customWidth="1"/>
    <col min="8195" max="8195" width="14" style="4" bestFit="1" customWidth="1"/>
    <col min="8196" max="8196" width="6.7109375" style="4" bestFit="1" customWidth="1"/>
    <col min="8197" max="8197" width="12.42578125" style="4" customWidth="1"/>
    <col min="8198" max="8198" width="9.5703125" style="4" bestFit="1" customWidth="1"/>
    <col min="8199" max="8199" width="13.140625" style="4" bestFit="1" customWidth="1"/>
    <col min="8200" max="8200" width="14.42578125" style="4" bestFit="1" customWidth="1"/>
    <col min="8201" max="8201" width="12.42578125" style="4" customWidth="1"/>
    <col min="8202" max="8202" width="12.7109375" style="4" customWidth="1"/>
    <col min="8203" max="8203" width="11" style="4" bestFit="1" customWidth="1"/>
    <col min="8204" max="8204" width="11.85546875" style="4" customWidth="1"/>
    <col min="8205" max="8206" width="13.140625" style="4" bestFit="1" customWidth="1"/>
    <col min="8207" max="8207" width="12.140625" style="4" bestFit="1" customWidth="1"/>
    <col min="8208" max="8209" width="11" style="4" bestFit="1" customWidth="1"/>
    <col min="8210" max="8210" width="13.140625" style="4" bestFit="1" customWidth="1"/>
    <col min="8211" max="8211" width="12.28515625" style="4" bestFit="1" customWidth="1"/>
    <col min="8212" max="8212" width="3.7109375" style="4" bestFit="1" customWidth="1"/>
    <col min="8213" max="8448" width="9.140625" style="4"/>
    <col min="8449" max="8449" width="4" style="4" bestFit="1" customWidth="1"/>
    <col min="8450" max="8450" width="16.140625" style="4" customWidth="1"/>
    <col min="8451" max="8451" width="14" style="4" bestFit="1" customWidth="1"/>
    <col min="8452" max="8452" width="6.7109375" style="4" bestFit="1" customWidth="1"/>
    <col min="8453" max="8453" width="12.42578125" style="4" customWidth="1"/>
    <col min="8454" max="8454" width="9.5703125" style="4" bestFit="1" customWidth="1"/>
    <col min="8455" max="8455" width="13.140625" style="4" bestFit="1" customWidth="1"/>
    <col min="8456" max="8456" width="14.42578125" style="4" bestFit="1" customWidth="1"/>
    <col min="8457" max="8457" width="12.42578125" style="4" customWidth="1"/>
    <col min="8458" max="8458" width="12.7109375" style="4" customWidth="1"/>
    <col min="8459" max="8459" width="11" style="4" bestFit="1" customWidth="1"/>
    <col min="8460" max="8460" width="11.85546875" style="4" customWidth="1"/>
    <col min="8461" max="8462" width="13.140625" style="4" bestFit="1" customWidth="1"/>
    <col min="8463" max="8463" width="12.140625" style="4" bestFit="1" customWidth="1"/>
    <col min="8464" max="8465" width="11" style="4" bestFit="1" customWidth="1"/>
    <col min="8466" max="8466" width="13.140625" style="4" bestFit="1" customWidth="1"/>
    <col min="8467" max="8467" width="12.28515625" style="4" bestFit="1" customWidth="1"/>
    <col min="8468" max="8468" width="3.7109375" style="4" bestFit="1" customWidth="1"/>
    <col min="8469" max="8704" width="9.140625" style="4"/>
    <col min="8705" max="8705" width="4" style="4" bestFit="1" customWidth="1"/>
    <col min="8706" max="8706" width="16.140625" style="4" customWidth="1"/>
    <col min="8707" max="8707" width="14" style="4" bestFit="1" customWidth="1"/>
    <col min="8708" max="8708" width="6.7109375" style="4" bestFit="1" customWidth="1"/>
    <col min="8709" max="8709" width="12.42578125" style="4" customWidth="1"/>
    <col min="8710" max="8710" width="9.5703125" style="4" bestFit="1" customWidth="1"/>
    <col min="8711" max="8711" width="13.140625" style="4" bestFit="1" customWidth="1"/>
    <col min="8712" max="8712" width="14.42578125" style="4" bestFit="1" customWidth="1"/>
    <col min="8713" max="8713" width="12.42578125" style="4" customWidth="1"/>
    <col min="8714" max="8714" width="12.7109375" style="4" customWidth="1"/>
    <col min="8715" max="8715" width="11" style="4" bestFit="1" customWidth="1"/>
    <col min="8716" max="8716" width="11.85546875" style="4" customWidth="1"/>
    <col min="8717" max="8718" width="13.140625" style="4" bestFit="1" customWidth="1"/>
    <col min="8719" max="8719" width="12.140625" style="4" bestFit="1" customWidth="1"/>
    <col min="8720" max="8721" width="11" style="4" bestFit="1" customWidth="1"/>
    <col min="8722" max="8722" width="13.140625" style="4" bestFit="1" customWidth="1"/>
    <col min="8723" max="8723" width="12.28515625" style="4" bestFit="1" customWidth="1"/>
    <col min="8724" max="8724" width="3.7109375" style="4" bestFit="1" customWidth="1"/>
    <col min="8725" max="8960" width="9.140625" style="4"/>
    <col min="8961" max="8961" width="4" style="4" bestFit="1" customWidth="1"/>
    <col min="8962" max="8962" width="16.140625" style="4" customWidth="1"/>
    <col min="8963" max="8963" width="14" style="4" bestFit="1" customWidth="1"/>
    <col min="8964" max="8964" width="6.7109375" style="4" bestFit="1" customWidth="1"/>
    <col min="8965" max="8965" width="12.42578125" style="4" customWidth="1"/>
    <col min="8966" max="8966" width="9.5703125" style="4" bestFit="1" customWidth="1"/>
    <col min="8967" max="8967" width="13.140625" style="4" bestFit="1" customWidth="1"/>
    <col min="8968" max="8968" width="14.42578125" style="4" bestFit="1" customWidth="1"/>
    <col min="8969" max="8969" width="12.42578125" style="4" customWidth="1"/>
    <col min="8970" max="8970" width="12.7109375" style="4" customWidth="1"/>
    <col min="8971" max="8971" width="11" style="4" bestFit="1" customWidth="1"/>
    <col min="8972" max="8972" width="11.85546875" style="4" customWidth="1"/>
    <col min="8973" max="8974" width="13.140625" style="4" bestFit="1" customWidth="1"/>
    <col min="8975" max="8975" width="12.140625" style="4" bestFit="1" customWidth="1"/>
    <col min="8976" max="8977" width="11" style="4" bestFit="1" customWidth="1"/>
    <col min="8978" max="8978" width="13.140625" style="4" bestFit="1" customWidth="1"/>
    <col min="8979" max="8979" width="12.28515625" style="4" bestFit="1" customWidth="1"/>
    <col min="8980" max="8980" width="3.7109375" style="4" bestFit="1" customWidth="1"/>
    <col min="8981" max="9216" width="9.140625" style="4"/>
    <col min="9217" max="9217" width="4" style="4" bestFit="1" customWidth="1"/>
    <col min="9218" max="9218" width="16.140625" style="4" customWidth="1"/>
    <col min="9219" max="9219" width="14" style="4" bestFit="1" customWidth="1"/>
    <col min="9220" max="9220" width="6.7109375" style="4" bestFit="1" customWidth="1"/>
    <col min="9221" max="9221" width="12.42578125" style="4" customWidth="1"/>
    <col min="9222" max="9222" width="9.5703125" style="4" bestFit="1" customWidth="1"/>
    <col min="9223" max="9223" width="13.140625" style="4" bestFit="1" customWidth="1"/>
    <col min="9224" max="9224" width="14.42578125" style="4" bestFit="1" customWidth="1"/>
    <col min="9225" max="9225" width="12.42578125" style="4" customWidth="1"/>
    <col min="9226" max="9226" width="12.7109375" style="4" customWidth="1"/>
    <col min="9227" max="9227" width="11" style="4" bestFit="1" customWidth="1"/>
    <col min="9228" max="9228" width="11.85546875" style="4" customWidth="1"/>
    <col min="9229" max="9230" width="13.140625" style="4" bestFit="1" customWidth="1"/>
    <col min="9231" max="9231" width="12.140625" style="4" bestFit="1" customWidth="1"/>
    <col min="9232" max="9233" width="11" style="4" bestFit="1" customWidth="1"/>
    <col min="9234" max="9234" width="13.140625" style="4" bestFit="1" customWidth="1"/>
    <col min="9235" max="9235" width="12.28515625" style="4" bestFit="1" customWidth="1"/>
    <col min="9236" max="9236" width="3.7109375" style="4" bestFit="1" customWidth="1"/>
    <col min="9237" max="9472" width="9.140625" style="4"/>
    <col min="9473" max="9473" width="4" style="4" bestFit="1" customWidth="1"/>
    <col min="9474" max="9474" width="16.140625" style="4" customWidth="1"/>
    <col min="9475" max="9475" width="14" style="4" bestFit="1" customWidth="1"/>
    <col min="9476" max="9476" width="6.7109375" style="4" bestFit="1" customWidth="1"/>
    <col min="9477" max="9477" width="12.42578125" style="4" customWidth="1"/>
    <col min="9478" max="9478" width="9.5703125" style="4" bestFit="1" customWidth="1"/>
    <col min="9479" max="9479" width="13.140625" style="4" bestFit="1" customWidth="1"/>
    <col min="9480" max="9480" width="14.42578125" style="4" bestFit="1" customWidth="1"/>
    <col min="9481" max="9481" width="12.42578125" style="4" customWidth="1"/>
    <col min="9482" max="9482" width="12.7109375" style="4" customWidth="1"/>
    <col min="9483" max="9483" width="11" style="4" bestFit="1" customWidth="1"/>
    <col min="9484" max="9484" width="11.85546875" style="4" customWidth="1"/>
    <col min="9485" max="9486" width="13.140625" style="4" bestFit="1" customWidth="1"/>
    <col min="9487" max="9487" width="12.140625" style="4" bestFit="1" customWidth="1"/>
    <col min="9488" max="9489" width="11" style="4" bestFit="1" customWidth="1"/>
    <col min="9490" max="9490" width="13.140625" style="4" bestFit="1" customWidth="1"/>
    <col min="9491" max="9491" width="12.28515625" style="4" bestFit="1" customWidth="1"/>
    <col min="9492" max="9492" width="3.7109375" style="4" bestFit="1" customWidth="1"/>
    <col min="9493" max="9728" width="9.140625" style="4"/>
    <col min="9729" max="9729" width="4" style="4" bestFit="1" customWidth="1"/>
    <col min="9730" max="9730" width="16.140625" style="4" customWidth="1"/>
    <col min="9731" max="9731" width="14" style="4" bestFit="1" customWidth="1"/>
    <col min="9732" max="9732" width="6.7109375" style="4" bestFit="1" customWidth="1"/>
    <col min="9733" max="9733" width="12.42578125" style="4" customWidth="1"/>
    <col min="9734" max="9734" width="9.5703125" style="4" bestFit="1" customWidth="1"/>
    <col min="9735" max="9735" width="13.140625" style="4" bestFit="1" customWidth="1"/>
    <col min="9736" max="9736" width="14.42578125" style="4" bestFit="1" customWidth="1"/>
    <col min="9737" max="9737" width="12.42578125" style="4" customWidth="1"/>
    <col min="9738" max="9738" width="12.7109375" style="4" customWidth="1"/>
    <col min="9739" max="9739" width="11" style="4" bestFit="1" customWidth="1"/>
    <col min="9740" max="9740" width="11.85546875" style="4" customWidth="1"/>
    <col min="9741" max="9742" width="13.140625" style="4" bestFit="1" customWidth="1"/>
    <col min="9743" max="9743" width="12.140625" style="4" bestFit="1" customWidth="1"/>
    <col min="9744" max="9745" width="11" style="4" bestFit="1" customWidth="1"/>
    <col min="9746" max="9746" width="13.140625" style="4" bestFit="1" customWidth="1"/>
    <col min="9747" max="9747" width="12.28515625" style="4" bestFit="1" customWidth="1"/>
    <col min="9748" max="9748" width="3.7109375" style="4" bestFit="1" customWidth="1"/>
    <col min="9749" max="9984" width="9.140625" style="4"/>
    <col min="9985" max="9985" width="4" style="4" bestFit="1" customWidth="1"/>
    <col min="9986" max="9986" width="16.140625" style="4" customWidth="1"/>
    <col min="9987" max="9987" width="14" style="4" bestFit="1" customWidth="1"/>
    <col min="9988" max="9988" width="6.7109375" style="4" bestFit="1" customWidth="1"/>
    <col min="9989" max="9989" width="12.42578125" style="4" customWidth="1"/>
    <col min="9990" max="9990" width="9.5703125" style="4" bestFit="1" customWidth="1"/>
    <col min="9991" max="9991" width="13.140625" style="4" bestFit="1" customWidth="1"/>
    <col min="9992" max="9992" width="14.42578125" style="4" bestFit="1" customWidth="1"/>
    <col min="9993" max="9993" width="12.42578125" style="4" customWidth="1"/>
    <col min="9994" max="9994" width="12.7109375" style="4" customWidth="1"/>
    <col min="9995" max="9995" width="11" style="4" bestFit="1" customWidth="1"/>
    <col min="9996" max="9996" width="11.85546875" style="4" customWidth="1"/>
    <col min="9997" max="9998" width="13.140625" style="4" bestFit="1" customWidth="1"/>
    <col min="9999" max="9999" width="12.140625" style="4" bestFit="1" customWidth="1"/>
    <col min="10000" max="10001" width="11" style="4" bestFit="1" customWidth="1"/>
    <col min="10002" max="10002" width="13.140625" style="4" bestFit="1" customWidth="1"/>
    <col min="10003" max="10003" width="12.28515625" style="4" bestFit="1" customWidth="1"/>
    <col min="10004" max="10004" width="3.7109375" style="4" bestFit="1" customWidth="1"/>
    <col min="10005" max="10240" width="9.140625" style="4"/>
    <col min="10241" max="10241" width="4" style="4" bestFit="1" customWidth="1"/>
    <col min="10242" max="10242" width="16.140625" style="4" customWidth="1"/>
    <col min="10243" max="10243" width="14" style="4" bestFit="1" customWidth="1"/>
    <col min="10244" max="10244" width="6.7109375" style="4" bestFit="1" customWidth="1"/>
    <col min="10245" max="10245" width="12.42578125" style="4" customWidth="1"/>
    <col min="10246" max="10246" width="9.5703125" style="4" bestFit="1" customWidth="1"/>
    <col min="10247" max="10247" width="13.140625" style="4" bestFit="1" customWidth="1"/>
    <col min="10248" max="10248" width="14.42578125" style="4" bestFit="1" customWidth="1"/>
    <col min="10249" max="10249" width="12.42578125" style="4" customWidth="1"/>
    <col min="10250" max="10250" width="12.7109375" style="4" customWidth="1"/>
    <col min="10251" max="10251" width="11" style="4" bestFit="1" customWidth="1"/>
    <col min="10252" max="10252" width="11.85546875" style="4" customWidth="1"/>
    <col min="10253" max="10254" width="13.140625" style="4" bestFit="1" customWidth="1"/>
    <col min="10255" max="10255" width="12.140625" style="4" bestFit="1" customWidth="1"/>
    <col min="10256" max="10257" width="11" style="4" bestFit="1" customWidth="1"/>
    <col min="10258" max="10258" width="13.140625" style="4" bestFit="1" customWidth="1"/>
    <col min="10259" max="10259" width="12.28515625" style="4" bestFit="1" customWidth="1"/>
    <col min="10260" max="10260" width="3.7109375" style="4" bestFit="1" customWidth="1"/>
    <col min="10261" max="10496" width="9.140625" style="4"/>
    <col min="10497" max="10497" width="4" style="4" bestFit="1" customWidth="1"/>
    <col min="10498" max="10498" width="16.140625" style="4" customWidth="1"/>
    <col min="10499" max="10499" width="14" style="4" bestFit="1" customWidth="1"/>
    <col min="10500" max="10500" width="6.7109375" style="4" bestFit="1" customWidth="1"/>
    <col min="10501" max="10501" width="12.42578125" style="4" customWidth="1"/>
    <col min="10502" max="10502" width="9.5703125" style="4" bestFit="1" customWidth="1"/>
    <col min="10503" max="10503" width="13.140625" style="4" bestFit="1" customWidth="1"/>
    <col min="10504" max="10504" width="14.42578125" style="4" bestFit="1" customWidth="1"/>
    <col min="10505" max="10505" width="12.42578125" style="4" customWidth="1"/>
    <col min="10506" max="10506" width="12.7109375" style="4" customWidth="1"/>
    <col min="10507" max="10507" width="11" style="4" bestFit="1" customWidth="1"/>
    <col min="10508" max="10508" width="11.85546875" style="4" customWidth="1"/>
    <col min="10509" max="10510" width="13.140625" style="4" bestFit="1" customWidth="1"/>
    <col min="10511" max="10511" width="12.140625" style="4" bestFit="1" customWidth="1"/>
    <col min="10512" max="10513" width="11" style="4" bestFit="1" customWidth="1"/>
    <col min="10514" max="10514" width="13.140625" style="4" bestFit="1" customWidth="1"/>
    <col min="10515" max="10515" width="12.28515625" style="4" bestFit="1" customWidth="1"/>
    <col min="10516" max="10516" width="3.7109375" style="4" bestFit="1" customWidth="1"/>
    <col min="10517" max="10752" width="9.140625" style="4"/>
    <col min="10753" max="10753" width="4" style="4" bestFit="1" customWidth="1"/>
    <col min="10754" max="10754" width="16.140625" style="4" customWidth="1"/>
    <col min="10755" max="10755" width="14" style="4" bestFit="1" customWidth="1"/>
    <col min="10756" max="10756" width="6.7109375" style="4" bestFit="1" customWidth="1"/>
    <col min="10757" max="10757" width="12.42578125" style="4" customWidth="1"/>
    <col min="10758" max="10758" width="9.5703125" style="4" bestFit="1" customWidth="1"/>
    <col min="10759" max="10759" width="13.140625" style="4" bestFit="1" customWidth="1"/>
    <col min="10760" max="10760" width="14.42578125" style="4" bestFit="1" customWidth="1"/>
    <col min="10761" max="10761" width="12.42578125" style="4" customWidth="1"/>
    <col min="10762" max="10762" width="12.7109375" style="4" customWidth="1"/>
    <col min="10763" max="10763" width="11" style="4" bestFit="1" customWidth="1"/>
    <col min="10764" max="10764" width="11.85546875" style="4" customWidth="1"/>
    <col min="10765" max="10766" width="13.140625" style="4" bestFit="1" customWidth="1"/>
    <col min="10767" max="10767" width="12.140625" style="4" bestFit="1" customWidth="1"/>
    <col min="10768" max="10769" width="11" style="4" bestFit="1" customWidth="1"/>
    <col min="10770" max="10770" width="13.140625" style="4" bestFit="1" customWidth="1"/>
    <col min="10771" max="10771" width="12.28515625" style="4" bestFit="1" customWidth="1"/>
    <col min="10772" max="10772" width="3.7109375" style="4" bestFit="1" customWidth="1"/>
    <col min="10773" max="11008" width="9.140625" style="4"/>
    <col min="11009" max="11009" width="4" style="4" bestFit="1" customWidth="1"/>
    <col min="11010" max="11010" width="16.140625" style="4" customWidth="1"/>
    <col min="11011" max="11011" width="14" style="4" bestFit="1" customWidth="1"/>
    <col min="11012" max="11012" width="6.7109375" style="4" bestFit="1" customWidth="1"/>
    <col min="11013" max="11013" width="12.42578125" style="4" customWidth="1"/>
    <col min="11014" max="11014" width="9.5703125" style="4" bestFit="1" customWidth="1"/>
    <col min="11015" max="11015" width="13.140625" style="4" bestFit="1" customWidth="1"/>
    <col min="11016" max="11016" width="14.42578125" style="4" bestFit="1" customWidth="1"/>
    <col min="11017" max="11017" width="12.42578125" style="4" customWidth="1"/>
    <col min="11018" max="11018" width="12.7109375" style="4" customWidth="1"/>
    <col min="11019" max="11019" width="11" style="4" bestFit="1" customWidth="1"/>
    <col min="11020" max="11020" width="11.85546875" style="4" customWidth="1"/>
    <col min="11021" max="11022" width="13.140625" style="4" bestFit="1" customWidth="1"/>
    <col min="11023" max="11023" width="12.140625" style="4" bestFit="1" customWidth="1"/>
    <col min="11024" max="11025" width="11" style="4" bestFit="1" customWidth="1"/>
    <col min="11026" max="11026" width="13.140625" style="4" bestFit="1" customWidth="1"/>
    <col min="11027" max="11027" width="12.28515625" style="4" bestFit="1" customWidth="1"/>
    <col min="11028" max="11028" width="3.7109375" style="4" bestFit="1" customWidth="1"/>
    <col min="11029" max="11264" width="9.140625" style="4"/>
    <col min="11265" max="11265" width="4" style="4" bestFit="1" customWidth="1"/>
    <col min="11266" max="11266" width="16.140625" style="4" customWidth="1"/>
    <col min="11267" max="11267" width="14" style="4" bestFit="1" customWidth="1"/>
    <col min="11268" max="11268" width="6.7109375" style="4" bestFit="1" customWidth="1"/>
    <col min="11269" max="11269" width="12.42578125" style="4" customWidth="1"/>
    <col min="11270" max="11270" width="9.5703125" style="4" bestFit="1" customWidth="1"/>
    <col min="11271" max="11271" width="13.140625" style="4" bestFit="1" customWidth="1"/>
    <col min="11272" max="11272" width="14.42578125" style="4" bestFit="1" customWidth="1"/>
    <col min="11273" max="11273" width="12.42578125" style="4" customWidth="1"/>
    <col min="11274" max="11274" width="12.7109375" style="4" customWidth="1"/>
    <col min="11275" max="11275" width="11" style="4" bestFit="1" customWidth="1"/>
    <col min="11276" max="11276" width="11.85546875" style="4" customWidth="1"/>
    <col min="11277" max="11278" width="13.140625" style="4" bestFit="1" customWidth="1"/>
    <col min="11279" max="11279" width="12.140625" style="4" bestFit="1" customWidth="1"/>
    <col min="11280" max="11281" width="11" style="4" bestFit="1" customWidth="1"/>
    <col min="11282" max="11282" width="13.140625" style="4" bestFit="1" customWidth="1"/>
    <col min="11283" max="11283" width="12.28515625" style="4" bestFit="1" customWidth="1"/>
    <col min="11284" max="11284" width="3.7109375" style="4" bestFit="1" customWidth="1"/>
    <col min="11285" max="11520" width="9.140625" style="4"/>
    <col min="11521" max="11521" width="4" style="4" bestFit="1" customWidth="1"/>
    <col min="11522" max="11522" width="16.140625" style="4" customWidth="1"/>
    <col min="11523" max="11523" width="14" style="4" bestFit="1" customWidth="1"/>
    <col min="11524" max="11524" width="6.7109375" style="4" bestFit="1" customWidth="1"/>
    <col min="11525" max="11525" width="12.42578125" style="4" customWidth="1"/>
    <col min="11526" max="11526" width="9.5703125" style="4" bestFit="1" customWidth="1"/>
    <col min="11527" max="11527" width="13.140625" style="4" bestFit="1" customWidth="1"/>
    <col min="11528" max="11528" width="14.42578125" style="4" bestFit="1" customWidth="1"/>
    <col min="11529" max="11529" width="12.42578125" style="4" customWidth="1"/>
    <col min="11530" max="11530" width="12.7109375" style="4" customWidth="1"/>
    <col min="11531" max="11531" width="11" style="4" bestFit="1" customWidth="1"/>
    <col min="11532" max="11532" width="11.85546875" style="4" customWidth="1"/>
    <col min="11533" max="11534" width="13.140625" style="4" bestFit="1" customWidth="1"/>
    <col min="11535" max="11535" width="12.140625" style="4" bestFit="1" customWidth="1"/>
    <col min="11536" max="11537" width="11" style="4" bestFit="1" customWidth="1"/>
    <col min="11538" max="11538" width="13.140625" style="4" bestFit="1" customWidth="1"/>
    <col min="11539" max="11539" width="12.28515625" style="4" bestFit="1" customWidth="1"/>
    <col min="11540" max="11540" width="3.7109375" style="4" bestFit="1" customWidth="1"/>
    <col min="11541" max="11776" width="9.140625" style="4"/>
    <col min="11777" max="11777" width="4" style="4" bestFit="1" customWidth="1"/>
    <col min="11778" max="11778" width="16.140625" style="4" customWidth="1"/>
    <col min="11779" max="11779" width="14" style="4" bestFit="1" customWidth="1"/>
    <col min="11780" max="11780" width="6.7109375" style="4" bestFit="1" customWidth="1"/>
    <col min="11781" max="11781" width="12.42578125" style="4" customWidth="1"/>
    <col min="11782" max="11782" width="9.5703125" style="4" bestFit="1" customWidth="1"/>
    <col min="11783" max="11783" width="13.140625" style="4" bestFit="1" customWidth="1"/>
    <col min="11784" max="11784" width="14.42578125" style="4" bestFit="1" customWidth="1"/>
    <col min="11785" max="11785" width="12.42578125" style="4" customWidth="1"/>
    <col min="11786" max="11786" width="12.7109375" style="4" customWidth="1"/>
    <col min="11787" max="11787" width="11" style="4" bestFit="1" customWidth="1"/>
    <col min="11788" max="11788" width="11.85546875" style="4" customWidth="1"/>
    <col min="11789" max="11790" width="13.140625" style="4" bestFit="1" customWidth="1"/>
    <col min="11791" max="11791" width="12.140625" style="4" bestFit="1" customWidth="1"/>
    <col min="11792" max="11793" width="11" style="4" bestFit="1" customWidth="1"/>
    <col min="11794" max="11794" width="13.140625" style="4" bestFit="1" customWidth="1"/>
    <col min="11795" max="11795" width="12.28515625" style="4" bestFit="1" customWidth="1"/>
    <col min="11796" max="11796" width="3.7109375" style="4" bestFit="1" customWidth="1"/>
    <col min="11797" max="12032" width="9.140625" style="4"/>
    <col min="12033" max="12033" width="4" style="4" bestFit="1" customWidth="1"/>
    <col min="12034" max="12034" width="16.140625" style="4" customWidth="1"/>
    <col min="12035" max="12035" width="14" style="4" bestFit="1" customWidth="1"/>
    <col min="12036" max="12036" width="6.7109375" style="4" bestFit="1" customWidth="1"/>
    <col min="12037" max="12037" width="12.42578125" style="4" customWidth="1"/>
    <col min="12038" max="12038" width="9.5703125" style="4" bestFit="1" customWidth="1"/>
    <col min="12039" max="12039" width="13.140625" style="4" bestFit="1" customWidth="1"/>
    <col min="12040" max="12040" width="14.42578125" style="4" bestFit="1" customWidth="1"/>
    <col min="12041" max="12041" width="12.42578125" style="4" customWidth="1"/>
    <col min="12042" max="12042" width="12.7109375" style="4" customWidth="1"/>
    <col min="12043" max="12043" width="11" style="4" bestFit="1" customWidth="1"/>
    <col min="12044" max="12044" width="11.85546875" style="4" customWidth="1"/>
    <col min="12045" max="12046" width="13.140625" style="4" bestFit="1" customWidth="1"/>
    <col min="12047" max="12047" width="12.140625" style="4" bestFit="1" customWidth="1"/>
    <col min="12048" max="12049" width="11" style="4" bestFit="1" customWidth="1"/>
    <col min="12050" max="12050" width="13.140625" style="4" bestFit="1" customWidth="1"/>
    <col min="12051" max="12051" width="12.28515625" style="4" bestFit="1" customWidth="1"/>
    <col min="12052" max="12052" width="3.7109375" style="4" bestFit="1" customWidth="1"/>
    <col min="12053" max="12288" width="9.140625" style="4"/>
    <col min="12289" max="12289" width="4" style="4" bestFit="1" customWidth="1"/>
    <col min="12290" max="12290" width="16.140625" style="4" customWidth="1"/>
    <col min="12291" max="12291" width="14" style="4" bestFit="1" customWidth="1"/>
    <col min="12292" max="12292" width="6.7109375" style="4" bestFit="1" customWidth="1"/>
    <col min="12293" max="12293" width="12.42578125" style="4" customWidth="1"/>
    <col min="12294" max="12294" width="9.5703125" style="4" bestFit="1" customWidth="1"/>
    <col min="12295" max="12295" width="13.140625" style="4" bestFit="1" customWidth="1"/>
    <col min="12296" max="12296" width="14.42578125" style="4" bestFit="1" customWidth="1"/>
    <col min="12297" max="12297" width="12.42578125" style="4" customWidth="1"/>
    <col min="12298" max="12298" width="12.7109375" style="4" customWidth="1"/>
    <col min="12299" max="12299" width="11" style="4" bestFit="1" customWidth="1"/>
    <col min="12300" max="12300" width="11.85546875" style="4" customWidth="1"/>
    <col min="12301" max="12302" width="13.140625" style="4" bestFit="1" customWidth="1"/>
    <col min="12303" max="12303" width="12.140625" style="4" bestFit="1" customWidth="1"/>
    <col min="12304" max="12305" width="11" style="4" bestFit="1" customWidth="1"/>
    <col min="12306" max="12306" width="13.140625" style="4" bestFit="1" customWidth="1"/>
    <col min="12307" max="12307" width="12.28515625" style="4" bestFit="1" customWidth="1"/>
    <col min="12308" max="12308" width="3.7109375" style="4" bestFit="1" customWidth="1"/>
    <col min="12309" max="12544" width="9.140625" style="4"/>
    <col min="12545" max="12545" width="4" style="4" bestFit="1" customWidth="1"/>
    <col min="12546" max="12546" width="16.140625" style="4" customWidth="1"/>
    <col min="12547" max="12547" width="14" style="4" bestFit="1" customWidth="1"/>
    <col min="12548" max="12548" width="6.7109375" style="4" bestFit="1" customWidth="1"/>
    <col min="12549" max="12549" width="12.42578125" style="4" customWidth="1"/>
    <col min="12550" max="12550" width="9.5703125" style="4" bestFit="1" customWidth="1"/>
    <col min="12551" max="12551" width="13.140625" style="4" bestFit="1" customWidth="1"/>
    <col min="12552" max="12552" width="14.42578125" style="4" bestFit="1" customWidth="1"/>
    <col min="12553" max="12553" width="12.42578125" style="4" customWidth="1"/>
    <col min="12554" max="12554" width="12.7109375" style="4" customWidth="1"/>
    <col min="12555" max="12555" width="11" style="4" bestFit="1" customWidth="1"/>
    <col min="12556" max="12556" width="11.85546875" style="4" customWidth="1"/>
    <col min="12557" max="12558" width="13.140625" style="4" bestFit="1" customWidth="1"/>
    <col min="12559" max="12559" width="12.140625" style="4" bestFit="1" customWidth="1"/>
    <col min="12560" max="12561" width="11" style="4" bestFit="1" customWidth="1"/>
    <col min="12562" max="12562" width="13.140625" style="4" bestFit="1" customWidth="1"/>
    <col min="12563" max="12563" width="12.28515625" style="4" bestFit="1" customWidth="1"/>
    <col min="12564" max="12564" width="3.7109375" style="4" bestFit="1" customWidth="1"/>
    <col min="12565" max="12800" width="9.140625" style="4"/>
    <col min="12801" max="12801" width="4" style="4" bestFit="1" customWidth="1"/>
    <col min="12802" max="12802" width="16.140625" style="4" customWidth="1"/>
    <col min="12803" max="12803" width="14" style="4" bestFit="1" customWidth="1"/>
    <col min="12804" max="12804" width="6.7109375" style="4" bestFit="1" customWidth="1"/>
    <col min="12805" max="12805" width="12.42578125" style="4" customWidth="1"/>
    <col min="12806" max="12806" width="9.5703125" style="4" bestFit="1" customWidth="1"/>
    <col min="12807" max="12807" width="13.140625" style="4" bestFit="1" customWidth="1"/>
    <col min="12808" max="12808" width="14.42578125" style="4" bestFit="1" customWidth="1"/>
    <col min="12809" max="12809" width="12.42578125" style="4" customWidth="1"/>
    <col min="12810" max="12810" width="12.7109375" style="4" customWidth="1"/>
    <col min="12811" max="12811" width="11" style="4" bestFit="1" customWidth="1"/>
    <col min="12812" max="12812" width="11.85546875" style="4" customWidth="1"/>
    <col min="12813" max="12814" width="13.140625" style="4" bestFit="1" customWidth="1"/>
    <col min="12815" max="12815" width="12.140625" style="4" bestFit="1" customWidth="1"/>
    <col min="12816" max="12817" width="11" style="4" bestFit="1" customWidth="1"/>
    <col min="12818" max="12818" width="13.140625" style="4" bestFit="1" customWidth="1"/>
    <col min="12819" max="12819" width="12.28515625" style="4" bestFit="1" customWidth="1"/>
    <col min="12820" max="12820" width="3.7109375" style="4" bestFit="1" customWidth="1"/>
    <col min="12821" max="13056" width="9.140625" style="4"/>
    <col min="13057" max="13057" width="4" style="4" bestFit="1" customWidth="1"/>
    <col min="13058" max="13058" width="16.140625" style="4" customWidth="1"/>
    <col min="13059" max="13059" width="14" style="4" bestFit="1" customWidth="1"/>
    <col min="13060" max="13060" width="6.7109375" style="4" bestFit="1" customWidth="1"/>
    <col min="13061" max="13061" width="12.42578125" style="4" customWidth="1"/>
    <col min="13062" max="13062" width="9.5703125" style="4" bestFit="1" customWidth="1"/>
    <col min="13063" max="13063" width="13.140625" style="4" bestFit="1" customWidth="1"/>
    <col min="13064" max="13064" width="14.42578125" style="4" bestFit="1" customWidth="1"/>
    <col min="13065" max="13065" width="12.42578125" style="4" customWidth="1"/>
    <col min="13066" max="13066" width="12.7109375" style="4" customWidth="1"/>
    <col min="13067" max="13067" width="11" style="4" bestFit="1" customWidth="1"/>
    <col min="13068" max="13068" width="11.85546875" style="4" customWidth="1"/>
    <col min="13069" max="13070" width="13.140625" style="4" bestFit="1" customWidth="1"/>
    <col min="13071" max="13071" width="12.140625" style="4" bestFit="1" customWidth="1"/>
    <col min="13072" max="13073" width="11" style="4" bestFit="1" customWidth="1"/>
    <col min="13074" max="13074" width="13.140625" style="4" bestFit="1" customWidth="1"/>
    <col min="13075" max="13075" width="12.28515625" style="4" bestFit="1" customWidth="1"/>
    <col min="13076" max="13076" width="3.7109375" style="4" bestFit="1" customWidth="1"/>
    <col min="13077" max="13312" width="9.140625" style="4"/>
    <col min="13313" max="13313" width="4" style="4" bestFit="1" customWidth="1"/>
    <col min="13314" max="13314" width="16.140625" style="4" customWidth="1"/>
    <col min="13315" max="13315" width="14" style="4" bestFit="1" customWidth="1"/>
    <col min="13316" max="13316" width="6.7109375" style="4" bestFit="1" customWidth="1"/>
    <col min="13317" max="13317" width="12.42578125" style="4" customWidth="1"/>
    <col min="13318" max="13318" width="9.5703125" style="4" bestFit="1" customWidth="1"/>
    <col min="13319" max="13319" width="13.140625" style="4" bestFit="1" customWidth="1"/>
    <col min="13320" max="13320" width="14.42578125" style="4" bestFit="1" customWidth="1"/>
    <col min="13321" max="13321" width="12.42578125" style="4" customWidth="1"/>
    <col min="13322" max="13322" width="12.7109375" style="4" customWidth="1"/>
    <col min="13323" max="13323" width="11" style="4" bestFit="1" customWidth="1"/>
    <col min="13324" max="13324" width="11.85546875" style="4" customWidth="1"/>
    <col min="13325" max="13326" width="13.140625" style="4" bestFit="1" customWidth="1"/>
    <col min="13327" max="13327" width="12.140625" style="4" bestFit="1" customWidth="1"/>
    <col min="13328" max="13329" width="11" style="4" bestFit="1" customWidth="1"/>
    <col min="13330" max="13330" width="13.140625" style="4" bestFit="1" customWidth="1"/>
    <col min="13331" max="13331" width="12.28515625" style="4" bestFit="1" customWidth="1"/>
    <col min="13332" max="13332" width="3.7109375" style="4" bestFit="1" customWidth="1"/>
    <col min="13333" max="13568" width="9.140625" style="4"/>
    <col min="13569" max="13569" width="4" style="4" bestFit="1" customWidth="1"/>
    <col min="13570" max="13570" width="16.140625" style="4" customWidth="1"/>
    <col min="13571" max="13571" width="14" style="4" bestFit="1" customWidth="1"/>
    <col min="13572" max="13572" width="6.7109375" style="4" bestFit="1" customWidth="1"/>
    <col min="13573" max="13573" width="12.42578125" style="4" customWidth="1"/>
    <col min="13574" max="13574" width="9.5703125" style="4" bestFit="1" customWidth="1"/>
    <col min="13575" max="13575" width="13.140625" style="4" bestFit="1" customWidth="1"/>
    <col min="13576" max="13576" width="14.42578125" style="4" bestFit="1" customWidth="1"/>
    <col min="13577" max="13577" width="12.42578125" style="4" customWidth="1"/>
    <col min="13578" max="13578" width="12.7109375" style="4" customWidth="1"/>
    <col min="13579" max="13579" width="11" style="4" bestFit="1" customWidth="1"/>
    <col min="13580" max="13580" width="11.85546875" style="4" customWidth="1"/>
    <col min="13581" max="13582" width="13.140625" style="4" bestFit="1" customWidth="1"/>
    <col min="13583" max="13583" width="12.140625" style="4" bestFit="1" customWidth="1"/>
    <col min="13584" max="13585" width="11" style="4" bestFit="1" customWidth="1"/>
    <col min="13586" max="13586" width="13.140625" style="4" bestFit="1" customWidth="1"/>
    <col min="13587" max="13587" width="12.28515625" style="4" bestFit="1" customWidth="1"/>
    <col min="13588" max="13588" width="3.7109375" style="4" bestFit="1" customWidth="1"/>
    <col min="13589" max="13824" width="9.140625" style="4"/>
    <col min="13825" max="13825" width="4" style="4" bestFit="1" customWidth="1"/>
    <col min="13826" max="13826" width="16.140625" style="4" customWidth="1"/>
    <col min="13827" max="13827" width="14" style="4" bestFit="1" customWidth="1"/>
    <col min="13828" max="13828" width="6.7109375" style="4" bestFit="1" customWidth="1"/>
    <col min="13829" max="13829" width="12.42578125" style="4" customWidth="1"/>
    <col min="13830" max="13830" width="9.5703125" style="4" bestFit="1" customWidth="1"/>
    <col min="13831" max="13831" width="13.140625" style="4" bestFit="1" customWidth="1"/>
    <col min="13832" max="13832" width="14.42578125" style="4" bestFit="1" customWidth="1"/>
    <col min="13833" max="13833" width="12.42578125" style="4" customWidth="1"/>
    <col min="13834" max="13834" width="12.7109375" style="4" customWidth="1"/>
    <col min="13835" max="13835" width="11" style="4" bestFit="1" customWidth="1"/>
    <col min="13836" max="13836" width="11.85546875" style="4" customWidth="1"/>
    <col min="13837" max="13838" width="13.140625" style="4" bestFit="1" customWidth="1"/>
    <col min="13839" max="13839" width="12.140625" style="4" bestFit="1" customWidth="1"/>
    <col min="13840" max="13841" width="11" style="4" bestFit="1" customWidth="1"/>
    <col min="13842" max="13842" width="13.140625" style="4" bestFit="1" customWidth="1"/>
    <col min="13843" max="13843" width="12.28515625" style="4" bestFit="1" customWidth="1"/>
    <col min="13844" max="13844" width="3.7109375" style="4" bestFit="1" customWidth="1"/>
    <col min="13845" max="14080" width="9.140625" style="4"/>
    <col min="14081" max="14081" width="4" style="4" bestFit="1" customWidth="1"/>
    <col min="14082" max="14082" width="16.140625" style="4" customWidth="1"/>
    <col min="14083" max="14083" width="14" style="4" bestFit="1" customWidth="1"/>
    <col min="14084" max="14084" width="6.7109375" style="4" bestFit="1" customWidth="1"/>
    <col min="14085" max="14085" width="12.42578125" style="4" customWidth="1"/>
    <col min="14086" max="14086" width="9.5703125" style="4" bestFit="1" customWidth="1"/>
    <col min="14087" max="14087" width="13.140625" style="4" bestFit="1" customWidth="1"/>
    <col min="14088" max="14088" width="14.42578125" style="4" bestFit="1" customWidth="1"/>
    <col min="14089" max="14089" width="12.42578125" style="4" customWidth="1"/>
    <col min="14090" max="14090" width="12.7109375" style="4" customWidth="1"/>
    <col min="14091" max="14091" width="11" style="4" bestFit="1" customWidth="1"/>
    <col min="14092" max="14092" width="11.85546875" style="4" customWidth="1"/>
    <col min="14093" max="14094" width="13.140625" style="4" bestFit="1" customWidth="1"/>
    <col min="14095" max="14095" width="12.140625" style="4" bestFit="1" customWidth="1"/>
    <col min="14096" max="14097" width="11" style="4" bestFit="1" customWidth="1"/>
    <col min="14098" max="14098" width="13.140625" style="4" bestFit="1" customWidth="1"/>
    <col min="14099" max="14099" width="12.28515625" style="4" bestFit="1" customWidth="1"/>
    <col min="14100" max="14100" width="3.7109375" style="4" bestFit="1" customWidth="1"/>
    <col min="14101" max="14336" width="9.140625" style="4"/>
    <col min="14337" max="14337" width="4" style="4" bestFit="1" customWidth="1"/>
    <col min="14338" max="14338" width="16.140625" style="4" customWidth="1"/>
    <col min="14339" max="14339" width="14" style="4" bestFit="1" customWidth="1"/>
    <col min="14340" max="14340" width="6.7109375" style="4" bestFit="1" customWidth="1"/>
    <col min="14341" max="14341" width="12.42578125" style="4" customWidth="1"/>
    <col min="14342" max="14342" width="9.5703125" style="4" bestFit="1" customWidth="1"/>
    <col min="14343" max="14343" width="13.140625" style="4" bestFit="1" customWidth="1"/>
    <col min="14344" max="14344" width="14.42578125" style="4" bestFit="1" customWidth="1"/>
    <col min="14345" max="14345" width="12.42578125" style="4" customWidth="1"/>
    <col min="14346" max="14346" width="12.7109375" style="4" customWidth="1"/>
    <col min="14347" max="14347" width="11" style="4" bestFit="1" customWidth="1"/>
    <col min="14348" max="14348" width="11.85546875" style="4" customWidth="1"/>
    <col min="14349" max="14350" width="13.140625" style="4" bestFit="1" customWidth="1"/>
    <col min="14351" max="14351" width="12.140625" style="4" bestFit="1" customWidth="1"/>
    <col min="14352" max="14353" width="11" style="4" bestFit="1" customWidth="1"/>
    <col min="14354" max="14354" width="13.140625" style="4" bestFit="1" customWidth="1"/>
    <col min="14355" max="14355" width="12.28515625" style="4" bestFit="1" customWidth="1"/>
    <col min="14356" max="14356" width="3.7109375" style="4" bestFit="1" customWidth="1"/>
    <col min="14357" max="14592" width="9.140625" style="4"/>
    <col min="14593" max="14593" width="4" style="4" bestFit="1" customWidth="1"/>
    <col min="14594" max="14594" width="16.140625" style="4" customWidth="1"/>
    <col min="14595" max="14595" width="14" style="4" bestFit="1" customWidth="1"/>
    <col min="14596" max="14596" width="6.7109375" style="4" bestFit="1" customWidth="1"/>
    <col min="14597" max="14597" width="12.42578125" style="4" customWidth="1"/>
    <col min="14598" max="14598" width="9.5703125" style="4" bestFit="1" customWidth="1"/>
    <col min="14599" max="14599" width="13.140625" style="4" bestFit="1" customWidth="1"/>
    <col min="14600" max="14600" width="14.42578125" style="4" bestFit="1" customWidth="1"/>
    <col min="14601" max="14601" width="12.42578125" style="4" customWidth="1"/>
    <col min="14602" max="14602" width="12.7109375" style="4" customWidth="1"/>
    <col min="14603" max="14603" width="11" style="4" bestFit="1" customWidth="1"/>
    <col min="14604" max="14604" width="11.85546875" style="4" customWidth="1"/>
    <col min="14605" max="14606" width="13.140625" style="4" bestFit="1" customWidth="1"/>
    <col min="14607" max="14607" width="12.140625" style="4" bestFit="1" customWidth="1"/>
    <col min="14608" max="14609" width="11" style="4" bestFit="1" customWidth="1"/>
    <col min="14610" max="14610" width="13.140625" style="4" bestFit="1" customWidth="1"/>
    <col min="14611" max="14611" width="12.28515625" style="4" bestFit="1" customWidth="1"/>
    <col min="14612" max="14612" width="3.7109375" style="4" bestFit="1" customWidth="1"/>
    <col min="14613" max="14848" width="9.140625" style="4"/>
    <col min="14849" max="14849" width="4" style="4" bestFit="1" customWidth="1"/>
    <col min="14850" max="14850" width="16.140625" style="4" customWidth="1"/>
    <col min="14851" max="14851" width="14" style="4" bestFit="1" customWidth="1"/>
    <col min="14852" max="14852" width="6.7109375" style="4" bestFit="1" customWidth="1"/>
    <col min="14853" max="14853" width="12.42578125" style="4" customWidth="1"/>
    <col min="14854" max="14854" width="9.5703125" style="4" bestFit="1" customWidth="1"/>
    <col min="14855" max="14855" width="13.140625" style="4" bestFit="1" customWidth="1"/>
    <col min="14856" max="14856" width="14.42578125" style="4" bestFit="1" customWidth="1"/>
    <col min="14857" max="14857" width="12.42578125" style="4" customWidth="1"/>
    <col min="14858" max="14858" width="12.7109375" style="4" customWidth="1"/>
    <col min="14859" max="14859" width="11" style="4" bestFit="1" customWidth="1"/>
    <col min="14860" max="14860" width="11.85546875" style="4" customWidth="1"/>
    <col min="14861" max="14862" width="13.140625" style="4" bestFit="1" customWidth="1"/>
    <col min="14863" max="14863" width="12.140625" style="4" bestFit="1" customWidth="1"/>
    <col min="14864" max="14865" width="11" style="4" bestFit="1" customWidth="1"/>
    <col min="14866" max="14866" width="13.140625" style="4" bestFit="1" customWidth="1"/>
    <col min="14867" max="14867" width="12.28515625" style="4" bestFit="1" customWidth="1"/>
    <col min="14868" max="14868" width="3.7109375" style="4" bestFit="1" customWidth="1"/>
    <col min="14869" max="15104" width="9.140625" style="4"/>
    <col min="15105" max="15105" width="4" style="4" bestFit="1" customWidth="1"/>
    <col min="15106" max="15106" width="16.140625" style="4" customWidth="1"/>
    <col min="15107" max="15107" width="14" style="4" bestFit="1" customWidth="1"/>
    <col min="15108" max="15108" width="6.7109375" style="4" bestFit="1" customWidth="1"/>
    <col min="15109" max="15109" width="12.42578125" style="4" customWidth="1"/>
    <col min="15110" max="15110" width="9.5703125" style="4" bestFit="1" customWidth="1"/>
    <col min="15111" max="15111" width="13.140625" style="4" bestFit="1" customWidth="1"/>
    <col min="15112" max="15112" width="14.42578125" style="4" bestFit="1" customWidth="1"/>
    <col min="15113" max="15113" width="12.42578125" style="4" customWidth="1"/>
    <col min="15114" max="15114" width="12.7109375" style="4" customWidth="1"/>
    <col min="15115" max="15115" width="11" style="4" bestFit="1" customWidth="1"/>
    <col min="15116" max="15116" width="11.85546875" style="4" customWidth="1"/>
    <col min="15117" max="15118" width="13.140625" style="4" bestFit="1" customWidth="1"/>
    <col min="15119" max="15119" width="12.140625" style="4" bestFit="1" customWidth="1"/>
    <col min="15120" max="15121" width="11" style="4" bestFit="1" customWidth="1"/>
    <col min="15122" max="15122" width="13.140625" style="4" bestFit="1" customWidth="1"/>
    <col min="15123" max="15123" width="12.28515625" style="4" bestFit="1" customWidth="1"/>
    <col min="15124" max="15124" width="3.7109375" style="4" bestFit="1" customWidth="1"/>
    <col min="15125" max="15360" width="9.140625" style="4"/>
    <col min="15361" max="15361" width="4" style="4" bestFit="1" customWidth="1"/>
    <col min="15362" max="15362" width="16.140625" style="4" customWidth="1"/>
    <col min="15363" max="15363" width="14" style="4" bestFit="1" customWidth="1"/>
    <col min="15364" max="15364" width="6.7109375" style="4" bestFit="1" customWidth="1"/>
    <col min="15365" max="15365" width="12.42578125" style="4" customWidth="1"/>
    <col min="15366" max="15366" width="9.5703125" style="4" bestFit="1" customWidth="1"/>
    <col min="15367" max="15367" width="13.140625" style="4" bestFit="1" customWidth="1"/>
    <col min="15368" max="15368" width="14.42578125" style="4" bestFit="1" customWidth="1"/>
    <col min="15369" max="15369" width="12.42578125" style="4" customWidth="1"/>
    <col min="15370" max="15370" width="12.7109375" style="4" customWidth="1"/>
    <col min="15371" max="15371" width="11" style="4" bestFit="1" customWidth="1"/>
    <col min="15372" max="15372" width="11.85546875" style="4" customWidth="1"/>
    <col min="15373" max="15374" width="13.140625" style="4" bestFit="1" customWidth="1"/>
    <col min="15375" max="15375" width="12.140625" style="4" bestFit="1" customWidth="1"/>
    <col min="15376" max="15377" width="11" style="4" bestFit="1" customWidth="1"/>
    <col min="15378" max="15378" width="13.140625" style="4" bestFit="1" customWidth="1"/>
    <col min="15379" max="15379" width="12.28515625" style="4" bestFit="1" customWidth="1"/>
    <col min="15380" max="15380" width="3.7109375" style="4" bestFit="1" customWidth="1"/>
    <col min="15381" max="15616" width="9.140625" style="4"/>
    <col min="15617" max="15617" width="4" style="4" bestFit="1" customWidth="1"/>
    <col min="15618" max="15618" width="16.140625" style="4" customWidth="1"/>
    <col min="15619" max="15619" width="14" style="4" bestFit="1" customWidth="1"/>
    <col min="15620" max="15620" width="6.7109375" style="4" bestFit="1" customWidth="1"/>
    <col min="15621" max="15621" width="12.42578125" style="4" customWidth="1"/>
    <col min="15622" max="15622" width="9.5703125" style="4" bestFit="1" customWidth="1"/>
    <col min="15623" max="15623" width="13.140625" style="4" bestFit="1" customWidth="1"/>
    <col min="15624" max="15624" width="14.42578125" style="4" bestFit="1" customWidth="1"/>
    <col min="15625" max="15625" width="12.42578125" style="4" customWidth="1"/>
    <col min="15626" max="15626" width="12.7109375" style="4" customWidth="1"/>
    <col min="15627" max="15627" width="11" style="4" bestFit="1" customWidth="1"/>
    <col min="15628" max="15628" width="11.85546875" style="4" customWidth="1"/>
    <col min="15629" max="15630" width="13.140625" style="4" bestFit="1" customWidth="1"/>
    <col min="15631" max="15631" width="12.140625" style="4" bestFit="1" customWidth="1"/>
    <col min="15632" max="15633" width="11" style="4" bestFit="1" customWidth="1"/>
    <col min="15634" max="15634" width="13.140625" style="4" bestFit="1" customWidth="1"/>
    <col min="15635" max="15635" width="12.28515625" style="4" bestFit="1" customWidth="1"/>
    <col min="15636" max="15636" width="3.7109375" style="4" bestFit="1" customWidth="1"/>
    <col min="15637" max="15872" width="9.140625" style="4"/>
    <col min="15873" max="15873" width="4" style="4" bestFit="1" customWidth="1"/>
    <col min="15874" max="15874" width="16.140625" style="4" customWidth="1"/>
    <col min="15875" max="15875" width="14" style="4" bestFit="1" customWidth="1"/>
    <col min="15876" max="15876" width="6.7109375" style="4" bestFit="1" customWidth="1"/>
    <col min="15877" max="15877" width="12.42578125" style="4" customWidth="1"/>
    <col min="15878" max="15878" width="9.5703125" style="4" bestFit="1" customWidth="1"/>
    <col min="15879" max="15879" width="13.140625" style="4" bestFit="1" customWidth="1"/>
    <col min="15880" max="15880" width="14.42578125" style="4" bestFit="1" customWidth="1"/>
    <col min="15881" max="15881" width="12.42578125" style="4" customWidth="1"/>
    <col min="15882" max="15882" width="12.7109375" style="4" customWidth="1"/>
    <col min="15883" max="15883" width="11" style="4" bestFit="1" customWidth="1"/>
    <col min="15884" max="15884" width="11.85546875" style="4" customWidth="1"/>
    <col min="15885" max="15886" width="13.140625" style="4" bestFit="1" customWidth="1"/>
    <col min="15887" max="15887" width="12.140625" style="4" bestFit="1" customWidth="1"/>
    <col min="15888" max="15889" width="11" style="4" bestFit="1" customWidth="1"/>
    <col min="15890" max="15890" width="13.140625" style="4" bestFit="1" customWidth="1"/>
    <col min="15891" max="15891" width="12.28515625" style="4" bestFit="1" customWidth="1"/>
    <col min="15892" max="15892" width="3.7109375" style="4" bestFit="1" customWidth="1"/>
    <col min="15893" max="16128" width="9.140625" style="4"/>
    <col min="16129" max="16129" width="4" style="4" bestFit="1" customWidth="1"/>
    <col min="16130" max="16130" width="16.140625" style="4" customWidth="1"/>
    <col min="16131" max="16131" width="14" style="4" bestFit="1" customWidth="1"/>
    <col min="16132" max="16132" width="6.7109375" style="4" bestFit="1" customWidth="1"/>
    <col min="16133" max="16133" width="12.42578125" style="4" customWidth="1"/>
    <col min="16134" max="16134" width="9.5703125" style="4" bestFit="1" customWidth="1"/>
    <col min="16135" max="16135" width="13.140625" style="4" bestFit="1" customWidth="1"/>
    <col min="16136" max="16136" width="14.42578125" style="4" bestFit="1" customWidth="1"/>
    <col min="16137" max="16137" width="12.42578125" style="4" customWidth="1"/>
    <col min="16138" max="16138" width="12.7109375" style="4" customWidth="1"/>
    <col min="16139" max="16139" width="11" style="4" bestFit="1" customWidth="1"/>
    <col min="16140" max="16140" width="11.85546875" style="4" customWidth="1"/>
    <col min="16141" max="16142" width="13.140625" style="4" bestFit="1" customWidth="1"/>
    <col min="16143" max="16143" width="12.140625" style="4" bestFit="1" customWidth="1"/>
    <col min="16144" max="16145" width="11" style="4" bestFit="1" customWidth="1"/>
    <col min="16146" max="16146" width="13.140625" style="4" bestFit="1" customWidth="1"/>
    <col min="16147" max="16147" width="12.28515625" style="4" bestFit="1" customWidth="1"/>
    <col min="16148" max="16148" width="3.7109375" style="4" bestFit="1" customWidth="1"/>
    <col min="16149" max="16384" width="9.140625" style="4"/>
  </cols>
  <sheetData>
    <row r="1" spans="1:20" x14ac:dyDescent="0.2">
      <c r="A1" s="4" t="s">
        <v>1</v>
      </c>
      <c r="T1" s="9"/>
    </row>
    <row r="2" spans="1:20" x14ac:dyDescent="0.2">
      <c r="A2" s="4" t="s">
        <v>201</v>
      </c>
      <c r="C2" s="4" t="s">
        <v>146</v>
      </c>
      <c r="T2" s="63"/>
    </row>
    <row r="3" spans="1:20" x14ac:dyDescent="0.2">
      <c r="A3" s="6" t="str">
        <f>'Exhibit A - City'!A3</f>
        <v>FOR THE YEAR ENDED JUNE 30, 2025</v>
      </c>
      <c r="M3" s="5"/>
      <c r="N3" s="50"/>
      <c r="T3" s="5"/>
    </row>
    <row r="4" spans="1:20" ht="15.75" x14ac:dyDescent="0.25">
      <c r="A4" s="82" t="s">
        <v>273</v>
      </c>
      <c r="T4" s="9"/>
    </row>
    <row r="5" spans="1:20" x14ac:dyDescent="0.2">
      <c r="A5" s="100" t="s">
        <v>452</v>
      </c>
      <c r="C5" s="75"/>
      <c r="D5" s="7"/>
      <c r="E5" s="7"/>
      <c r="F5" s="7"/>
      <c r="G5" s="7"/>
      <c r="H5" s="7"/>
      <c r="I5" s="7"/>
      <c r="J5" s="7"/>
      <c r="K5" s="7"/>
      <c r="L5" s="7"/>
      <c r="T5" s="9"/>
    </row>
    <row r="6" spans="1:20" ht="52.5" customHeight="1" x14ac:dyDescent="0.2">
      <c r="C6" s="13" t="s">
        <v>115</v>
      </c>
      <c r="D6" s="8"/>
      <c r="E6" s="89" t="s">
        <v>116</v>
      </c>
      <c r="F6" s="89"/>
      <c r="H6" s="13" t="s">
        <v>425</v>
      </c>
      <c r="I6" s="8"/>
      <c r="J6" s="8"/>
      <c r="K6" s="8"/>
      <c r="N6" s="8" t="s">
        <v>117</v>
      </c>
      <c r="O6" s="8"/>
      <c r="P6" s="8"/>
      <c r="Q6" s="8"/>
      <c r="R6" s="8"/>
      <c r="T6" s="9"/>
    </row>
    <row r="7" spans="1:20" s="55" customFormat="1" ht="66.95" customHeight="1" x14ac:dyDescent="0.2">
      <c r="A7" s="53" t="s">
        <v>8</v>
      </c>
      <c r="B7" s="53" t="s">
        <v>9</v>
      </c>
      <c r="C7" s="53" t="s">
        <v>118</v>
      </c>
      <c r="D7" s="53" t="s">
        <v>119</v>
      </c>
      <c r="E7" s="53" t="s">
        <v>118</v>
      </c>
      <c r="F7" s="53" t="s">
        <v>119</v>
      </c>
      <c r="G7" s="53" t="s">
        <v>120</v>
      </c>
      <c r="H7" s="53" t="s">
        <v>121</v>
      </c>
      <c r="I7" s="53" t="s">
        <v>122</v>
      </c>
      <c r="J7" s="53" t="s">
        <v>123</v>
      </c>
      <c r="K7" s="53" t="s">
        <v>41</v>
      </c>
      <c r="L7" s="53" t="s">
        <v>124</v>
      </c>
      <c r="M7" s="53" t="s">
        <v>125</v>
      </c>
      <c r="N7" s="53" t="s">
        <v>126</v>
      </c>
      <c r="O7" s="53" t="s">
        <v>127</v>
      </c>
      <c r="P7" s="53" t="s">
        <v>128</v>
      </c>
      <c r="Q7" s="53" t="s">
        <v>129</v>
      </c>
      <c r="R7" s="53" t="s">
        <v>130</v>
      </c>
      <c r="S7" s="53" t="s">
        <v>131</v>
      </c>
      <c r="T7" s="53" t="s">
        <v>132</v>
      </c>
    </row>
    <row r="8" spans="1:20" x14ac:dyDescent="0.2">
      <c r="A8" s="4">
        <v>1</v>
      </c>
      <c r="B8" s="4" t="s">
        <v>365</v>
      </c>
      <c r="C8" s="70">
        <v>0</v>
      </c>
      <c r="D8" s="70">
        <v>0</v>
      </c>
      <c r="E8" s="70">
        <v>0</v>
      </c>
      <c r="F8" s="70">
        <v>0</v>
      </c>
      <c r="G8" s="70">
        <v>4472389</v>
      </c>
      <c r="H8" s="70">
        <v>0</v>
      </c>
      <c r="I8" s="70">
        <v>0</v>
      </c>
      <c r="J8" s="70">
        <v>0</v>
      </c>
      <c r="K8" s="70">
        <v>0</v>
      </c>
      <c r="L8" s="70">
        <v>1500417</v>
      </c>
      <c r="M8" s="70">
        <f t="shared" ref="M8:M44" si="0">SUM(G8:L8)</f>
        <v>5972806</v>
      </c>
      <c r="N8" s="70">
        <v>3330661</v>
      </c>
      <c r="O8" s="70">
        <v>500297</v>
      </c>
      <c r="P8" s="70">
        <v>9196</v>
      </c>
      <c r="Q8" s="70">
        <v>0</v>
      </c>
      <c r="R8" s="70">
        <f t="shared" ref="R8:R44" si="1">SUM(N8:Q8)</f>
        <v>3840154</v>
      </c>
      <c r="S8" s="70">
        <f t="shared" ref="S8:S44" si="2">(M8-R8)</f>
        <v>2132652</v>
      </c>
      <c r="T8" s="9">
        <v>1</v>
      </c>
    </row>
    <row r="9" spans="1:20" x14ac:dyDescent="0.2">
      <c r="A9" s="4">
        <v>2</v>
      </c>
      <c r="B9" s="4" t="s">
        <v>366</v>
      </c>
      <c r="C9" s="44">
        <v>0</v>
      </c>
      <c r="D9" s="44">
        <v>0</v>
      </c>
      <c r="E9" s="44">
        <v>0</v>
      </c>
      <c r="F9" s="44">
        <v>0</v>
      </c>
      <c r="G9" s="44">
        <v>0</v>
      </c>
      <c r="H9" s="44">
        <v>0</v>
      </c>
      <c r="I9" s="44">
        <v>0</v>
      </c>
      <c r="J9" s="44">
        <v>0</v>
      </c>
      <c r="K9" s="44">
        <v>0</v>
      </c>
      <c r="L9" s="44">
        <v>0</v>
      </c>
      <c r="M9" s="44">
        <f t="shared" si="0"/>
        <v>0</v>
      </c>
      <c r="N9" s="44">
        <v>0</v>
      </c>
      <c r="O9" s="44">
        <v>0</v>
      </c>
      <c r="P9" s="44">
        <v>0</v>
      </c>
      <c r="Q9" s="44">
        <v>0</v>
      </c>
      <c r="R9" s="44">
        <f t="shared" si="1"/>
        <v>0</v>
      </c>
      <c r="S9" s="44">
        <f t="shared" si="2"/>
        <v>0</v>
      </c>
      <c r="T9" s="9">
        <v>2</v>
      </c>
    </row>
    <row r="10" spans="1:20" x14ac:dyDescent="0.2">
      <c r="A10" s="4">
        <v>3</v>
      </c>
      <c r="B10" s="4" t="s">
        <v>283</v>
      </c>
      <c r="C10" s="73">
        <v>0</v>
      </c>
      <c r="D10" s="44">
        <v>0</v>
      </c>
      <c r="E10" s="44">
        <v>0</v>
      </c>
      <c r="F10" s="44">
        <v>0</v>
      </c>
      <c r="G10" s="44">
        <v>24157502</v>
      </c>
      <c r="H10" s="44">
        <v>0</v>
      </c>
      <c r="I10" s="44">
        <v>0</v>
      </c>
      <c r="J10" s="44">
        <v>0</v>
      </c>
      <c r="K10" s="44">
        <v>0</v>
      </c>
      <c r="L10" s="44">
        <v>397466</v>
      </c>
      <c r="M10" s="44">
        <f t="shared" si="0"/>
        <v>24554968</v>
      </c>
      <c r="N10" s="44">
        <v>22265703</v>
      </c>
      <c r="O10" s="44">
        <v>1886528</v>
      </c>
      <c r="P10" s="44">
        <v>143554</v>
      </c>
      <c r="Q10" s="44">
        <v>0</v>
      </c>
      <c r="R10" s="44">
        <f t="shared" si="1"/>
        <v>24295785</v>
      </c>
      <c r="S10" s="44">
        <f t="shared" si="2"/>
        <v>259183</v>
      </c>
      <c r="T10" s="9">
        <v>3</v>
      </c>
    </row>
    <row r="11" spans="1:20" x14ac:dyDescent="0.2">
      <c r="A11" s="4">
        <v>4</v>
      </c>
      <c r="B11" s="4" t="s">
        <v>367</v>
      </c>
      <c r="C11" s="44">
        <v>0</v>
      </c>
      <c r="D11" s="44">
        <v>0</v>
      </c>
      <c r="E11" s="44">
        <v>0</v>
      </c>
      <c r="F11" s="44">
        <v>0</v>
      </c>
      <c r="G11" s="44">
        <v>0</v>
      </c>
      <c r="H11" s="44">
        <v>0</v>
      </c>
      <c r="I11" s="44">
        <v>0</v>
      </c>
      <c r="J11" s="44">
        <v>0</v>
      </c>
      <c r="K11" s="44">
        <v>0</v>
      </c>
      <c r="L11" s="44">
        <v>0</v>
      </c>
      <c r="M11" s="44">
        <f t="shared" si="0"/>
        <v>0</v>
      </c>
      <c r="N11" s="44">
        <v>0</v>
      </c>
      <c r="O11" s="44">
        <v>0</v>
      </c>
      <c r="P11" s="44">
        <v>0</v>
      </c>
      <c r="Q11" s="44">
        <v>0</v>
      </c>
      <c r="R11" s="44">
        <f t="shared" si="1"/>
        <v>0</v>
      </c>
      <c r="S11" s="44">
        <f t="shared" si="2"/>
        <v>0</v>
      </c>
      <c r="T11" s="9">
        <v>4</v>
      </c>
    </row>
    <row r="12" spans="1:20" x14ac:dyDescent="0.2">
      <c r="A12" s="4">
        <v>5</v>
      </c>
      <c r="B12" s="4" t="s">
        <v>368</v>
      </c>
      <c r="C12" s="44">
        <v>0</v>
      </c>
      <c r="D12" s="44">
        <v>0</v>
      </c>
      <c r="E12" s="44">
        <v>0</v>
      </c>
      <c r="F12" s="44">
        <v>0</v>
      </c>
      <c r="G12" s="44">
        <v>0</v>
      </c>
      <c r="H12" s="44">
        <v>0</v>
      </c>
      <c r="I12" s="44">
        <v>0</v>
      </c>
      <c r="J12" s="44">
        <v>0</v>
      </c>
      <c r="K12" s="44">
        <v>0</v>
      </c>
      <c r="L12" s="44">
        <v>0</v>
      </c>
      <c r="M12" s="44">
        <f t="shared" si="0"/>
        <v>0</v>
      </c>
      <c r="N12" s="44">
        <v>0</v>
      </c>
      <c r="O12" s="44">
        <v>0</v>
      </c>
      <c r="P12" s="44">
        <v>0</v>
      </c>
      <c r="Q12" s="44">
        <v>0</v>
      </c>
      <c r="R12" s="44">
        <f t="shared" si="1"/>
        <v>0</v>
      </c>
      <c r="S12" s="44">
        <f t="shared" si="2"/>
        <v>0</v>
      </c>
      <c r="T12" s="9">
        <v>5</v>
      </c>
    </row>
    <row r="13" spans="1:20" x14ac:dyDescent="0.2">
      <c r="A13" s="4">
        <v>6</v>
      </c>
      <c r="B13" s="4" t="s">
        <v>369</v>
      </c>
      <c r="C13" s="44">
        <v>0</v>
      </c>
      <c r="D13" s="44">
        <v>0</v>
      </c>
      <c r="E13" s="44">
        <v>0</v>
      </c>
      <c r="F13" s="44">
        <v>0</v>
      </c>
      <c r="G13" s="44">
        <v>0</v>
      </c>
      <c r="H13" s="44">
        <v>0</v>
      </c>
      <c r="I13" s="44">
        <v>0</v>
      </c>
      <c r="J13" s="44">
        <v>0</v>
      </c>
      <c r="K13" s="44">
        <v>0</v>
      </c>
      <c r="L13" s="44">
        <v>0</v>
      </c>
      <c r="M13" s="44">
        <f t="shared" si="0"/>
        <v>0</v>
      </c>
      <c r="N13" s="44">
        <v>0</v>
      </c>
      <c r="O13" s="44">
        <v>0</v>
      </c>
      <c r="P13" s="44">
        <v>0</v>
      </c>
      <c r="Q13" s="44">
        <v>0</v>
      </c>
      <c r="R13" s="44">
        <f t="shared" si="1"/>
        <v>0</v>
      </c>
      <c r="S13" s="44">
        <f t="shared" si="2"/>
        <v>0</v>
      </c>
      <c r="T13" s="9">
        <v>6</v>
      </c>
    </row>
    <row r="14" spans="1:20" x14ac:dyDescent="0.2">
      <c r="A14" s="4">
        <v>7</v>
      </c>
      <c r="B14" s="4" t="s">
        <v>370</v>
      </c>
      <c r="C14" s="44">
        <v>0</v>
      </c>
      <c r="D14" s="44">
        <v>0</v>
      </c>
      <c r="E14" s="44">
        <v>0</v>
      </c>
      <c r="F14" s="44">
        <v>0</v>
      </c>
      <c r="G14" s="44">
        <v>1422407</v>
      </c>
      <c r="H14" s="44">
        <v>0</v>
      </c>
      <c r="I14" s="44">
        <v>0</v>
      </c>
      <c r="J14" s="44">
        <v>148769</v>
      </c>
      <c r="K14" s="44">
        <v>333748</v>
      </c>
      <c r="L14" s="44">
        <v>14564</v>
      </c>
      <c r="M14" s="44">
        <f t="shared" si="0"/>
        <v>1919488</v>
      </c>
      <c r="N14" s="44">
        <v>1793996</v>
      </c>
      <c r="O14" s="44">
        <v>379641</v>
      </c>
      <c r="P14" s="44">
        <v>92299</v>
      </c>
      <c r="Q14" s="44">
        <v>0</v>
      </c>
      <c r="R14" s="44">
        <f t="shared" si="1"/>
        <v>2265936</v>
      </c>
      <c r="S14" s="44">
        <f t="shared" si="2"/>
        <v>-346448</v>
      </c>
      <c r="T14" s="9">
        <v>7</v>
      </c>
    </row>
    <row r="15" spans="1:20" x14ac:dyDescent="0.2">
      <c r="A15" s="4">
        <v>8</v>
      </c>
      <c r="B15" s="4" t="s">
        <v>371</v>
      </c>
      <c r="C15" s="44">
        <v>0</v>
      </c>
      <c r="D15" s="44">
        <v>0</v>
      </c>
      <c r="E15" s="44">
        <v>396847</v>
      </c>
      <c r="F15" s="44">
        <v>610316</v>
      </c>
      <c r="G15" s="44">
        <v>3686306</v>
      </c>
      <c r="H15" s="44">
        <v>-1259062</v>
      </c>
      <c r="I15" s="44">
        <v>0</v>
      </c>
      <c r="J15" s="44">
        <v>0</v>
      </c>
      <c r="K15" s="44">
        <v>0</v>
      </c>
      <c r="L15" s="44">
        <v>0</v>
      </c>
      <c r="M15" s="44">
        <f t="shared" si="0"/>
        <v>2427244</v>
      </c>
      <c r="N15" s="44">
        <v>1275295</v>
      </c>
      <c r="O15" s="44">
        <v>318797</v>
      </c>
      <c r="P15" s="44">
        <v>23324</v>
      </c>
      <c r="Q15" s="44">
        <v>0</v>
      </c>
      <c r="R15" s="44">
        <f t="shared" si="1"/>
        <v>1617416</v>
      </c>
      <c r="S15" s="44">
        <f t="shared" si="2"/>
        <v>809828</v>
      </c>
      <c r="T15" s="9">
        <v>8</v>
      </c>
    </row>
    <row r="16" spans="1:20" x14ac:dyDescent="0.2">
      <c r="A16" s="4">
        <v>9</v>
      </c>
      <c r="B16" s="4" t="s">
        <v>372</v>
      </c>
      <c r="C16" s="44">
        <v>0</v>
      </c>
      <c r="D16" s="44">
        <v>0</v>
      </c>
      <c r="E16" s="44">
        <v>0</v>
      </c>
      <c r="F16" s="44">
        <v>0</v>
      </c>
      <c r="G16" s="44">
        <v>0</v>
      </c>
      <c r="H16" s="44">
        <v>0</v>
      </c>
      <c r="I16" s="44">
        <v>0</v>
      </c>
      <c r="J16" s="44">
        <v>0</v>
      </c>
      <c r="K16" s="44">
        <v>0</v>
      </c>
      <c r="L16" s="44">
        <v>0</v>
      </c>
      <c r="M16" s="44">
        <f t="shared" si="0"/>
        <v>0</v>
      </c>
      <c r="N16" s="44">
        <v>0</v>
      </c>
      <c r="O16" s="44">
        <v>0</v>
      </c>
      <c r="P16" s="44">
        <v>0</v>
      </c>
      <c r="Q16" s="44">
        <v>0</v>
      </c>
      <c r="R16" s="44">
        <f t="shared" si="1"/>
        <v>0</v>
      </c>
      <c r="S16" s="44">
        <f t="shared" si="2"/>
        <v>0</v>
      </c>
      <c r="T16" s="9">
        <v>9</v>
      </c>
    </row>
    <row r="17" spans="1:20" x14ac:dyDescent="0.2">
      <c r="A17" s="4">
        <v>10</v>
      </c>
      <c r="B17" s="4" t="s">
        <v>373</v>
      </c>
      <c r="C17" s="44">
        <v>0</v>
      </c>
      <c r="D17" s="44">
        <v>0</v>
      </c>
      <c r="E17" s="44">
        <v>0</v>
      </c>
      <c r="F17" s="44">
        <v>0</v>
      </c>
      <c r="G17" s="44">
        <v>0</v>
      </c>
      <c r="H17" s="44">
        <v>0</v>
      </c>
      <c r="I17" s="44">
        <v>0</v>
      </c>
      <c r="J17" s="44">
        <v>0</v>
      </c>
      <c r="K17" s="44">
        <v>0</v>
      </c>
      <c r="L17" s="44">
        <v>0</v>
      </c>
      <c r="M17" s="44">
        <f t="shared" si="0"/>
        <v>0</v>
      </c>
      <c r="N17" s="44">
        <v>0</v>
      </c>
      <c r="O17" s="44">
        <v>0</v>
      </c>
      <c r="P17" s="44">
        <v>0</v>
      </c>
      <c r="Q17" s="44">
        <v>0</v>
      </c>
      <c r="R17" s="44">
        <f t="shared" si="1"/>
        <v>0</v>
      </c>
      <c r="S17" s="44">
        <f t="shared" si="2"/>
        <v>0</v>
      </c>
      <c r="T17" s="9">
        <v>10</v>
      </c>
    </row>
    <row r="18" spans="1:20" x14ac:dyDescent="0.2">
      <c r="A18" s="4">
        <v>11</v>
      </c>
      <c r="B18" s="4" t="s">
        <v>374</v>
      </c>
      <c r="C18" s="44">
        <v>0</v>
      </c>
      <c r="D18" s="44">
        <v>0</v>
      </c>
      <c r="E18" s="44">
        <v>0</v>
      </c>
      <c r="F18" s="44">
        <v>0</v>
      </c>
      <c r="G18" s="44">
        <v>0</v>
      </c>
      <c r="H18" s="44">
        <v>0</v>
      </c>
      <c r="I18" s="44">
        <v>0</v>
      </c>
      <c r="J18" s="44">
        <v>0</v>
      </c>
      <c r="K18" s="44">
        <v>0</v>
      </c>
      <c r="L18" s="44">
        <v>0</v>
      </c>
      <c r="M18" s="44">
        <f t="shared" si="0"/>
        <v>0</v>
      </c>
      <c r="N18" s="44">
        <v>0</v>
      </c>
      <c r="O18" s="44">
        <v>0</v>
      </c>
      <c r="P18" s="44">
        <v>0</v>
      </c>
      <c r="Q18" s="44">
        <v>0</v>
      </c>
      <c r="R18" s="44">
        <f t="shared" si="1"/>
        <v>0</v>
      </c>
      <c r="S18" s="44">
        <f t="shared" si="2"/>
        <v>0</v>
      </c>
      <c r="T18" s="9">
        <v>11</v>
      </c>
    </row>
    <row r="19" spans="1:20" x14ac:dyDescent="0.2">
      <c r="A19" s="4">
        <v>12</v>
      </c>
      <c r="B19" s="4" t="s">
        <v>375</v>
      </c>
      <c r="C19" s="44">
        <v>0</v>
      </c>
      <c r="D19" s="44">
        <v>0</v>
      </c>
      <c r="E19" s="44">
        <v>0</v>
      </c>
      <c r="F19" s="44">
        <v>0</v>
      </c>
      <c r="G19" s="44">
        <v>4366549</v>
      </c>
      <c r="H19" s="44">
        <v>0</v>
      </c>
      <c r="I19" s="44">
        <v>0</v>
      </c>
      <c r="J19" s="44">
        <v>0</v>
      </c>
      <c r="K19" s="44">
        <v>0</v>
      </c>
      <c r="L19" s="44">
        <v>172550</v>
      </c>
      <c r="M19" s="44">
        <f t="shared" si="0"/>
        <v>4539099</v>
      </c>
      <c r="N19" s="44">
        <v>4127209</v>
      </c>
      <c r="O19" s="44">
        <v>1171779</v>
      </c>
      <c r="P19" s="44">
        <v>139347</v>
      </c>
      <c r="Q19" s="44">
        <v>0</v>
      </c>
      <c r="R19" s="44">
        <f t="shared" si="1"/>
        <v>5438335</v>
      </c>
      <c r="S19" s="44">
        <f t="shared" si="2"/>
        <v>-899236</v>
      </c>
      <c r="T19" s="9">
        <v>12</v>
      </c>
    </row>
    <row r="20" spans="1:20" x14ac:dyDescent="0.2">
      <c r="A20" s="4">
        <v>13</v>
      </c>
      <c r="B20" s="4" t="s">
        <v>297</v>
      </c>
      <c r="C20" s="44">
        <v>0</v>
      </c>
      <c r="D20" s="44">
        <v>0</v>
      </c>
      <c r="E20" s="44">
        <v>0</v>
      </c>
      <c r="F20" s="44">
        <v>0</v>
      </c>
      <c r="G20" s="44">
        <v>26589240</v>
      </c>
      <c r="H20" s="44">
        <v>0</v>
      </c>
      <c r="I20" s="44">
        <v>0</v>
      </c>
      <c r="J20" s="44">
        <v>0</v>
      </c>
      <c r="K20" s="44">
        <v>3589</v>
      </c>
      <c r="L20" s="44">
        <v>6428809</v>
      </c>
      <c r="M20" s="44">
        <f t="shared" si="0"/>
        <v>33021638</v>
      </c>
      <c r="N20" s="44">
        <v>24350309</v>
      </c>
      <c r="O20" s="44">
        <v>3335507</v>
      </c>
      <c r="P20" s="44">
        <v>459204</v>
      </c>
      <c r="Q20" s="44">
        <v>805477</v>
      </c>
      <c r="R20" s="44">
        <f t="shared" si="1"/>
        <v>28950497</v>
      </c>
      <c r="S20" s="44">
        <f t="shared" si="2"/>
        <v>4071141</v>
      </c>
      <c r="T20" s="9">
        <v>13</v>
      </c>
    </row>
    <row r="21" spans="1:20" x14ac:dyDescent="0.2">
      <c r="A21" s="4">
        <v>14</v>
      </c>
      <c r="B21" s="4" t="s">
        <v>376</v>
      </c>
      <c r="C21" s="44">
        <v>0</v>
      </c>
      <c r="D21" s="44">
        <v>0</v>
      </c>
      <c r="E21" s="44">
        <v>0</v>
      </c>
      <c r="F21" s="44">
        <v>0</v>
      </c>
      <c r="G21" s="44">
        <v>0</v>
      </c>
      <c r="H21" s="44">
        <v>0</v>
      </c>
      <c r="I21" s="44">
        <v>0</v>
      </c>
      <c r="J21" s="44">
        <v>0</v>
      </c>
      <c r="K21" s="44">
        <v>0</v>
      </c>
      <c r="L21" s="44">
        <v>0</v>
      </c>
      <c r="M21" s="44">
        <f t="shared" si="0"/>
        <v>0</v>
      </c>
      <c r="N21" s="44">
        <v>0</v>
      </c>
      <c r="O21" s="44">
        <v>0</v>
      </c>
      <c r="P21" s="44">
        <v>0</v>
      </c>
      <c r="Q21" s="44">
        <v>0</v>
      </c>
      <c r="R21" s="44">
        <f t="shared" si="1"/>
        <v>0</v>
      </c>
      <c r="S21" s="44">
        <f t="shared" si="2"/>
        <v>0</v>
      </c>
      <c r="T21" s="9">
        <v>14</v>
      </c>
    </row>
    <row r="22" spans="1:20" x14ac:dyDescent="0.2">
      <c r="A22" s="4">
        <v>15</v>
      </c>
      <c r="B22" s="4" t="s">
        <v>377</v>
      </c>
      <c r="C22" s="44">
        <v>0</v>
      </c>
      <c r="D22" s="44">
        <v>0</v>
      </c>
      <c r="E22" s="44">
        <v>0</v>
      </c>
      <c r="F22" s="44">
        <v>0</v>
      </c>
      <c r="G22" s="44">
        <v>4533037</v>
      </c>
      <c r="H22" s="44">
        <v>0</v>
      </c>
      <c r="I22" s="44">
        <v>211400</v>
      </c>
      <c r="J22" s="44">
        <v>276535</v>
      </c>
      <c r="K22" s="44">
        <v>2029638</v>
      </c>
      <c r="L22" s="44">
        <v>368822</v>
      </c>
      <c r="M22" s="44">
        <f t="shared" si="0"/>
        <v>7419432</v>
      </c>
      <c r="N22" s="44">
        <v>4212798</v>
      </c>
      <c r="O22" s="44">
        <v>1387153</v>
      </c>
      <c r="P22" s="44">
        <v>222464</v>
      </c>
      <c r="Q22" s="44">
        <v>0</v>
      </c>
      <c r="R22" s="44">
        <f t="shared" si="1"/>
        <v>5822415</v>
      </c>
      <c r="S22" s="44">
        <f t="shared" si="2"/>
        <v>1597017</v>
      </c>
      <c r="T22" s="9">
        <v>15</v>
      </c>
    </row>
    <row r="23" spans="1:20" x14ac:dyDescent="0.2">
      <c r="A23" s="4">
        <v>16</v>
      </c>
      <c r="B23" s="4" t="s">
        <v>378</v>
      </c>
      <c r="C23" s="44">
        <v>0</v>
      </c>
      <c r="D23" s="44">
        <v>0</v>
      </c>
      <c r="E23" s="44">
        <v>0</v>
      </c>
      <c r="F23" s="44">
        <v>0</v>
      </c>
      <c r="G23" s="44">
        <v>33207100</v>
      </c>
      <c r="H23" s="44">
        <v>-2907800</v>
      </c>
      <c r="I23" s="44">
        <v>0</v>
      </c>
      <c r="J23" s="44">
        <v>122407</v>
      </c>
      <c r="K23" s="44">
        <v>693166</v>
      </c>
      <c r="L23" s="44">
        <v>1564413</v>
      </c>
      <c r="M23" s="44">
        <f t="shared" si="0"/>
        <v>32679286</v>
      </c>
      <c r="N23" s="44">
        <v>24367935</v>
      </c>
      <c r="O23" s="44">
        <v>4516788</v>
      </c>
      <c r="P23" s="44">
        <v>106418</v>
      </c>
      <c r="Q23" s="44">
        <v>0</v>
      </c>
      <c r="R23" s="44">
        <f t="shared" si="1"/>
        <v>28991141</v>
      </c>
      <c r="S23" s="44">
        <f t="shared" si="2"/>
        <v>3688145</v>
      </c>
      <c r="T23" s="9">
        <v>16</v>
      </c>
    </row>
    <row r="24" spans="1:20" x14ac:dyDescent="0.2">
      <c r="A24" s="4">
        <v>17</v>
      </c>
      <c r="B24" s="4" t="s">
        <v>379</v>
      </c>
      <c r="C24" s="44">
        <v>0</v>
      </c>
      <c r="D24" s="44">
        <v>0</v>
      </c>
      <c r="E24" s="44">
        <v>0</v>
      </c>
      <c r="F24" s="44">
        <v>0</v>
      </c>
      <c r="G24" s="44">
        <v>10067758</v>
      </c>
      <c r="H24" s="44">
        <v>0</v>
      </c>
      <c r="I24" s="44">
        <v>0</v>
      </c>
      <c r="J24" s="44">
        <v>0</v>
      </c>
      <c r="K24" s="44">
        <v>250000</v>
      </c>
      <c r="L24" s="44">
        <v>837283</v>
      </c>
      <c r="M24" s="44">
        <f t="shared" si="0"/>
        <v>11155041</v>
      </c>
      <c r="N24" s="44">
        <v>9748130</v>
      </c>
      <c r="O24" s="44">
        <v>1249033</v>
      </c>
      <c r="P24" s="44">
        <v>320707</v>
      </c>
      <c r="Q24" s="44">
        <v>0</v>
      </c>
      <c r="R24" s="44">
        <f t="shared" si="1"/>
        <v>11317870</v>
      </c>
      <c r="S24" s="44">
        <f t="shared" si="2"/>
        <v>-162829</v>
      </c>
      <c r="T24" s="9">
        <v>17</v>
      </c>
    </row>
    <row r="25" spans="1:20" x14ac:dyDescent="0.2">
      <c r="A25" s="4">
        <v>18</v>
      </c>
      <c r="B25" s="4" t="s">
        <v>380</v>
      </c>
      <c r="C25" s="44">
        <v>0</v>
      </c>
      <c r="D25" s="44">
        <v>0</v>
      </c>
      <c r="E25" s="44">
        <v>0</v>
      </c>
      <c r="F25" s="44">
        <v>0</v>
      </c>
      <c r="G25" s="44">
        <v>30147236</v>
      </c>
      <c r="H25" s="44">
        <v>-2155381</v>
      </c>
      <c r="I25" s="44">
        <v>0</v>
      </c>
      <c r="J25" s="44">
        <v>0</v>
      </c>
      <c r="K25" s="44">
        <v>0</v>
      </c>
      <c r="L25" s="44">
        <v>10827639</v>
      </c>
      <c r="M25" s="44">
        <f t="shared" si="0"/>
        <v>38819494</v>
      </c>
      <c r="N25" s="44">
        <v>19952845</v>
      </c>
      <c r="O25" s="44">
        <v>8330032</v>
      </c>
      <c r="P25" s="44">
        <v>2047893</v>
      </c>
      <c r="Q25" s="44">
        <v>0</v>
      </c>
      <c r="R25" s="44">
        <f t="shared" si="1"/>
        <v>30330770</v>
      </c>
      <c r="S25" s="44">
        <f t="shared" si="2"/>
        <v>8488724</v>
      </c>
      <c r="T25" s="9">
        <v>18</v>
      </c>
    </row>
    <row r="26" spans="1:20" x14ac:dyDescent="0.2">
      <c r="A26" s="4">
        <v>19</v>
      </c>
      <c r="B26" s="4" t="s">
        <v>381</v>
      </c>
      <c r="C26" s="44">
        <v>0</v>
      </c>
      <c r="D26" s="44">
        <v>0</v>
      </c>
      <c r="E26" s="44">
        <v>50934</v>
      </c>
      <c r="F26" s="44">
        <v>0</v>
      </c>
      <c r="G26" s="44">
        <v>3405816</v>
      </c>
      <c r="H26" s="44">
        <v>525925</v>
      </c>
      <c r="I26" s="44">
        <v>0</v>
      </c>
      <c r="J26" s="44">
        <v>0</v>
      </c>
      <c r="K26" s="44">
        <v>0</v>
      </c>
      <c r="L26" s="44">
        <v>0</v>
      </c>
      <c r="M26" s="44">
        <f t="shared" si="0"/>
        <v>3931741</v>
      </c>
      <c r="N26" s="44">
        <v>2654541</v>
      </c>
      <c r="O26" s="44">
        <v>1038580</v>
      </c>
      <c r="P26" s="44">
        <v>221098</v>
      </c>
      <c r="Q26" s="44">
        <v>0</v>
      </c>
      <c r="R26" s="44">
        <f t="shared" si="1"/>
        <v>3914219</v>
      </c>
      <c r="S26" s="44">
        <f t="shared" si="2"/>
        <v>17522</v>
      </c>
      <c r="T26" s="9">
        <v>19</v>
      </c>
    </row>
    <row r="27" spans="1:20" x14ac:dyDescent="0.2">
      <c r="A27" s="4">
        <v>20</v>
      </c>
      <c r="B27" s="4" t="s">
        <v>382</v>
      </c>
      <c r="C27" s="44">
        <v>0</v>
      </c>
      <c r="D27" s="44">
        <v>0</v>
      </c>
      <c r="E27" s="44">
        <v>0</v>
      </c>
      <c r="F27" s="44">
        <v>0</v>
      </c>
      <c r="G27" s="44">
        <v>6034462</v>
      </c>
      <c r="H27" s="44">
        <v>-3048450</v>
      </c>
      <c r="I27" s="44">
        <v>0</v>
      </c>
      <c r="J27" s="44">
        <v>0</v>
      </c>
      <c r="K27" s="44">
        <v>0</v>
      </c>
      <c r="L27" s="44">
        <v>20294</v>
      </c>
      <c r="M27" s="44">
        <f t="shared" si="0"/>
        <v>3006306</v>
      </c>
      <c r="N27" s="44">
        <v>1595723</v>
      </c>
      <c r="O27" s="44">
        <v>1014655</v>
      </c>
      <c r="P27" s="44">
        <v>186857</v>
      </c>
      <c r="Q27" s="44">
        <v>0</v>
      </c>
      <c r="R27" s="44">
        <f t="shared" si="1"/>
        <v>2797235</v>
      </c>
      <c r="S27" s="44">
        <f t="shared" si="2"/>
        <v>209071</v>
      </c>
      <c r="T27" s="9">
        <v>20</v>
      </c>
    </row>
    <row r="28" spans="1:20" x14ac:dyDescent="0.2">
      <c r="A28" s="4">
        <v>21</v>
      </c>
      <c r="B28" s="4" t="s">
        <v>337</v>
      </c>
      <c r="C28" s="44">
        <v>0</v>
      </c>
      <c r="D28" s="44">
        <v>0</v>
      </c>
      <c r="E28" s="44">
        <v>0</v>
      </c>
      <c r="F28" s="44">
        <v>0</v>
      </c>
      <c r="G28" s="44">
        <v>3644812</v>
      </c>
      <c r="H28" s="44">
        <v>-551116</v>
      </c>
      <c r="I28" s="44">
        <v>0</v>
      </c>
      <c r="J28" s="44">
        <v>0</v>
      </c>
      <c r="K28" s="44">
        <v>0</v>
      </c>
      <c r="L28" s="44">
        <v>122150</v>
      </c>
      <c r="M28" s="44">
        <f t="shared" si="0"/>
        <v>3215846</v>
      </c>
      <c r="N28" s="44">
        <v>4427970</v>
      </c>
      <c r="O28" s="44">
        <v>921070</v>
      </c>
      <c r="P28" s="44">
        <v>28355</v>
      </c>
      <c r="Q28" s="44">
        <v>0</v>
      </c>
      <c r="R28" s="44">
        <f t="shared" si="1"/>
        <v>5377395</v>
      </c>
      <c r="S28" s="44">
        <f t="shared" si="2"/>
        <v>-2161549</v>
      </c>
      <c r="T28" s="9">
        <v>21</v>
      </c>
    </row>
    <row r="29" spans="1:20" x14ac:dyDescent="0.2">
      <c r="A29" s="4">
        <v>22</v>
      </c>
      <c r="B29" s="4" t="s">
        <v>345</v>
      </c>
      <c r="C29" s="44">
        <v>0</v>
      </c>
      <c r="D29" s="44">
        <v>0</v>
      </c>
      <c r="E29" s="44">
        <v>16500</v>
      </c>
      <c r="F29" s="44">
        <v>0</v>
      </c>
      <c r="G29" s="44">
        <v>6888092</v>
      </c>
      <c r="H29" s="44">
        <v>0</v>
      </c>
      <c r="I29" s="44">
        <v>0</v>
      </c>
      <c r="J29" s="44">
        <v>0</v>
      </c>
      <c r="K29" s="44">
        <v>0</v>
      </c>
      <c r="L29" s="44">
        <v>171348</v>
      </c>
      <c r="M29" s="44">
        <f t="shared" si="0"/>
        <v>7059440</v>
      </c>
      <c r="N29" s="44">
        <v>6272495</v>
      </c>
      <c r="O29" s="44">
        <v>850515</v>
      </c>
      <c r="P29" s="44">
        <v>138605</v>
      </c>
      <c r="Q29" s="44">
        <v>0</v>
      </c>
      <c r="R29" s="44">
        <f t="shared" si="1"/>
        <v>7261615</v>
      </c>
      <c r="S29" s="44">
        <f t="shared" si="2"/>
        <v>-202175</v>
      </c>
      <c r="T29" s="9">
        <v>22</v>
      </c>
    </row>
    <row r="30" spans="1:20" x14ac:dyDescent="0.2">
      <c r="A30" s="4">
        <v>23</v>
      </c>
      <c r="B30" s="6" t="s">
        <v>383</v>
      </c>
      <c r="C30" s="44">
        <v>0</v>
      </c>
      <c r="D30" s="44">
        <v>0</v>
      </c>
      <c r="E30" s="44">
        <v>0</v>
      </c>
      <c r="F30" s="44">
        <v>0</v>
      </c>
      <c r="G30" s="44">
        <v>6909890</v>
      </c>
      <c r="H30" s="44">
        <v>0</v>
      </c>
      <c r="I30" s="44">
        <v>0</v>
      </c>
      <c r="J30" s="44">
        <v>0</v>
      </c>
      <c r="K30" s="44">
        <v>3770031</v>
      </c>
      <c r="L30" s="44">
        <v>827376</v>
      </c>
      <c r="M30" s="44">
        <f t="shared" si="0"/>
        <v>11507297</v>
      </c>
      <c r="N30" s="44">
        <v>5842546</v>
      </c>
      <c r="O30" s="44">
        <v>1570435</v>
      </c>
      <c r="P30" s="44">
        <v>1253565</v>
      </c>
      <c r="Q30" s="44">
        <v>0</v>
      </c>
      <c r="R30" s="44">
        <f t="shared" si="1"/>
        <v>8666546</v>
      </c>
      <c r="S30" s="44">
        <f t="shared" si="2"/>
        <v>2840751</v>
      </c>
      <c r="T30" s="9">
        <v>23</v>
      </c>
    </row>
    <row r="31" spans="1:20" x14ac:dyDescent="0.2">
      <c r="A31" s="4">
        <v>24</v>
      </c>
      <c r="B31" s="4" t="s">
        <v>384</v>
      </c>
      <c r="C31" s="44">
        <v>0</v>
      </c>
      <c r="D31" s="44">
        <v>0</v>
      </c>
      <c r="E31" s="44">
        <v>0</v>
      </c>
      <c r="F31" s="44">
        <v>0</v>
      </c>
      <c r="G31" s="44">
        <v>0</v>
      </c>
      <c r="H31" s="44">
        <v>0</v>
      </c>
      <c r="I31" s="44">
        <v>0</v>
      </c>
      <c r="J31" s="44">
        <v>0</v>
      </c>
      <c r="K31" s="44">
        <v>0</v>
      </c>
      <c r="L31" s="44">
        <v>0</v>
      </c>
      <c r="M31" s="44">
        <f t="shared" si="0"/>
        <v>0</v>
      </c>
      <c r="N31" s="44">
        <v>0</v>
      </c>
      <c r="O31" s="44">
        <v>0</v>
      </c>
      <c r="P31" s="44">
        <v>0</v>
      </c>
      <c r="Q31" s="44">
        <v>0</v>
      </c>
      <c r="R31" s="44">
        <f t="shared" si="1"/>
        <v>0</v>
      </c>
      <c r="S31" s="44">
        <f t="shared" si="2"/>
        <v>0</v>
      </c>
      <c r="T31" s="9">
        <v>24</v>
      </c>
    </row>
    <row r="32" spans="1:20" x14ac:dyDescent="0.2">
      <c r="A32" s="4">
        <v>25</v>
      </c>
      <c r="B32" s="4" t="s">
        <v>385</v>
      </c>
      <c r="C32" s="44">
        <v>0</v>
      </c>
      <c r="D32" s="44">
        <v>0</v>
      </c>
      <c r="E32" s="44">
        <v>0</v>
      </c>
      <c r="F32" s="44">
        <v>0</v>
      </c>
      <c r="G32" s="44">
        <v>3709648</v>
      </c>
      <c r="H32" s="44">
        <v>278193</v>
      </c>
      <c r="I32" s="44">
        <v>0</v>
      </c>
      <c r="J32" s="44">
        <v>0</v>
      </c>
      <c r="K32" s="44">
        <v>98560</v>
      </c>
      <c r="L32" s="44">
        <v>10128</v>
      </c>
      <c r="M32" s="44">
        <f t="shared" si="0"/>
        <v>4096529</v>
      </c>
      <c r="N32" s="44">
        <v>2913656</v>
      </c>
      <c r="O32" s="44">
        <v>849018</v>
      </c>
      <c r="P32" s="44">
        <v>180406</v>
      </c>
      <c r="Q32" s="44">
        <v>0</v>
      </c>
      <c r="R32" s="44">
        <f t="shared" si="1"/>
        <v>3943080</v>
      </c>
      <c r="S32" s="44">
        <f t="shared" si="2"/>
        <v>153449</v>
      </c>
      <c r="T32" s="9">
        <v>25</v>
      </c>
    </row>
    <row r="33" spans="1:20" x14ac:dyDescent="0.2">
      <c r="A33" s="4">
        <v>26</v>
      </c>
      <c r="B33" s="4" t="s">
        <v>386</v>
      </c>
      <c r="C33" s="44">
        <v>0</v>
      </c>
      <c r="D33" s="44">
        <v>0</v>
      </c>
      <c r="E33" s="44">
        <v>0</v>
      </c>
      <c r="F33" s="44">
        <v>0</v>
      </c>
      <c r="G33" s="44">
        <v>3537170</v>
      </c>
      <c r="H33" s="44">
        <v>0</v>
      </c>
      <c r="I33" s="44">
        <v>0</v>
      </c>
      <c r="J33" s="44">
        <v>0</v>
      </c>
      <c r="K33" s="44">
        <v>9846</v>
      </c>
      <c r="L33" s="44">
        <v>266347</v>
      </c>
      <c r="M33" s="44">
        <f t="shared" si="0"/>
        <v>3813363</v>
      </c>
      <c r="N33" s="44">
        <v>3216830</v>
      </c>
      <c r="O33" s="44">
        <v>858036</v>
      </c>
      <c r="P33" s="44">
        <v>65254</v>
      </c>
      <c r="Q33" s="44">
        <v>0</v>
      </c>
      <c r="R33" s="44">
        <f t="shared" si="1"/>
        <v>4140120</v>
      </c>
      <c r="S33" s="44">
        <f t="shared" si="2"/>
        <v>-326757</v>
      </c>
      <c r="T33" s="9">
        <v>26</v>
      </c>
    </row>
    <row r="34" spans="1:20" x14ac:dyDescent="0.2">
      <c r="A34" s="4">
        <v>27</v>
      </c>
      <c r="B34" s="4" t="s">
        <v>387</v>
      </c>
      <c r="C34" s="44">
        <v>0</v>
      </c>
      <c r="D34" s="44">
        <v>0</v>
      </c>
      <c r="E34" s="44">
        <v>0</v>
      </c>
      <c r="F34" s="44">
        <v>0</v>
      </c>
      <c r="G34" s="44">
        <v>0</v>
      </c>
      <c r="H34" s="44">
        <v>0</v>
      </c>
      <c r="I34" s="44">
        <v>0</v>
      </c>
      <c r="J34" s="44">
        <v>0</v>
      </c>
      <c r="K34" s="44">
        <v>0</v>
      </c>
      <c r="L34" s="44">
        <v>0</v>
      </c>
      <c r="M34" s="44">
        <f t="shared" si="0"/>
        <v>0</v>
      </c>
      <c r="N34" s="44">
        <v>0</v>
      </c>
      <c r="O34" s="44">
        <v>0</v>
      </c>
      <c r="P34" s="44">
        <v>0</v>
      </c>
      <c r="Q34" s="44">
        <v>0</v>
      </c>
      <c r="R34" s="44">
        <f t="shared" si="1"/>
        <v>0</v>
      </c>
      <c r="S34" s="44">
        <f t="shared" si="2"/>
        <v>0</v>
      </c>
      <c r="T34" s="9">
        <v>27</v>
      </c>
    </row>
    <row r="35" spans="1:20" x14ac:dyDescent="0.2">
      <c r="A35" s="4">
        <v>28</v>
      </c>
      <c r="B35" s="4" t="s">
        <v>388</v>
      </c>
      <c r="C35" s="44">
        <v>0</v>
      </c>
      <c r="D35" s="44">
        <v>0</v>
      </c>
      <c r="E35" s="44">
        <v>0</v>
      </c>
      <c r="F35" s="44">
        <v>0</v>
      </c>
      <c r="G35" s="44">
        <v>3761392</v>
      </c>
      <c r="H35" s="44">
        <v>0</v>
      </c>
      <c r="I35" s="44">
        <v>0</v>
      </c>
      <c r="J35" s="44">
        <v>140447</v>
      </c>
      <c r="K35" s="44">
        <v>48681</v>
      </c>
      <c r="L35" s="44">
        <v>324683</v>
      </c>
      <c r="M35" s="44">
        <f t="shared" si="0"/>
        <v>4275203</v>
      </c>
      <c r="N35" s="44">
        <v>3074091</v>
      </c>
      <c r="O35" s="44">
        <v>1150618</v>
      </c>
      <c r="P35" s="44">
        <v>118819</v>
      </c>
      <c r="Q35" s="44">
        <v>0</v>
      </c>
      <c r="R35" s="44">
        <f t="shared" si="1"/>
        <v>4343528</v>
      </c>
      <c r="S35" s="44">
        <f t="shared" si="2"/>
        <v>-68325</v>
      </c>
      <c r="T35" s="9">
        <v>28</v>
      </c>
    </row>
    <row r="36" spans="1:20" x14ac:dyDescent="0.2">
      <c r="A36" s="4">
        <v>29</v>
      </c>
      <c r="B36" s="4" t="s">
        <v>389</v>
      </c>
      <c r="C36" s="44">
        <v>0</v>
      </c>
      <c r="D36" s="44">
        <v>0</v>
      </c>
      <c r="E36" s="44">
        <v>0</v>
      </c>
      <c r="F36" s="44">
        <v>0</v>
      </c>
      <c r="G36" s="44">
        <v>4892501</v>
      </c>
      <c r="H36" s="44">
        <v>-13932</v>
      </c>
      <c r="I36" s="44">
        <v>0</v>
      </c>
      <c r="J36" s="44">
        <v>0</v>
      </c>
      <c r="K36" s="44">
        <v>0</v>
      </c>
      <c r="L36" s="44">
        <v>476105</v>
      </c>
      <c r="M36" s="44">
        <f t="shared" si="0"/>
        <v>5354674</v>
      </c>
      <c r="N36" s="44">
        <v>3773550</v>
      </c>
      <c r="O36" s="44">
        <v>1527896</v>
      </c>
      <c r="P36" s="44">
        <v>283930</v>
      </c>
      <c r="Q36" s="44">
        <v>0</v>
      </c>
      <c r="R36" s="44">
        <f t="shared" si="1"/>
        <v>5585376</v>
      </c>
      <c r="S36" s="44">
        <f t="shared" si="2"/>
        <v>-230702</v>
      </c>
      <c r="T36" s="9">
        <v>29</v>
      </c>
    </row>
    <row r="37" spans="1:20" x14ac:dyDescent="0.2">
      <c r="A37" s="4">
        <v>30</v>
      </c>
      <c r="B37" s="4" t="s">
        <v>358</v>
      </c>
      <c r="C37" s="44">
        <v>0</v>
      </c>
      <c r="D37" s="44">
        <v>0</v>
      </c>
      <c r="E37" s="44">
        <v>0</v>
      </c>
      <c r="F37" s="44">
        <v>0</v>
      </c>
      <c r="G37" s="44">
        <v>3916065</v>
      </c>
      <c r="H37" s="44">
        <v>0</v>
      </c>
      <c r="I37" s="44">
        <v>0</v>
      </c>
      <c r="J37" s="44">
        <v>0</v>
      </c>
      <c r="K37" s="44">
        <v>0</v>
      </c>
      <c r="L37" s="44">
        <v>15007</v>
      </c>
      <c r="M37" s="44">
        <f t="shared" si="0"/>
        <v>3931072</v>
      </c>
      <c r="N37" s="44">
        <v>2796355</v>
      </c>
      <c r="O37" s="44">
        <v>409449</v>
      </c>
      <c r="P37" s="44">
        <v>69451</v>
      </c>
      <c r="Q37" s="44">
        <v>0</v>
      </c>
      <c r="R37" s="44">
        <f t="shared" si="1"/>
        <v>3275255</v>
      </c>
      <c r="S37" s="44">
        <f t="shared" si="2"/>
        <v>655817</v>
      </c>
      <c r="T37" s="9">
        <v>30</v>
      </c>
    </row>
    <row r="38" spans="1:20" x14ac:dyDescent="0.2">
      <c r="A38" s="4">
        <v>31</v>
      </c>
      <c r="B38" s="4" t="s">
        <v>390</v>
      </c>
      <c r="C38" s="44">
        <v>0</v>
      </c>
      <c r="D38" s="44">
        <v>0</v>
      </c>
      <c r="E38" s="44">
        <v>0</v>
      </c>
      <c r="F38" s="44">
        <v>0</v>
      </c>
      <c r="G38" s="44">
        <v>12780541</v>
      </c>
      <c r="H38" s="44">
        <v>0</v>
      </c>
      <c r="I38" s="44">
        <v>0</v>
      </c>
      <c r="J38" s="44">
        <v>0</v>
      </c>
      <c r="K38" s="44">
        <v>0</v>
      </c>
      <c r="L38" s="44">
        <v>821951</v>
      </c>
      <c r="M38" s="44">
        <f t="shared" si="0"/>
        <v>13602492</v>
      </c>
      <c r="N38" s="44">
        <v>7726888</v>
      </c>
      <c r="O38" s="44">
        <v>1004346</v>
      </c>
      <c r="P38" s="44">
        <v>387135</v>
      </c>
      <c r="Q38" s="44">
        <v>0</v>
      </c>
      <c r="R38" s="44">
        <f t="shared" si="1"/>
        <v>9118369</v>
      </c>
      <c r="S38" s="44">
        <f t="shared" si="2"/>
        <v>4484123</v>
      </c>
      <c r="T38" s="9">
        <v>31</v>
      </c>
    </row>
    <row r="39" spans="1:20" x14ac:dyDescent="0.2">
      <c r="A39" s="4">
        <v>32</v>
      </c>
      <c r="B39" s="4" t="s">
        <v>391</v>
      </c>
      <c r="C39" s="44">
        <v>0</v>
      </c>
      <c r="D39" s="44">
        <v>0</v>
      </c>
      <c r="E39" s="44">
        <v>0</v>
      </c>
      <c r="F39" s="44">
        <v>0</v>
      </c>
      <c r="G39" s="44">
        <v>0</v>
      </c>
      <c r="H39" s="44">
        <v>0</v>
      </c>
      <c r="I39" s="44">
        <v>0</v>
      </c>
      <c r="J39" s="44">
        <v>0</v>
      </c>
      <c r="K39" s="44">
        <v>0</v>
      </c>
      <c r="L39" s="44">
        <v>0</v>
      </c>
      <c r="M39" s="44">
        <f t="shared" si="0"/>
        <v>0</v>
      </c>
      <c r="N39" s="44">
        <v>0</v>
      </c>
      <c r="O39" s="44">
        <v>0</v>
      </c>
      <c r="P39" s="44">
        <v>0</v>
      </c>
      <c r="Q39" s="44">
        <v>0</v>
      </c>
      <c r="R39" s="44">
        <f t="shared" si="1"/>
        <v>0</v>
      </c>
      <c r="S39" s="44">
        <f t="shared" si="2"/>
        <v>0</v>
      </c>
      <c r="T39" s="9">
        <v>32</v>
      </c>
    </row>
    <row r="40" spans="1:20" x14ac:dyDescent="0.2">
      <c r="A40" s="4">
        <v>33</v>
      </c>
      <c r="B40" s="4" t="s">
        <v>392</v>
      </c>
      <c r="C40" s="44">
        <v>0</v>
      </c>
      <c r="D40" s="44">
        <v>0</v>
      </c>
      <c r="E40" s="44">
        <v>0</v>
      </c>
      <c r="F40" s="44">
        <v>0</v>
      </c>
      <c r="G40" s="44">
        <v>8914266</v>
      </c>
      <c r="H40" s="44">
        <v>0</v>
      </c>
      <c r="I40" s="44">
        <v>0</v>
      </c>
      <c r="J40" s="44">
        <v>0</v>
      </c>
      <c r="K40" s="44">
        <v>102127</v>
      </c>
      <c r="L40" s="44">
        <v>651215</v>
      </c>
      <c r="M40" s="44">
        <f t="shared" si="0"/>
        <v>9667608</v>
      </c>
      <c r="N40" s="44">
        <v>6536806</v>
      </c>
      <c r="O40" s="44">
        <v>1519728</v>
      </c>
      <c r="P40" s="44">
        <v>363934</v>
      </c>
      <c r="Q40" s="44">
        <v>0</v>
      </c>
      <c r="R40" s="44">
        <f t="shared" si="1"/>
        <v>8420468</v>
      </c>
      <c r="S40" s="44">
        <f t="shared" si="2"/>
        <v>1247140</v>
      </c>
      <c r="T40" s="9">
        <v>33</v>
      </c>
    </row>
    <row r="41" spans="1:20" x14ac:dyDescent="0.2">
      <c r="A41" s="4">
        <v>34</v>
      </c>
      <c r="B41" s="4" t="s">
        <v>393</v>
      </c>
      <c r="C41" s="44">
        <v>0</v>
      </c>
      <c r="D41" s="44">
        <v>0</v>
      </c>
      <c r="E41" s="44">
        <v>0</v>
      </c>
      <c r="F41" s="44">
        <v>0</v>
      </c>
      <c r="G41" s="44">
        <v>0</v>
      </c>
      <c r="H41" s="44">
        <v>0</v>
      </c>
      <c r="I41" s="44">
        <v>0</v>
      </c>
      <c r="J41" s="44">
        <v>0</v>
      </c>
      <c r="K41" s="44">
        <v>0</v>
      </c>
      <c r="L41" s="44">
        <v>0</v>
      </c>
      <c r="M41" s="44">
        <f t="shared" si="0"/>
        <v>0</v>
      </c>
      <c r="N41" s="44">
        <v>0</v>
      </c>
      <c r="O41" s="44">
        <v>0</v>
      </c>
      <c r="P41" s="44">
        <v>0</v>
      </c>
      <c r="Q41" s="44">
        <v>0</v>
      </c>
      <c r="R41" s="44">
        <f t="shared" si="1"/>
        <v>0</v>
      </c>
      <c r="S41" s="44">
        <f t="shared" si="2"/>
        <v>0</v>
      </c>
      <c r="T41" s="9">
        <v>34</v>
      </c>
    </row>
    <row r="42" spans="1:20" x14ac:dyDescent="0.2">
      <c r="A42" s="4">
        <v>35</v>
      </c>
      <c r="B42" s="4" t="s">
        <v>362</v>
      </c>
      <c r="C42" s="44">
        <v>0</v>
      </c>
      <c r="D42" s="44">
        <v>0</v>
      </c>
      <c r="E42" s="44">
        <v>3000</v>
      </c>
      <c r="F42" s="44">
        <v>0</v>
      </c>
      <c r="G42" s="44">
        <v>3438843</v>
      </c>
      <c r="H42" s="44">
        <v>0</v>
      </c>
      <c r="I42" s="44">
        <v>0</v>
      </c>
      <c r="J42" s="44">
        <v>0</v>
      </c>
      <c r="K42" s="44">
        <v>0</v>
      </c>
      <c r="L42" s="44">
        <v>65504</v>
      </c>
      <c r="M42" s="44">
        <f>SUM(G42:L42)</f>
        <v>3504347</v>
      </c>
      <c r="N42" s="44">
        <v>3125144</v>
      </c>
      <c r="O42" s="44">
        <v>358892</v>
      </c>
      <c r="P42" s="44">
        <v>28528</v>
      </c>
      <c r="Q42" s="44">
        <v>35618</v>
      </c>
      <c r="R42" s="44">
        <f>SUM(N42:Q42)</f>
        <v>3548182</v>
      </c>
      <c r="S42" s="44">
        <f>(M42-R42)</f>
        <v>-43835</v>
      </c>
      <c r="T42" s="9">
        <v>35</v>
      </c>
    </row>
    <row r="43" spans="1:20" x14ac:dyDescent="0.2">
      <c r="A43" s="4">
        <v>36</v>
      </c>
      <c r="B43" s="4" t="s">
        <v>394</v>
      </c>
      <c r="C43" s="44">
        <v>0</v>
      </c>
      <c r="D43" s="44">
        <v>0</v>
      </c>
      <c r="E43" s="44">
        <v>0</v>
      </c>
      <c r="F43" s="44">
        <v>0</v>
      </c>
      <c r="G43" s="44">
        <v>4555204</v>
      </c>
      <c r="H43" s="44">
        <v>0</v>
      </c>
      <c r="I43" s="44">
        <v>0</v>
      </c>
      <c r="J43" s="44">
        <v>0</v>
      </c>
      <c r="K43" s="44">
        <v>0</v>
      </c>
      <c r="L43" s="44">
        <v>276382</v>
      </c>
      <c r="M43" s="44">
        <f>SUM(G43:L43)</f>
        <v>4831586</v>
      </c>
      <c r="N43" s="44">
        <v>2691502</v>
      </c>
      <c r="O43" s="44">
        <v>1397916</v>
      </c>
      <c r="P43" s="44">
        <v>194879</v>
      </c>
      <c r="Q43" s="44">
        <v>172943</v>
      </c>
      <c r="R43" s="44">
        <f>SUM(N43:Q43)</f>
        <v>4457240</v>
      </c>
      <c r="S43" s="44">
        <f>(M43-R43)</f>
        <v>374346</v>
      </c>
      <c r="T43" s="9">
        <v>36</v>
      </c>
    </row>
    <row r="44" spans="1:20" x14ac:dyDescent="0.2">
      <c r="A44" s="4">
        <v>37</v>
      </c>
      <c r="B44" s="4" t="s">
        <v>395</v>
      </c>
      <c r="C44" s="71">
        <v>0</v>
      </c>
      <c r="D44" s="71">
        <v>0</v>
      </c>
      <c r="E44" s="71">
        <v>0</v>
      </c>
      <c r="F44" s="71">
        <v>0</v>
      </c>
      <c r="G44" s="71">
        <v>0</v>
      </c>
      <c r="H44" s="71">
        <v>0</v>
      </c>
      <c r="I44" s="71">
        <v>0</v>
      </c>
      <c r="J44" s="71">
        <v>0</v>
      </c>
      <c r="K44" s="71">
        <v>0</v>
      </c>
      <c r="L44" s="71">
        <v>0</v>
      </c>
      <c r="M44" s="71">
        <f t="shared" si="0"/>
        <v>0</v>
      </c>
      <c r="N44" s="71">
        <v>0</v>
      </c>
      <c r="O44" s="71">
        <v>0</v>
      </c>
      <c r="P44" s="71">
        <v>0</v>
      </c>
      <c r="Q44" s="71">
        <v>0</v>
      </c>
      <c r="R44" s="71">
        <f t="shared" si="1"/>
        <v>0</v>
      </c>
      <c r="S44" s="71">
        <f t="shared" si="2"/>
        <v>0</v>
      </c>
      <c r="T44" s="9">
        <v>37</v>
      </c>
    </row>
    <row r="45" spans="1:20" x14ac:dyDescent="0.2">
      <c r="A45" s="17">
        <f>A44</f>
        <v>37</v>
      </c>
      <c r="B45" s="9" t="s">
        <v>21</v>
      </c>
      <c r="C45" s="72">
        <f t="shared" ref="C45:S45" si="3">SUM(C8:C44)</f>
        <v>0</v>
      </c>
      <c r="D45" s="72">
        <f t="shared" si="3"/>
        <v>0</v>
      </c>
      <c r="E45" s="72">
        <f t="shared" si="3"/>
        <v>467281</v>
      </c>
      <c r="F45" s="72">
        <f t="shared" si="3"/>
        <v>610316</v>
      </c>
      <c r="G45" s="72">
        <f t="shared" si="3"/>
        <v>219038226</v>
      </c>
      <c r="H45" s="72">
        <f t="shared" si="3"/>
        <v>-9131623</v>
      </c>
      <c r="I45" s="72">
        <f t="shared" si="3"/>
        <v>211400</v>
      </c>
      <c r="J45" s="72">
        <f t="shared" si="3"/>
        <v>688158</v>
      </c>
      <c r="K45" s="72">
        <f t="shared" si="3"/>
        <v>7339386</v>
      </c>
      <c r="L45" s="72">
        <f t="shared" si="3"/>
        <v>26160453</v>
      </c>
      <c r="M45" s="72">
        <f t="shared" si="3"/>
        <v>244306000</v>
      </c>
      <c r="N45" s="72">
        <f t="shared" si="3"/>
        <v>172072978</v>
      </c>
      <c r="O45" s="72">
        <f t="shared" si="3"/>
        <v>37546709</v>
      </c>
      <c r="P45" s="72">
        <f t="shared" si="3"/>
        <v>7085222</v>
      </c>
      <c r="Q45" s="72">
        <f t="shared" si="3"/>
        <v>1014038</v>
      </c>
      <c r="R45" s="72">
        <f t="shared" si="3"/>
        <v>217718947</v>
      </c>
      <c r="S45" s="72">
        <f t="shared" si="3"/>
        <v>26587053</v>
      </c>
      <c r="T45" s="59">
        <f>T44</f>
        <v>37</v>
      </c>
    </row>
    <row r="46" spans="1:20" x14ac:dyDescent="0.2">
      <c r="T46" s="9"/>
    </row>
  </sheetData>
  <mergeCells count="1">
    <mergeCell ref="E6:F6"/>
  </mergeCells>
  <hyperlinks>
    <hyperlink ref="A5" location="'Table of Contents'!A1" display="Back to TOC" xr:uid="{6A39A441-6FA5-409C-A57F-D8263C628FA4}"/>
  </hyperlinks>
  <printOptions gridLines="1"/>
  <pageMargins left="0.25" right="0.25" top="0.5" bottom="0.38" header="0.5" footer="0.5"/>
  <pageSetup paperSize="5" scale="82" fitToHeight="0" orientation="landscape" r:id="rId1"/>
  <headerFooter alignWithMargins="0"/>
  <ignoredErrors>
    <ignoredError sqref="M8:M44" formulaRange="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84B12-FCCD-4CD6-A4FF-E07C0D0D0FC2}">
  <sheetPr transitionEvaluation="1">
    <pageSetUpPr fitToPage="1"/>
  </sheetPr>
  <dimension ref="A1:O179"/>
  <sheetViews>
    <sheetView zoomScale="110" zoomScaleNormal="110" workbookViewId="0"/>
  </sheetViews>
  <sheetFormatPr defaultColWidth="12.7109375" defaultRowHeight="9.75" customHeight="1" x14ac:dyDescent="0.2"/>
  <cols>
    <col min="1" max="1" width="4.85546875" style="4" customWidth="1"/>
    <col min="2" max="2" width="14.7109375" style="4" customWidth="1"/>
    <col min="3" max="3" width="15.7109375" style="4" bestFit="1" customWidth="1"/>
    <col min="4" max="4" width="12.140625" style="4" bestFit="1" customWidth="1"/>
    <col min="5" max="5" width="14.5703125" style="4" bestFit="1" customWidth="1"/>
    <col min="6" max="6" width="12.140625" style="4" customWidth="1"/>
    <col min="7" max="7" width="15.7109375" style="4" bestFit="1" customWidth="1"/>
    <col min="8" max="8" width="14.5703125" style="4" bestFit="1" customWidth="1"/>
    <col min="9" max="9" width="13.140625" style="4" customWidth="1"/>
    <col min="10" max="11" width="14.5703125" style="4" bestFit="1" customWidth="1"/>
    <col min="12" max="12" width="15.7109375" style="4" bestFit="1" customWidth="1"/>
    <col min="13" max="13" width="13.140625" style="4" bestFit="1" customWidth="1"/>
    <col min="14" max="14" width="17" style="4" customWidth="1"/>
    <col min="15" max="15" width="3.5703125" style="4" bestFit="1" customWidth="1"/>
    <col min="16" max="256" width="12.7109375" style="4"/>
    <col min="257" max="257" width="4" style="4" customWidth="1"/>
    <col min="258" max="258" width="15" style="4" customWidth="1"/>
    <col min="259" max="259" width="15.7109375" style="4" bestFit="1" customWidth="1"/>
    <col min="260" max="260" width="12.140625" style="4" bestFit="1" customWidth="1"/>
    <col min="261" max="261" width="14.5703125" style="4" bestFit="1" customWidth="1"/>
    <col min="262" max="262" width="12.140625" style="4" customWidth="1"/>
    <col min="263" max="263" width="15.7109375" style="4" bestFit="1" customWidth="1"/>
    <col min="264" max="264" width="14.5703125" style="4" bestFit="1" customWidth="1"/>
    <col min="265" max="265" width="13.140625" style="4" customWidth="1"/>
    <col min="266" max="267" width="14.5703125" style="4" bestFit="1" customWidth="1"/>
    <col min="268" max="268" width="15.7109375" style="4" bestFit="1" customWidth="1"/>
    <col min="269" max="269" width="13.140625" style="4" bestFit="1" customWidth="1"/>
    <col min="270" max="270" width="17" style="4" customWidth="1"/>
    <col min="271" max="271" width="3.5703125" style="4" bestFit="1" customWidth="1"/>
    <col min="272" max="512" width="12.7109375" style="4"/>
    <col min="513" max="513" width="4" style="4" customWidth="1"/>
    <col min="514" max="514" width="15" style="4" customWidth="1"/>
    <col min="515" max="515" width="15.7109375" style="4" bestFit="1" customWidth="1"/>
    <col min="516" max="516" width="12.140625" style="4" bestFit="1" customWidth="1"/>
    <col min="517" max="517" width="14.5703125" style="4" bestFit="1" customWidth="1"/>
    <col min="518" max="518" width="12.140625" style="4" customWidth="1"/>
    <col min="519" max="519" width="15.7109375" style="4" bestFit="1" customWidth="1"/>
    <col min="520" max="520" width="14.5703125" style="4" bestFit="1" customWidth="1"/>
    <col min="521" max="521" width="13.140625" style="4" customWidth="1"/>
    <col min="522" max="523" width="14.5703125" style="4" bestFit="1" customWidth="1"/>
    <col min="524" max="524" width="15.7109375" style="4" bestFit="1" customWidth="1"/>
    <col min="525" max="525" width="13.140625" style="4" bestFit="1" customWidth="1"/>
    <col min="526" max="526" width="17" style="4" customWidth="1"/>
    <col min="527" max="527" width="3.5703125" style="4" bestFit="1" customWidth="1"/>
    <col min="528" max="768" width="12.7109375" style="4"/>
    <col min="769" max="769" width="4" style="4" customWidth="1"/>
    <col min="770" max="770" width="15" style="4" customWidth="1"/>
    <col min="771" max="771" width="15.7109375" style="4" bestFit="1" customWidth="1"/>
    <col min="772" max="772" width="12.140625" style="4" bestFit="1" customWidth="1"/>
    <col min="773" max="773" width="14.5703125" style="4" bestFit="1" customWidth="1"/>
    <col min="774" max="774" width="12.140625" style="4" customWidth="1"/>
    <col min="775" max="775" width="15.7109375" style="4" bestFit="1" customWidth="1"/>
    <col min="776" max="776" width="14.5703125" style="4" bestFit="1" customWidth="1"/>
    <col min="777" max="777" width="13.140625" style="4" customWidth="1"/>
    <col min="778" max="779" width="14.5703125" style="4" bestFit="1" customWidth="1"/>
    <col min="780" max="780" width="15.7109375" style="4" bestFit="1" customWidth="1"/>
    <col min="781" max="781" width="13.140625" style="4" bestFit="1" customWidth="1"/>
    <col min="782" max="782" width="17" style="4" customWidth="1"/>
    <col min="783" max="783" width="3.5703125" style="4" bestFit="1" customWidth="1"/>
    <col min="784" max="1024" width="12.7109375" style="4"/>
    <col min="1025" max="1025" width="4" style="4" customWidth="1"/>
    <col min="1026" max="1026" width="15" style="4" customWidth="1"/>
    <col min="1027" max="1027" width="15.7109375" style="4" bestFit="1" customWidth="1"/>
    <col min="1028" max="1028" width="12.140625" style="4" bestFit="1" customWidth="1"/>
    <col min="1029" max="1029" width="14.5703125" style="4" bestFit="1" customWidth="1"/>
    <col min="1030" max="1030" width="12.140625" style="4" customWidth="1"/>
    <col min="1031" max="1031" width="15.7109375" style="4" bestFit="1" customWidth="1"/>
    <col min="1032" max="1032" width="14.5703125" style="4" bestFit="1" customWidth="1"/>
    <col min="1033" max="1033" width="13.140625" style="4" customWidth="1"/>
    <col min="1034" max="1035" width="14.5703125" style="4" bestFit="1" customWidth="1"/>
    <col min="1036" max="1036" width="15.7109375" style="4" bestFit="1" customWidth="1"/>
    <col min="1037" max="1037" width="13.140625" style="4" bestFit="1" customWidth="1"/>
    <col min="1038" max="1038" width="17" style="4" customWidth="1"/>
    <col min="1039" max="1039" width="3.5703125" style="4" bestFit="1" customWidth="1"/>
    <col min="1040" max="1280" width="12.7109375" style="4"/>
    <col min="1281" max="1281" width="4" style="4" customWidth="1"/>
    <col min="1282" max="1282" width="15" style="4" customWidth="1"/>
    <col min="1283" max="1283" width="15.7109375" style="4" bestFit="1" customWidth="1"/>
    <col min="1284" max="1284" width="12.140625" style="4" bestFit="1" customWidth="1"/>
    <col min="1285" max="1285" width="14.5703125" style="4" bestFit="1" customWidth="1"/>
    <col min="1286" max="1286" width="12.140625" style="4" customWidth="1"/>
    <col min="1287" max="1287" width="15.7109375" style="4" bestFit="1" customWidth="1"/>
    <col min="1288" max="1288" width="14.5703125" style="4" bestFit="1" customWidth="1"/>
    <col min="1289" max="1289" width="13.140625" style="4" customWidth="1"/>
    <col min="1290" max="1291" width="14.5703125" style="4" bestFit="1" customWidth="1"/>
    <col min="1292" max="1292" width="15.7109375" style="4" bestFit="1" customWidth="1"/>
    <col min="1293" max="1293" width="13.140625" style="4" bestFit="1" customWidth="1"/>
    <col min="1294" max="1294" width="17" style="4" customWidth="1"/>
    <col min="1295" max="1295" width="3.5703125" style="4" bestFit="1" customWidth="1"/>
    <col min="1296" max="1536" width="12.7109375" style="4"/>
    <col min="1537" max="1537" width="4" style="4" customWidth="1"/>
    <col min="1538" max="1538" width="15" style="4" customWidth="1"/>
    <col min="1539" max="1539" width="15.7109375" style="4" bestFit="1" customWidth="1"/>
    <col min="1540" max="1540" width="12.140625" style="4" bestFit="1" customWidth="1"/>
    <col min="1541" max="1541" width="14.5703125" style="4" bestFit="1" customWidth="1"/>
    <col min="1542" max="1542" width="12.140625" style="4" customWidth="1"/>
    <col min="1543" max="1543" width="15.7109375" style="4" bestFit="1" customWidth="1"/>
    <col min="1544" max="1544" width="14.5703125" style="4" bestFit="1" customWidth="1"/>
    <col min="1545" max="1545" width="13.140625" style="4" customWidth="1"/>
    <col min="1546" max="1547" width="14.5703125" style="4" bestFit="1" customWidth="1"/>
    <col min="1548" max="1548" width="15.7109375" style="4" bestFit="1" customWidth="1"/>
    <col min="1549" max="1549" width="13.140625" style="4" bestFit="1" customWidth="1"/>
    <col min="1550" max="1550" width="17" style="4" customWidth="1"/>
    <col min="1551" max="1551" width="3.5703125" style="4" bestFit="1" customWidth="1"/>
    <col min="1552" max="1792" width="12.7109375" style="4"/>
    <col min="1793" max="1793" width="4" style="4" customWidth="1"/>
    <col min="1794" max="1794" width="15" style="4" customWidth="1"/>
    <col min="1795" max="1795" width="15.7109375" style="4" bestFit="1" customWidth="1"/>
    <col min="1796" max="1796" width="12.140625" style="4" bestFit="1" customWidth="1"/>
    <col min="1797" max="1797" width="14.5703125" style="4" bestFit="1" customWidth="1"/>
    <col min="1798" max="1798" width="12.140625" style="4" customWidth="1"/>
    <col min="1799" max="1799" width="15.7109375" style="4" bestFit="1" customWidth="1"/>
    <col min="1800" max="1800" width="14.5703125" style="4" bestFit="1" customWidth="1"/>
    <col min="1801" max="1801" width="13.140625" style="4" customWidth="1"/>
    <col min="1802" max="1803" width="14.5703125" style="4" bestFit="1" customWidth="1"/>
    <col min="1804" max="1804" width="15.7109375" style="4" bestFit="1" customWidth="1"/>
    <col min="1805" max="1805" width="13.140625" style="4" bestFit="1" customWidth="1"/>
    <col min="1806" max="1806" width="17" style="4" customWidth="1"/>
    <col min="1807" max="1807" width="3.5703125" style="4" bestFit="1" customWidth="1"/>
    <col min="1808" max="2048" width="12.7109375" style="4"/>
    <col min="2049" max="2049" width="4" style="4" customWidth="1"/>
    <col min="2050" max="2050" width="15" style="4" customWidth="1"/>
    <col min="2051" max="2051" width="15.7109375" style="4" bestFit="1" customWidth="1"/>
    <col min="2052" max="2052" width="12.140625" style="4" bestFit="1" customWidth="1"/>
    <col min="2053" max="2053" width="14.5703125" style="4" bestFit="1" customWidth="1"/>
    <col min="2054" max="2054" width="12.140625" style="4" customWidth="1"/>
    <col min="2055" max="2055" width="15.7109375" style="4" bestFit="1" customWidth="1"/>
    <col min="2056" max="2056" width="14.5703125" style="4" bestFit="1" customWidth="1"/>
    <col min="2057" max="2057" width="13.140625" style="4" customWidth="1"/>
    <col min="2058" max="2059" width="14.5703125" style="4" bestFit="1" customWidth="1"/>
    <col min="2060" max="2060" width="15.7109375" style="4" bestFit="1" customWidth="1"/>
    <col min="2061" max="2061" width="13.140625" style="4" bestFit="1" customWidth="1"/>
    <col min="2062" max="2062" width="17" style="4" customWidth="1"/>
    <col min="2063" max="2063" width="3.5703125" style="4" bestFit="1" customWidth="1"/>
    <col min="2064" max="2304" width="12.7109375" style="4"/>
    <col min="2305" max="2305" width="4" style="4" customWidth="1"/>
    <col min="2306" max="2306" width="15" style="4" customWidth="1"/>
    <col min="2307" max="2307" width="15.7109375" style="4" bestFit="1" customWidth="1"/>
    <col min="2308" max="2308" width="12.140625" style="4" bestFit="1" customWidth="1"/>
    <col min="2309" max="2309" width="14.5703125" style="4" bestFit="1" customWidth="1"/>
    <col min="2310" max="2310" width="12.140625" style="4" customWidth="1"/>
    <col min="2311" max="2311" width="15.7109375" style="4" bestFit="1" customWidth="1"/>
    <col min="2312" max="2312" width="14.5703125" style="4" bestFit="1" customWidth="1"/>
    <col min="2313" max="2313" width="13.140625" style="4" customWidth="1"/>
    <col min="2314" max="2315" width="14.5703125" style="4" bestFit="1" customWidth="1"/>
    <col min="2316" max="2316" width="15.7109375" style="4" bestFit="1" customWidth="1"/>
    <col min="2317" max="2317" width="13.140625" style="4" bestFit="1" customWidth="1"/>
    <col min="2318" max="2318" width="17" style="4" customWidth="1"/>
    <col min="2319" max="2319" width="3.5703125" style="4" bestFit="1" customWidth="1"/>
    <col min="2320" max="2560" width="12.7109375" style="4"/>
    <col min="2561" max="2561" width="4" style="4" customWidth="1"/>
    <col min="2562" max="2562" width="15" style="4" customWidth="1"/>
    <col min="2563" max="2563" width="15.7109375" style="4" bestFit="1" customWidth="1"/>
    <col min="2564" max="2564" width="12.140625" style="4" bestFit="1" customWidth="1"/>
    <col min="2565" max="2565" width="14.5703125" style="4" bestFit="1" customWidth="1"/>
    <col min="2566" max="2566" width="12.140625" style="4" customWidth="1"/>
    <col min="2567" max="2567" width="15.7109375" style="4" bestFit="1" customWidth="1"/>
    <col min="2568" max="2568" width="14.5703125" style="4" bestFit="1" customWidth="1"/>
    <col min="2569" max="2569" width="13.140625" style="4" customWidth="1"/>
    <col min="2570" max="2571" width="14.5703125" style="4" bestFit="1" customWidth="1"/>
    <col min="2572" max="2572" width="15.7109375" style="4" bestFit="1" customWidth="1"/>
    <col min="2573" max="2573" width="13.140625" style="4" bestFit="1" customWidth="1"/>
    <col min="2574" max="2574" width="17" style="4" customWidth="1"/>
    <col min="2575" max="2575" width="3.5703125" style="4" bestFit="1" customWidth="1"/>
    <col min="2576" max="2816" width="12.7109375" style="4"/>
    <col min="2817" max="2817" width="4" style="4" customWidth="1"/>
    <col min="2818" max="2818" width="15" style="4" customWidth="1"/>
    <col min="2819" max="2819" width="15.7109375" style="4" bestFit="1" customWidth="1"/>
    <col min="2820" max="2820" width="12.140625" style="4" bestFit="1" customWidth="1"/>
    <col min="2821" max="2821" width="14.5703125" style="4" bestFit="1" customWidth="1"/>
    <col min="2822" max="2822" width="12.140625" style="4" customWidth="1"/>
    <col min="2823" max="2823" width="15.7109375" style="4" bestFit="1" customWidth="1"/>
    <col min="2824" max="2824" width="14.5703125" style="4" bestFit="1" customWidth="1"/>
    <col min="2825" max="2825" width="13.140625" style="4" customWidth="1"/>
    <col min="2826" max="2827" width="14.5703125" style="4" bestFit="1" customWidth="1"/>
    <col min="2828" max="2828" width="15.7109375" style="4" bestFit="1" customWidth="1"/>
    <col min="2829" max="2829" width="13.140625" style="4" bestFit="1" customWidth="1"/>
    <col min="2830" max="2830" width="17" style="4" customWidth="1"/>
    <col min="2831" max="2831" width="3.5703125" style="4" bestFit="1" customWidth="1"/>
    <col min="2832" max="3072" width="12.7109375" style="4"/>
    <col min="3073" max="3073" width="4" style="4" customWidth="1"/>
    <col min="3074" max="3074" width="15" style="4" customWidth="1"/>
    <col min="3075" max="3075" width="15.7109375" style="4" bestFit="1" customWidth="1"/>
    <col min="3076" max="3076" width="12.140625" style="4" bestFit="1" customWidth="1"/>
    <col min="3077" max="3077" width="14.5703125" style="4" bestFit="1" customWidth="1"/>
    <col min="3078" max="3078" width="12.140625" style="4" customWidth="1"/>
    <col min="3079" max="3079" width="15.7109375" style="4" bestFit="1" customWidth="1"/>
    <col min="3080" max="3080" width="14.5703125" style="4" bestFit="1" customWidth="1"/>
    <col min="3081" max="3081" width="13.140625" style="4" customWidth="1"/>
    <col min="3082" max="3083" width="14.5703125" style="4" bestFit="1" customWidth="1"/>
    <col min="3084" max="3084" width="15.7109375" style="4" bestFit="1" customWidth="1"/>
    <col min="3085" max="3085" width="13.140625" style="4" bestFit="1" customWidth="1"/>
    <col min="3086" max="3086" width="17" style="4" customWidth="1"/>
    <col min="3087" max="3087" width="3.5703125" style="4" bestFit="1" customWidth="1"/>
    <col min="3088" max="3328" width="12.7109375" style="4"/>
    <col min="3329" max="3329" width="4" style="4" customWidth="1"/>
    <col min="3330" max="3330" width="15" style="4" customWidth="1"/>
    <col min="3331" max="3331" width="15.7109375" style="4" bestFit="1" customWidth="1"/>
    <col min="3332" max="3332" width="12.140625" style="4" bestFit="1" customWidth="1"/>
    <col min="3333" max="3333" width="14.5703125" style="4" bestFit="1" customWidth="1"/>
    <col min="3334" max="3334" width="12.140625" style="4" customWidth="1"/>
    <col min="3335" max="3335" width="15.7109375" style="4" bestFit="1" customWidth="1"/>
    <col min="3336" max="3336" width="14.5703125" style="4" bestFit="1" customWidth="1"/>
    <col min="3337" max="3337" width="13.140625" style="4" customWidth="1"/>
    <col min="3338" max="3339" width="14.5703125" style="4" bestFit="1" customWidth="1"/>
    <col min="3340" max="3340" width="15.7109375" style="4" bestFit="1" customWidth="1"/>
    <col min="3341" max="3341" width="13.140625" style="4" bestFit="1" customWidth="1"/>
    <col min="3342" max="3342" width="17" style="4" customWidth="1"/>
    <col min="3343" max="3343" width="3.5703125" style="4" bestFit="1" customWidth="1"/>
    <col min="3344" max="3584" width="12.7109375" style="4"/>
    <col min="3585" max="3585" width="4" style="4" customWidth="1"/>
    <col min="3586" max="3586" width="15" style="4" customWidth="1"/>
    <col min="3587" max="3587" width="15.7109375" style="4" bestFit="1" customWidth="1"/>
    <col min="3588" max="3588" width="12.140625" style="4" bestFit="1" customWidth="1"/>
    <col min="3589" max="3589" width="14.5703125" style="4" bestFit="1" customWidth="1"/>
    <col min="3590" max="3590" width="12.140625" style="4" customWidth="1"/>
    <col min="3591" max="3591" width="15.7109375" style="4" bestFit="1" customWidth="1"/>
    <col min="3592" max="3592" width="14.5703125" style="4" bestFit="1" customWidth="1"/>
    <col min="3593" max="3593" width="13.140625" style="4" customWidth="1"/>
    <col min="3594" max="3595" width="14.5703125" style="4" bestFit="1" customWidth="1"/>
    <col min="3596" max="3596" width="15.7109375" style="4" bestFit="1" customWidth="1"/>
    <col min="3597" max="3597" width="13.140625" style="4" bestFit="1" customWidth="1"/>
    <col min="3598" max="3598" width="17" style="4" customWidth="1"/>
    <col min="3599" max="3599" width="3.5703125" style="4" bestFit="1" customWidth="1"/>
    <col min="3600" max="3840" width="12.7109375" style="4"/>
    <col min="3841" max="3841" width="4" style="4" customWidth="1"/>
    <col min="3842" max="3842" width="15" style="4" customWidth="1"/>
    <col min="3843" max="3843" width="15.7109375" style="4" bestFit="1" customWidth="1"/>
    <col min="3844" max="3844" width="12.140625" style="4" bestFit="1" customWidth="1"/>
    <col min="3845" max="3845" width="14.5703125" style="4" bestFit="1" customWidth="1"/>
    <col min="3846" max="3846" width="12.140625" style="4" customWidth="1"/>
    <col min="3847" max="3847" width="15.7109375" style="4" bestFit="1" customWidth="1"/>
    <col min="3848" max="3848" width="14.5703125" style="4" bestFit="1" customWidth="1"/>
    <col min="3849" max="3849" width="13.140625" style="4" customWidth="1"/>
    <col min="3850" max="3851" width="14.5703125" style="4" bestFit="1" customWidth="1"/>
    <col min="3852" max="3852" width="15.7109375" style="4" bestFit="1" customWidth="1"/>
    <col min="3853" max="3853" width="13.140625" style="4" bestFit="1" customWidth="1"/>
    <col min="3854" max="3854" width="17" style="4" customWidth="1"/>
    <col min="3855" max="3855" width="3.5703125" style="4" bestFit="1" customWidth="1"/>
    <col min="3856" max="4096" width="12.7109375" style="4"/>
    <col min="4097" max="4097" width="4" style="4" customWidth="1"/>
    <col min="4098" max="4098" width="15" style="4" customWidth="1"/>
    <col min="4099" max="4099" width="15.7109375" style="4" bestFit="1" customWidth="1"/>
    <col min="4100" max="4100" width="12.140625" style="4" bestFit="1" customWidth="1"/>
    <col min="4101" max="4101" width="14.5703125" style="4" bestFit="1" customWidth="1"/>
    <col min="4102" max="4102" width="12.140625" style="4" customWidth="1"/>
    <col min="4103" max="4103" width="15.7109375" style="4" bestFit="1" customWidth="1"/>
    <col min="4104" max="4104" width="14.5703125" style="4" bestFit="1" customWidth="1"/>
    <col min="4105" max="4105" width="13.140625" style="4" customWidth="1"/>
    <col min="4106" max="4107" width="14.5703125" style="4" bestFit="1" customWidth="1"/>
    <col min="4108" max="4108" width="15.7109375" style="4" bestFit="1" customWidth="1"/>
    <col min="4109" max="4109" width="13.140625" style="4" bestFit="1" customWidth="1"/>
    <col min="4110" max="4110" width="17" style="4" customWidth="1"/>
    <col min="4111" max="4111" width="3.5703125" style="4" bestFit="1" customWidth="1"/>
    <col min="4112" max="4352" width="12.7109375" style="4"/>
    <col min="4353" max="4353" width="4" style="4" customWidth="1"/>
    <col min="4354" max="4354" width="15" style="4" customWidth="1"/>
    <col min="4355" max="4355" width="15.7109375" style="4" bestFit="1" customWidth="1"/>
    <col min="4356" max="4356" width="12.140625" style="4" bestFit="1" customWidth="1"/>
    <col min="4357" max="4357" width="14.5703125" style="4" bestFit="1" customWidth="1"/>
    <col min="4358" max="4358" width="12.140625" style="4" customWidth="1"/>
    <col min="4359" max="4359" width="15.7109375" style="4" bestFit="1" customWidth="1"/>
    <col min="4360" max="4360" width="14.5703125" style="4" bestFit="1" customWidth="1"/>
    <col min="4361" max="4361" width="13.140625" style="4" customWidth="1"/>
    <col min="4362" max="4363" width="14.5703125" style="4" bestFit="1" customWidth="1"/>
    <col min="4364" max="4364" width="15.7109375" style="4" bestFit="1" customWidth="1"/>
    <col min="4365" max="4365" width="13.140625" style="4" bestFit="1" customWidth="1"/>
    <col min="4366" max="4366" width="17" style="4" customWidth="1"/>
    <col min="4367" max="4367" width="3.5703125" style="4" bestFit="1" customWidth="1"/>
    <col min="4368" max="4608" width="12.7109375" style="4"/>
    <col min="4609" max="4609" width="4" style="4" customWidth="1"/>
    <col min="4610" max="4610" width="15" style="4" customWidth="1"/>
    <col min="4611" max="4611" width="15.7109375" style="4" bestFit="1" customWidth="1"/>
    <col min="4612" max="4612" width="12.140625" style="4" bestFit="1" customWidth="1"/>
    <col min="4613" max="4613" width="14.5703125" style="4" bestFit="1" customWidth="1"/>
    <col min="4614" max="4614" width="12.140625" style="4" customWidth="1"/>
    <col min="4615" max="4615" width="15.7109375" style="4" bestFit="1" customWidth="1"/>
    <col min="4616" max="4616" width="14.5703125" style="4" bestFit="1" customWidth="1"/>
    <col min="4617" max="4617" width="13.140625" style="4" customWidth="1"/>
    <col min="4618" max="4619" width="14.5703125" style="4" bestFit="1" customWidth="1"/>
    <col min="4620" max="4620" width="15.7109375" style="4" bestFit="1" customWidth="1"/>
    <col min="4621" max="4621" width="13.140625" style="4" bestFit="1" customWidth="1"/>
    <col min="4622" max="4622" width="17" style="4" customWidth="1"/>
    <col min="4623" max="4623" width="3.5703125" style="4" bestFit="1" customWidth="1"/>
    <col min="4624" max="4864" width="12.7109375" style="4"/>
    <col min="4865" max="4865" width="4" style="4" customWidth="1"/>
    <col min="4866" max="4866" width="15" style="4" customWidth="1"/>
    <col min="4867" max="4867" width="15.7109375" style="4" bestFit="1" customWidth="1"/>
    <col min="4868" max="4868" width="12.140625" style="4" bestFit="1" customWidth="1"/>
    <col min="4869" max="4869" width="14.5703125" style="4" bestFit="1" customWidth="1"/>
    <col min="4870" max="4870" width="12.140625" style="4" customWidth="1"/>
    <col min="4871" max="4871" width="15.7109375" style="4" bestFit="1" customWidth="1"/>
    <col min="4872" max="4872" width="14.5703125" style="4" bestFit="1" customWidth="1"/>
    <col min="4873" max="4873" width="13.140625" style="4" customWidth="1"/>
    <col min="4874" max="4875" width="14.5703125" style="4" bestFit="1" customWidth="1"/>
    <col min="4876" max="4876" width="15.7109375" style="4" bestFit="1" customWidth="1"/>
    <col min="4877" max="4877" width="13.140625" style="4" bestFit="1" customWidth="1"/>
    <col min="4878" max="4878" width="17" style="4" customWidth="1"/>
    <col min="4879" max="4879" width="3.5703125" style="4" bestFit="1" customWidth="1"/>
    <col min="4880" max="5120" width="12.7109375" style="4"/>
    <col min="5121" max="5121" width="4" style="4" customWidth="1"/>
    <col min="5122" max="5122" width="15" style="4" customWidth="1"/>
    <col min="5123" max="5123" width="15.7109375" style="4" bestFit="1" customWidth="1"/>
    <col min="5124" max="5124" width="12.140625" style="4" bestFit="1" customWidth="1"/>
    <col min="5125" max="5125" width="14.5703125" style="4" bestFit="1" customWidth="1"/>
    <col min="5126" max="5126" width="12.140625" style="4" customWidth="1"/>
    <col min="5127" max="5127" width="15.7109375" style="4" bestFit="1" customWidth="1"/>
    <col min="5128" max="5128" width="14.5703125" style="4" bestFit="1" customWidth="1"/>
    <col min="5129" max="5129" width="13.140625" style="4" customWidth="1"/>
    <col min="5130" max="5131" width="14.5703125" style="4" bestFit="1" customWidth="1"/>
    <col min="5132" max="5132" width="15.7109375" style="4" bestFit="1" customWidth="1"/>
    <col min="5133" max="5133" width="13.140625" style="4" bestFit="1" customWidth="1"/>
    <col min="5134" max="5134" width="17" style="4" customWidth="1"/>
    <col min="5135" max="5135" width="3.5703125" style="4" bestFit="1" customWidth="1"/>
    <col min="5136" max="5376" width="12.7109375" style="4"/>
    <col min="5377" max="5377" width="4" style="4" customWidth="1"/>
    <col min="5378" max="5378" width="15" style="4" customWidth="1"/>
    <col min="5379" max="5379" width="15.7109375" style="4" bestFit="1" customWidth="1"/>
    <col min="5380" max="5380" width="12.140625" style="4" bestFit="1" customWidth="1"/>
    <col min="5381" max="5381" width="14.5703125" style="4" bestFit="1" customWidth="1"/>
    <col min="5382" max="5382" width="12.140625" style="4" customWidth="1"/>
    <col min="5383" max="5383" width="15.7109375" style="4" bestFit="1" customWidth="1"/>
    <col min="5384" max="5384" width="14.5703125" style="4" bestFit="1" customWidth="1"/>
    <col min="5385" max="5385" width="13.140625" style="4" customWidth="1"/>
    <col min="5386" max="5387" width="14.5703125" style="4" bestFit="1" customWidth="1"/>
    <col min="5388" max="5388" width="15.7109375" style="4" bestFit="1" customWidth="1"/>
    <col min="5389" max="5389" width="13.140625" style="4" bestFit="1" customWidth="1"/>
    <col min="5390" max="5390" width="17" style="4" customWidth="1"/>
    <col min="5391" max="5391" width="3.5703125" style="4" bestFit="1" customWidth="1"/>
    <col min="5392" max="5632" width="12.7109375" style="4"/>
    <col min="5633" max="5633" width="4" style="4" customWidth="1"/>
    <col min="5634" max="5634" width="15" style="4" customWidth="1"/>
    <col min="5635" max="5635" width="15.7109375" style="4" bestFit="1" customWidth="1"/>
    <col min="5636" max="5636" width="12.140625" style="4" bestFit="1" customWidth="1"/>
    <col min="5637" max="5637" width="14.5703125" style="4" bestFit="1" customWidth="1"/>
    <col min="5638" max="5638" width="12.140625" style="4" customWidth="1"/>
    <col min="5639" max="5639" width="15.7109375" style="4" bestFit="1" customWidth="1"/>
    <col min="5640" max="5640" width="14.5703125" style="4" bestFit="1" customWidth="1"/>
    <col min="5641" max="5641" width="13.140625" style="4" customWidth="1"/>
    <col min="5642" max="5643" width="14.5703125" style="4" bestFit="1" customWidth="1"/>
    <col min="5644" max="5644" width="15.7109375" style="4" bestFit="1" customWidth="1"/>
    <col min="5645" max="5645" width="13.140625" style="4" bestFit="1" customWidth="1"/>
    <col min="5646" max="5646" width="17" style="4" customWidth="1"/>
    <col min="5647" max="5647" width="3.5703125" style="4" bestFit="1" customWidth="1"/>
    <col min="5648" max="5888" width="12.7109375" style="4"/>
    <col min="5889" max="5889" width="4" style="4" customWidth="1"/>
    <col min="5890" max="5890" width="15" style="4" customWidth="1"/>
    <col min="5891" max="5891" width="15.7109375" style="4" bestFit="1" customWidth="1"/>
    <col min="5892" max="5892" width="12.140625" style="4" bestFit="1" customWidth="1"/>
    <col min="5893" max="5893" width="14.5703125" style="4" bestFit="1" customWidth="1"/>
    <col min="5894" max="5894" width="12.140625" style="4" customWidth="1"/>
    <col min="5895" max="5895" width="15.7109375" style="4" bestFit="1" customWidth="1"/>
    <col min="5896" max="5896" width="14.5703125" style="4" bestFit="1" customWidth="1"/>
    <col min="5897" max="5897" width="13.140625" style="4" customWidth="1"/>
    <col min="5898" max="5899" width="14.5703125" style="4" bestFit="1" customWidth="1"/>
    <col min="5900" max="5900" width="15.7109375" style="4" bestFit="1" customWidth="1"/>
    <col min="5901" max="5901" width="13.140625" style="4" bestFit="1" customWidth="1"/>
    <col min="5902" max="5902" width="17" style="4" customWidth="1"/>
    <col min="5903" max="5903" width="3.5703125" style="4" bestFit="1" customWidth="1"/>
    <col min="5904" max="6144" width="12.7109375" style="4"/>
    <col min="6145" max="6145" width="4" style="4" customWidth="1"/>
    <col min="6146" max="6146" width="15" style="4" customWidth="1"/>
    <col min="6147" max="6147" width="15.7109375" style="4" bestFit="1" customWidth="1"/>
    <col min="6148" max="6148" width="12.140625" style="4" bestFit="1" customWidth="1"/>
    <col min="6149" max="6149" width="14.5703125" style="4" bestFit="1" customWidth="1"/>
    <col min="6150" max="6150" width="12.140625" style="4" customWidth="1"/>
    <col min="6151" max="6151" width="15.7109375" style="4" bestFit="1" customWidth="1"/>
    <col min="6152" max="6152" width="14.5703125" style="4" bestFit="1" customWidth="1"/>
    <col min="6153" max="6153" width="13.140625" style="4" customWidth="1"/>
    <col min="6154" max="6155" width="14.5703125" style="4" bestFit="1" customWidth="1"/>
    <col min="6156" max="6156" width="15.7109375" style="4" bestFit="1" customWidth="1"/>
    <col min="6157" max="6157" width="13.140625" style="4" bestFit="1" customWidth="1"/>
    <col min="6158" max="6158" width="17" style="4" customWidth="1"/>
    <col min="6159" max="6159" width="3.5703125" style="4" bestFit="1" customWidth="1"/>
    <col min="6160" max="6400" width="12.7109375" style="4"/>
    <col min="6401" max="6401" width="4" style="4" customWidth="1"/>
    <col min="6402" max="6402" width="15" style="4" customWidth="1"/>
    <col min="6403" max="6403" width="15.7109375" style="4" bestFit="1" customWidth="1"/>
    <col min="6404" max="6404" width="12.140625" style="4" bestFit="1" customWidth="1"/>
    <col min="6405" max="6405" width="14.5703125" style="4" bestFit="1" customWidth="1"/>
    <col min="6406" max="6406" width="12.140625" style="4" customWidth="1"/>
    <col min="6407" max="6407" width="15.7109375" style="4" bestFit="1" customWidth="1"/>
    <col min="6408" max="6408" width="14.5703125" style="4" bestFit="1" customWidth="1"/>
    <col min="6409" max="6409" width="13.140625" style="4" customWidth="1"/>
    <col min="6410" max="6411" width="14.5703125" style="4" bestFit="1" customWidth="1"/>
    <col min="6412" max="6412" width="15.7109375" style="4" bestFit="1" customWidth="1"/>
    <col min="6413" max="6413" width="13.140625" style="4" bestFit="1" customWidth="1"/>
    <col min="6414" max="6414" width="17" style="4" customWidth="1"/>
    <col min="6415" max="6415" width="3.5703125" style="4" bestFit="1" customWidth="1"/>
    <col min="6416" max="6656" width="12.7109375" style="4"/>
    <col min="6657" max="6657" width="4" style="4" customWidth="1"/>
    <col min="6658" max="6658" width="15" style="4" customWidth="1"/>
    <col min="6659" max="6659" width="15.7109375" style="4" bestFit="1" customWidth="1"/>
    <col min="6660" max="6660" width="12.140625" style="4" bestFit="1" customWidth="1"/>
    <col min="6661" max="6661" width="14.5703125" style="4" bestFit="1" customWidth="1"/>
    <col min="6662" max="6662" width="12.140625" style="4" customWidth="1"/>
    <col min="6663" max="6663" width="15.7109375" style="4" bestFit="1" customWidth="1"/>
    <col min="6664" max="6664" width="14.5703125" style="4" bestFit="1" customWidth="1"/>
    <col min="6665" max="6665" width="13.140625" style="4" customWidth="1"/>
    <col min="6666" max="6667" width="14.5703125" style="4" bestFit="1" customWidth="1"/>
    <col min="6668" max="6668" width="15.7109375" style="4" bestFit="1" customWidth="1"/>
    <col min="6669" max="6669" width="13.140625" style="4" bestFit="1" customWidth="1"/>
    <col min="6670" max="6670" width="17" style="4" customWidth="1"/>
    <col min="6671" max="6671" width="3.5703125" style="4" bestFit="1" customWidth="1"/>
    <col min="6672" max="6912" width="12.7109375" style="4"/>
    <col min="6913" max="6913" width="4" style="4" customWidth="1"/>
    <col min="6914" max="6914" width="15" style="4" customWidth="1"/>
    <col min="6915" max="6915" width="15.7109375" style="4" bestFit="1" customWidth="1"/>
    <col min="6916" max="6916" width="12.140625" style="4" bestFit="1" customWidth="1"/>
    <col min="6917" max="6917" width="14.5703125" style="4" bestFit="1" customWidth="1"/>
    <col min="6918" max="6918" width="12.140625" style="4" customWidth="1"/>
    <col min="6919" max="6919" width="15.7109375" style="4" bestFit="1" customWidth="1"/>
    <col min="6920" max="6920" width="14.5703125" style="4" bestFit="1" customWidth="1"/>
    <col min="6921" max="6921" width="13.140625" style="4" customWidth="1"/>
    <col min="6922" max="6923" width="14.5703125" style="4" bestFit="1" customWidth="1"/>
    <col min="6924" max="6924" width="15.7109375" style="4" bestFit="1" customWidth="1"/>
    <col min="6925" max="6925" width="13.140625" style="4" bestFit="1" customWidth="1"/>
    <col min="6926" max="6926" width="17" style="4" customWidth="1"/>
    <col min="6927" max="6927" width="3.5703125" style="4" bestFit="1" customWidth="1"/>
    <col min="6928" max="7168" width="12.7109375" style="4"/>
    <col min="7169" max="7169" width="4" style="4" customWidth="1"/>
    <col min="7170" max="7170" width="15" style="4" customWidth="1"/>
    <col min="7171" max="7171" width="15.7109375" style="4" bestFit="1" customWidth="1"/>
    <col min="7172" max="7172" width="12.140625" style="4" bestFit="1" customWidth="1"/>
    <col min="7173" max="7173" width="14.5703125" style="4" bestFit="1" customWidth="1"/>
    <col min="7174" max="7174" width="12.140625" style="4" customWidth="1"/>
    <col min="7175" max="7175" width="15.7109375" style="4" bestFit="1" customWidth="1"/>
    <col min="7176" max="7176" width="14.5703125" style="4" bestFit="1" customWidth="1"/>
    <col min="7177" max="7177" width="13.140625" style="4" customWidth="1"/>
    <col min="7178" max="7179" width="14.5703125" style="4" bestFit="1" customWidth="1"/>
    <col min="7180" max="7180" width="15.7109375" style="4" bestFit="1" customWidth="1"/>
    <col min="7181" max="7181" width="13.140625" style="4" bestFit="1" customWidth="1"/>
    <col min="7182" max="7182" width="17" style="4" customWidth="1"/>
    <col min="7183" max="7183" width="3.5703125" style="4" bestFit="1" customWidth="1"/>
    <col min="7184" max="7424" width="12.7109375" style="4"/>
    <col min="7425" max="7425" width="4" style="4" customWidth="1"/>
    <col min="7426" max="7426" width="15" style="4" customWidth="1"/>
    <col min="7427" max="7427" width="15.7109375" style="4" bestFit="1" customWidth="1"/>
    <col min="7428" max="7428" width="12.140625" style="4" bestFit="1" customWidth="1"/>
    <col min="7429" max="7429" width="14.5703125" style="4" bestFit="1" customWidth="1"/>
    <col min="7430" max="7430" width="12.140625" style="4" customWidth="1"/>
    <col min="7431" max="7431" width="15.7109375" style="4" bestFit="1" customWidth="1"/>
    <col min="7432" max="7432" width="14.5703125" style="4" bestFit="1" customWidth="1"/>
    <col min="7433" max="7433" width="13.140625" style="4" customWidth="1"/>
    <col min="7434" max="7435" width="14.5703125" style="4" bestFit="1" customWidth="1"/>
    <col min="7436" max="7436" width="15.7109375" style="4" bestFit="1" customWidth="1"/>
    <col min="7437" max="7437" width="13.140625" style="4" bestFit="1" customWidth="1"/>
    <col min="7438" max="7438" width="17" style="4" customWidth="1"/>
    <col min="7439" max="7439" width="3.5703125" style="4" bestFit="1" customWidth="1"/>
    <col min="7440" max="7680" width="12.7109375" style="4"/>
    <col min="7681" max="7681" width="4" style="4" customWidth="1"/>
    <col min="7682" max="7682" width="15" style="4" customWidth="1"/>
    <col min="7683" max="7683" width="15.7109375" style="4" bestFit="1" customWidth="1"/>
    <col min="7684" max="7684" width="12.140625" style="4" bestFit="1" customWidth="1"/>
    <col min="7685" max="7685" width="14.5703125" style="4" bestFit="1" customWidth="1"/>
    <col min="7686" max="7686" width="12.140625" style="4" customWidth="1"/>
    <col min="7687" max="7687" width="15.7109375" style="4" bestFit="1" customWidth="1"/>
    <col min="7688" max="7688" width="14.5703125" style="4" bestFit="1" customWidth="1"/>
    <col min="7689" max="7689" width="13.140625" style="4" customWidth="1"/>
    <col min="7690" max="7691" width="14.5703125" style="4" bestFit="1" customWidth="1"/>
    <col min="7692" max="7692" width="15.7109375" style="4" bestFit="1" customWidth="1"/>
    <col min="7693" max="7693" width="13.140625" style="4" bestFit="1" customWidth="1"/>
    <col min="7694" max="7694" width="17" style="4" customWidth="1"/>
    <col min="7695" max="7695" width="3.5703125" style="4" bestFit="1" customWidth="1"/>
    <col min="7696" max="7936" width="12.7109375" style="4"/>
    <col min="7937" max="7937" width="4" style="4" customWidth="1"/>
    <col min="7938" max="7938" width="15" style="4" customWidth="1"/>
    <col min="7939" max="7939" width="15.7109375" style="4" bestFit="1" customWidth="1"/>
    <col min="7940" max="7940" width="12.140625" style="4" bestFit="1" customWidth="1"/>
    <col min="7941" max="7941" width="14.5703125" style="4" bestFit="1" customWidth="1"/>
    <col min="7942" max="7942" width="12.140625" style="4" customWidth="1"/>
    <col min="7943" max="7943" width="15.7109375" style="4" bestFit="1" customWidth="1"/>
    <col min="7944" max="7944" width="14.5703125" style="4" bestFit="1" customWidth="1"/>
    <col min="7945" max="7945" width="13.140625" style="4" customWidth="1"/>
    <col min="7946" max="7947" width="14.5703125" style="4" bestFit="1" customWidth="1"/>
    <col min="7948" max="7948" width="15.7109375" style="4" bestFit="1" customWidth="1"/>
    <col min="7949" max="7949" width="13.140625" style="4" bestFit="1" customWidth="1"/>
    <col min="7950" max="7950" width="17" style="4" customWidth="1"/>
    <col min="7951" max="7951" width="3.5703125" style="4" bestFit="1" customWidth="1"/>
    <col min="7952" max="8192" width="12.7109375" style="4"/>
    <col min="8193" max="8193" width="4" style="4" customWidth="1"/>
    <col min="8194" max="8194" width="15" style="4" customWidth="1"/>
    <col min="8195" max="8195" width="15.7109375" style="4" bestFit="1" customWidth="1"/>
    <col min="8196" max="8196" width="12.140625" style="4" bestFit="1" customWidth="1"/>
    <col min="8197" max="8197" width="14.5703125" style="4" bestFit="1" customWidth="1"/>
    <col min="8198" max="8198" width="12.140625" style="4" customWidth="1"/>
    <col min="8199" max="8199" width="15.7109375" style="4" bestFit="1" customWidth="1"/>
    <col min="8200" max="8200" width="14.5703125" style="4" bestFit="1" customWidth="1"/>
    <col min="8201" max="8201" width="13.140625" style="4" customWidth="1"/>
    <col min="8202" max="8203" width="14.5703125" style="4" bestFit="1" customWidth="1"/>
    <col min="8204" max="8204" width="15.7109375" style="4" bestFit="1" customWidth="1"/>
    <col min="8205" max="8205" width="13.140625" style="4" bestFit="1" customWidth="1"/>
    <col min="8206" max="8206" width="17" style="4" customWidth="1"/>
    <col min="8207" max="8207" width="3.5703125" style="4" bestFit="1" customWidth="1"/>
    <col min="8208" max="8448" width="12.7109375" style="4"/>
    <col min="8449" max="8449" width="4" style="4" customWidth="1"/>
    <col min="8450" max="8450" width="15" style="4" customWidth="1"/>
    <col min="8451" max="8451" width="15.7109375" style="4" bestFit="1" customWidth="1"/>
    <col min="8452" max="8452" width="12.140625" style="4" bestFit="1" customWidth="1"/>
    <col min="8453" max="8453" width="14.5703125" style="4" bestFit="1" customWidth="1"/>
    <col min="8454" max="8454" width="12.140625" style="4" customWidth="1"/>
    <col min="8455" max="8455" width="15.7109375" style="4" bestFit="1" customWidth="1"/>
    <col min="8456" max="8456" width="14.5703125" style="4" bestFit="1" customWidth="1"/>
    <col min="8457" max="8457" width="13.140625" style="4" customWidth="1"/>
    <col min="8458" max="8459" width="14.5703125" style="4" bestFit="1" customWidth="1"/>
    <col min="8460" max="8460" width="15.7109375" style="4" bestFit="1" customWidth="1"/>
    <col min="8461" max="8461" width="13.140625" style="4" bestFit="1" customWidth="1"/>
    <col min="8462" max="8462" width="17" style="4" customWidth="1"/>
    <col min="8463" max="8463" width="3.5703125" style="4" bestFit="1" customWidth="1"/>
    <col min="8464" max="8704" width="12.7109375" style="4"/>
    <col min="8705" max="8705" width="4" style="4" customWidth="1"/>
    <col min="8706" max="8706" width="15" style="4" customWidth="1"/>
    <col min="8707" max="8707" width="15.7109375" style="4" bestFit="1" customWidth="1"/>
    <col min="8708" max="8708" width="12.140625" style="4" bestFit="1" customWidth="1"/>
    <col min="8709" max="8709" width="14.5703125" style="4" bestFit="1" customWidth="1"/>
    <col min="8710" max="8710" width="12.140625" style="4" customWidth="1"/>
    <col min="8711" max="8711" width="15.7109375" style="4" bestFit="1" customWidth="1"/>
    <col min="8712" max="8712" width="14.5703125" style="4" bestFit="1" customWidth="1"/>
    <col min="8713" max="8713" width="13.140625" style="4" customWidth="1"/>
    <col min="8714" max="8715" width="14.5703125" style="4" bestFit="1" customWidth="1"/>
    <col min="8716" max="8716" width="15.7109375" style="4" bestFit="1" customWidth="1"/>
    <col min="8717" max="8717" width="13.140625" style="4" bestFit="1" customWidth="1"/>
    <col min="8718" max="8718" width="17" style="4" customWidth="1"/>
    <col min="8719" max="8719" width="3.5703125" style="4" bestFit="1" customWidth="1"/>
    <col min="8720" max="8960" width="12.7109375" style="4"/>
    <col min="8961" max="8961" width="4" style="4" customWidth="1"/>
    <col min="8962" max="8962" width="15" style="4" customWidth="1"/>
    <col min="8963" max="8963" width="15.7109375" style="4" bestFit="1" customWidth="1"/>
    <col min="8964" max="8964" width="12.140625" style="4" bestFit="1" customWidth="1"/>
    <col min="8965" max="8965" width="14.5703125" style="4" bestFit="1" customWidth="1"/>
    <col min="8966" max="8966" width="12.140625" style="4" customWidth="1"/>
    <col min="8967" max="8967" width="15.7109375" style="4" bestFit="1" customWidth="1"/>
    <col min="8968" max="8968" width="14.5703125" style="4" bestFit="1" customWidth="1"/>
    <col min="8969" max="8969" width="13.140625" style="4" customWidth="1"/>
    <col min="8970" max="8971" width="14.5703125" style="4" bestFit="1" customWidth="1"/>
    <col min="8972" max="8972" width="15.7109375" style="4" bestFit="1" customWidth="1"/>
    <col min="8973" max="8973" width="13.140625" style="4" bestFit="1" customWidth="1"/>
    <col min="8974" max="8974" width="17" style="4" customWidth="1"/>
    <col min="8975" max="8975" width="3.5703125" style="4" bestFit="1" customWidth="1"/>
    <col min="8976" max="9216" width="12.7109375" style="4"/>
    <col min="9217" max="9217" width="4" style="4" customWidth="1"/>
    <col min="9218" max="9218" width="15" style="4" customWidth="1"/>
    <col min="9219" max="9219" width="15.7109375" style="4" bestFit="1" customWidth="1"/>
    <col min="9220" max="9220" width="12.140625" style="4" bestFit="1" customWidth="1"/>
    <col min="9221" max="9221" width="14.5703125" style="4" bestFit="1" customWidth="1"/>
    <col min="9222" max="9222" width="12.140625" style="4" customWidth="1"/>
    <col min="9223" max="9223" width="15.7109375" style="4" bestFit="1" customWidth="1"/>
    <col min="9224" max="9224" width="14.5703125" style="4" bestFit="1" customWidth="1"/>
    <col min="9225" max="9225" width="13.140625" style="4" customWidth="1"/>
    <col min="9226" max="9227" width="14.5703125" style="4" bestFit="1" customWidth="1"/>
    <col min="9228" max="9228" width="15.7109375" style="4" bestFit="1" customWidth="1"/>
    <col min="9229" max="9229" width="13.140625" style="4" bestFit="1" customWidth="1"/>
    <col min="9230" max="9230" width="17" style="4" customWidth="1"/>
    <col min="9231" max="9231" width="3.5703125" style="4" bestFit="1" customWidth="1"/>
    <col min="9232" max="9472" width="12.7109375" style="4"/>
    <col min="9473" max="9473" width="4" style="4" customWidth="1"/>
    <col min="9474" max="9474" width="15" style="4" customWidth="1"/>
    <col min="9475" max="9475" width="15.7109375" style="4" bestFit="1" customWidth="1"/>
    <col min="9476" max="9476" width="12.140625" style="4" bestFit="1" customWidth="1"/>
    <col min="9477" max="9477" width="14.5703125" style="4" bestFit="1" customWidth="1"/>
    <col min="9478" max="9478" width="12.140625" style="4" customWidth="1"/>
    <col min="9479" max="9479" width="15.7109375" style="4" bestFit="1" customWidth="1"/>
    <col min="9480" max="9480" width="14.5703125" style="4" bestFit="1" customWidth="1"/>
    <col min="9481" max="9481" width="13.140625" style="4" customWidth="1"/>
    <col min="9482" max="9483" width="14.5703125" style="4" bestFit="1" customWidth="1"/>
    <col min="9484" max="9484" width="15.7109375" style="4" bestFit="1" customWidth="1"/>
    <col min="9485" max="9485" width="13.140625" style="4" bestFit="1" customWidth="1"/>
    <col min="9486" max="9486" width="17" style="4" customWidth="1"/>
    <col min="9487" max="9487" width="3.5703125" style="4" bestFit="1" customWidth="1"/>
    <col min="9488" max="9728" width="12.7109375" style="4"/>
    <col min="9729" max="9729" width="4" style="4" customWidth="1"/>
    <col min="9730" max="9730" width="15" style="4" customWidth="1"/>
    <col min="9731" max="9731" width="15.7109375" style="4" bestFit="1" customWidth="1"/>
    <col min="9732" max="9732" width="12.140625" style="4" bestFit="1" customWidth="1"/>
    <col min="9733" max="9733" width="14.5703125" style="4" bestFit="1" customWidth="1"/>
    <col min="9734" max="9734" width="12.140625" style="4" customWidth="1"/>
    <col min="9735" max="9735" width="15.7109375" style="4" bestFit="1" customWidth="1"/>
    <col min="9736" max="9736" width="14.5703125" style="4" bestFit="1" customWidth="1"/>
    <col min="9737" max="9737" width="13.140625" style="4" customWidth="1"/>
    <col min="9738" max="9739" width="14.5703125" style="4" bestFit="1" customWidth="1"/>
    <col min="9740" max="9740" width="15.7109375" style="4" bestFit="1" customWidth="1"/>
    <col min="9741" max="9741" width="13.140625" style="4" bestFit="1" customWidth="1"/>
    <col min="9742" max="9742" width="17" style="4" customWidth="1"/>
    <col min="9743" max="9743" width="3.5703125" style="4" bestFit="1" customWidth="1"/>
    <col min="9744" max="9984" width="12.7109375" style="4"/>
    <col min="9985" max="9985" width="4" style="4" customWidth="1"/>
    <col min="9986" max="9986" width="15" style="4" customWidth="1"/>
    <col min="9987" max="9987" width="15.7109375" style="4" bestFit="1" customWidth="1"/>
    <col min="9988" max="9988" width="12.140625" style="4" bestFit="1" customWidth="1"/>
    <col min="9989" max="9989" width="14.5703125" style="4" bestFit="1" customWidth="1"/>
    <col min="9990" max="9990" width="12.140625" style="4" customWidth="1"/>
    <col min="9991" max="9991" width="15.7109375" style="4" bestFit="1" customWidth="1"/>
    <col min="9992" max="9992" width="14.5703125" style="4" bestFit="1" customWidth="1"/>
    <col min="9993" max="9993" width="13.140625" style="4" customWidth="1"/>
    <col min="9994" max="9995" width="14.5703125" style="4" bestFit="1" customWidth="1"/>
    <col min="9996" max="9996" width="15.7109375" style="4" bestFit="1" customWidth="1"/>
    <col min="9997" max="9997" width="13.140625" style="4" bestFit="1" customWidth="1"/>
    <col min="9998" max="9998" width="17" style="4" customWidth="1"/>
    <col min="9999" max="9999" width="3.5703125" style="4" bestFit="1" customWidth="1"/>
    <col min="10000" max="10240" width="12.7109375" style="4"/>
    <col min="10241" max="10241" width="4" style="4" customWidth="1"/>
    <col min="10242" max="10242" width="15" style="4" customWidth="1"/>
    <col min="10243" max="10243" width="15.7109375" style="4" bestFit="1" customWidth="1"/>
    <col min="10244" max="10244" width="12.140625" style="4" bestFit="1" customWidth="1"/>
    <col min="10245" max="10245" width="14.5703125" style="4" bestFit="1" customWidth="1"/>
    <col min="10246" max="10246" width="12.140625" style="4" customWidth="1"/>
    <col min="10247" max="10247" width="15.7109375" style="4" bestFit="1" customWidth="1"/>
    <col min="10248" max="10248" width="14.5703125" style="4" bestFit="1" customWidth="1"/>
    <col min="10249" max="10249" width="13.140625" style="4" customWidth="1"/>
    <col min="10250" max="10251" width="14.5703125" style="4" bestFit="1" customWidth="1"/>
    <col min="10252" max="10252" width="15.7109375" style="4" bestFit="1" customWidth="1"/>
    <col min="10253" max="10253" width="13.140625" style="4" bestFit="1" customWidth="1"/>
    <col min="10254" max="10254" width="17" style="4" customWidth="1"/>
    <col min="10255" max="10255" width="3.5703125" style="4" bestFit="1" customWidth="1"/>
    <col min="10256" max="10496" width="12.7109375" style="4"/>
    <col min="10497" max="10497" width="4" style="4" customWidth="1"/>
    <col min="10498" max="10498" width="15" style="4" customWidth="1"/>
    <col min="10499" max="10499" width="15.7109375" style="4" bestFit="1" customWidth="1"/>
    <col min="10500" max="10500" width="12.140625" style="4" bestFit="1" customWidth="1"/>
    <col min="10501" max="10501" width="14.5703125" style="4" bestFit="1" customWidth="1"/>
    <col min="10502" max="10502" width="12.140625" style="4" customWidth="1"/>
    <col min="10503" max="10503" width="15.7109375" style="4" bestFit="1" customWidth="1"/>
    <col min="10504" max="10504" width="14.5703125" style="4" bestFit="1" customWidth="1"/>
    <col min="10505" max="10505" width="13.140625" style="4" customWidth="1"/>
    <col min="10506" max="10507" width="14.5703125" style="4" bestFit="1" customWidth="1"/>
    <col min="10508" max="10508" width="15.7109375" style="4" bestFit="1" customWidth="1"/>
    <col min="10509" max="10509" width="13.140625" style="4" bestFit="1" customWidth="1"/>
    <col min="10510" max="10510" width="17" style="4" customWidth="1"/>
    <col min="10511" max="10511" width="3.5703125" style="4" bestFit="1" customWidth="1"/>
    <col min="10512" max="10752" width="12.7109375" style="4"/>
    <col min="10753" max="10753" width="4" style="4" customWidth="1"/>
    <col min="10754" max="10754" width="15" style="4" customWidth="1"/>
    <col min="10755" max="10755" width="15.7109375" style="4" bestFit="1" customWidth="1"/>
    <col min="10756" max="10756" width="12.140625" style="4" bestFit="1" customWidth="1"/>
    <col min="10757" max="10757" width="14.5703125" style="4" bestFit="1" customWidth="1"/>
    <col min="10758" max="10758" width="12.140625" style="4" customWidth="1"/>
    <col min="10759" max="10759" width="15.7109375" style="4" bestFit="1" customWidth="1"/>
    <col min="10760" max="10760" width="14.5703125" style="4" bestFit="1" customWidth="1"/>
    <col min="10761" max="10761" width="13.140625" style="4" customWidth="1"/>
    <col min="10762" max="10763" width="14.5703125" style="4" bestFit="1" customWidth="1"/>
    <col min="10764" max="10764" width="15.7109375" style="4" bestFit="1" customWidth="1"/>
    <col min="10765" max="10765" width="13.140625" style="4" bestFit="1" customWidth="1"/>
    <col min="10766" max="10766" width="17" style="4" customWidth="1"/>
    <col min="10767" max="10767" width="3.5703125" style="4" bestFit="1" customWidth="1"/>
    <col min="10768" max="11008" width="12.7109375" style="4"/>
    <col min="11009" max="11009" width="4" style="4" customWidth="1"/>
    <col min="11010" max="11010" width="15" style="4" customWidth="1"/>
    <col min="11011" max="11011" width="15.7109375" style="4" bestFit="1" customWidth="1"/>
    <col min="11012" max="11012" width="12.140625" style="4" bestFit="1" customWidth="1"/>
    <col min="11013" max="11013" width="14.5703125" style="4" bestFit="1" customWidth="1"/>
    <col min="11014" max="11014" width="12.140625" style="4" customWidth="1"/>
    <col min="11015" max="11015" width="15.7109375" style="4" bestFit="1" customWidth="1"/>
    <col min="11016" max="11016" width="14.5703125" style="4" bestFit="1" customWidth="1"/>
    <col min="11017" max="11017" width="13.140625" style="4" customWidth="1"/>
    <col min="11018" max="11019" width="14.5703125" style="4" bestFit="1" customWidth="1"/>
    <col min="11020" max="11020" width="15.7109375" style="4" bestFit="1" customWidth="1"/>
    <col min="11021" max="11021" width="13.140625" style="4" bestFit="1" customWidth="1"/>
    <col min="11022" max="11022" width="17" style="4" customWidth="1"/>
    <col min="11023" max="11023" width="3.5703125" style="4" bestFit="1" customWidth="1"/>
    <col min="11024" max="11264" width="12.7109375" style="4"/>
    <col min="11265" max="11265" width="4" style="4" customWidth="1"/>
    <col min="11266" max="11266" width="15" style="4" customWidth="1"/>
    <col min="11267" max="11267" width="15.7109375" style="4" bestFit="1" customWidth="1"/>
    <col min="11268" max="11268" width="12.140625" style="4" bestFit="1" customWidth="1"/>
    <col min="11269" max="11269" width="14.5703125" style="4" bestFit="1" customWidth="1"/>
    <col min="11270" max="11270" width="12.140625" style="4" customWidth="1"/>
    <col min="11271" max="11271" width="15.7109375" style="4" bestFit="1" customWidth="1"/>
    <col min="11272" max="11272" width="14.5703125" style="4" bestFit="1" customWidth="1"/>
    <col min="11273" max="11273" width="13.140625" style="4" customWidth="1"/>
    <col min="11274" max="11275" width="14.5703125" style="4" bestFit="1" customWidth="1"/>
    <col min="11276" max="11276" width="15.7109375" style="4" bestFit="1" customWidth="1"/>
    <col min="11277" max="11277" width="13.140625" style="4" bestFit="1" customWidth="1"/>
    <col min="11278" max="11278" width="17" style="4" customWidth="1"/>
    <col min="11279" max="11279" width="3.5703125" style="4" bestFit="1" customWidth="1"/>
    <col min="11280" max="11520" width="12.7109375" style="4"/>
    <col min="11521" max="11521" width="4" style="4" customWidth="1"/>
    <col min="11522" max="11522" width="15" style="4" customWidth="1"/>
    <col min="11523" max="11523" width="15.7109375" style="4" bestFit="1" customWidth="1"/>
    <col min="11524" max="11524" width="12.140625" style="4" bestFit="1" customWidth="1"/>
    <col min="11525" max="11525" width="14.5703125" style="4" bestFit="1" customWidth="1"/>
    <col min="11526" max="11526" width="12.140625" style="4" customWidth="1"/>
    <col min="11527" max="11527" width="15.7109375" style="4" bestFit="1" customWidth="1"/>
    <col min="11528" max="11528" width="14.5703125" style="4" bestFit="1" customWidth="1"/>
    <col min="11529" max="11529" width="13.140625" style="4" customWidth="1"/>
    <col min="11530" max="11531" width="14.5703125" style="4" bestFit="1" customWidth="1"/>
    <col min="11532" max="11532" width="15.7109375" style="4" bestFit="1" customWidth="1"/>
    <col min="11533" max="11533" width="13.140625" style="4" bestFit="1" customWidth="1"/>
    <col min="11534" max="11534" width="17" style="4" customWidth="1"/>
    <col min="11535" max="11535" width="3.5703125" style="4" bestFit="1" customWidth="1"/>
    <col min="11536" max="11776" width="12.7109375" style="4"/>
    <col min="11777" max="11777" width="4" style="4" customWidth="1"/>
    <col min="11778" max="11778" width="15" style="4" customWidth="1"/>
    <col min="11779" max="11779" width="15.7109375" style="4" bestFit="1" customWidth="1"/>
    <col min="11780" max="11780" width="12.140625" style="4" bestFit="1" customWidth="1"/>
    <col min="11781" max="11781" width="14.5703125" style="4" bestFit="1" customWidth="1"/>
    <col min="11782" max="11782" width="12.140625" style="4" customWidth="1"/>
    <col min="11783" max="11783" width="15.7109375" style="4" bestFit="1" customWidth="1"/>
    <col min="11784" max="11784" width="14.5703125" style="4" bestFit="1" customWidth="1"/>
    <col min="11785" max="11785" width="13.140625" style="4" customWidth="1"/>
    <col min="11786" max="11787" width="14.5703125" style="4" bestFit="1" customWidth="1"/>
    <col min="11788" max="11788" width="15.7109375" style="4" bestFit="1" customWidth="1"/>
    <col min="11789" max="11789" width="13.140625" style="4" bestFit="1" customWidth="1"/>
    <col min="11790" max="11790" width="17" style="4" customWidth="1"/>
    <col min="11791" max="11791" width="3.5703125" style="4" bestFit="1" customWidth="1"/>
    <col min="11792" max="12032" width="12.7109375" style="4"/>
    <col min="12033" max="12033" width="4" style="4" customWidth="1"/>
    <col min="12034" max="12034" width="15" style="4" customWidth="1"/>
    <col min="12035" max="12035" width="15.7109375" style="4" bestFit="1" customWidth="1"/>
    <col min="12036" max="12036" width="12.140625" style="4" bestFit="1" customWidth="1"/>
    <col min="12037" max="12037" width="14.5703125" style="4" bestFit="1" customWidth="1"/>
    <col min="12038" max="12038" width="12.140625" style="4" customWidth="1"/>
    <col min="12039" max="12039" width="15.7109375" style="4" bestFit="1" customWidth="1"/>
    <col min="12040" max="12040" width="14.5703125" style="4" bestFit="1" customWidth="1"/>
    <col min="12041" max="12041" width="13.140625" style="4" customWidth="1"/>
    <col min="12042" max="12043" width="14.5703125" style="4" bestFit="1" customWidth="1"/>
    <col min="12044" max="12044" width="15.7109375" style="4" bestFit="1" customWidth="1"/>
    <col min="12045" max="12045" width="13.140625" style="4" bestFit="1" customWidth="1"/>
    <col min="12046" max="12046" width="17" style="4" customWidth="1"/>
    <col min="12047" max="12047" width="3.5703125" style="4" bestFit="1" customWidth="1"/>
    <col min="12048" max="12288" width="12.7109375" style="4"/>
    <col min="12289" max="12289" width="4" style="4" customWidth="1"/>
    <col min="12290" max="12290" width="15" style="4" customWidth="1"/>
    <col min="12291" max="12291" width="15.7109375" style="4" bestFit="1" customWidth="1"/>
    <col min="12292" max="12292" width="12.140625" style="4" bestFit="1" customWidth="1"/>
    <col min="12293" max="12293" width="14.5703125" style="4" bestFit="1" customWidth="1"/>
    <col min="12294" max="12294" width="12.140625" style="4" customWidth="1"/>
    <col min="12295" max="12295" width="15.7109375" style="4" bestFit="1" customWidth="1"/>
    <col min="12296" max="12296" width="14.5703125" style="4" bestFit="1" customWidth="1"/>
    <col min="12297" max="12297" width="13.140625" style="4" customWidth="1"/>
    <col min="12298" max="12299" width="14.5703125" style="4" bestFit="1" customWidth="1"/>
    <col min="12300" max="12300" width="15.7109375" style="4" bestFit="1" customWidth="1"/>
    <col min="12301" max="12301" width="13.140625" style="4" bestFit="1" customWidth="1"/>
    <col min="12302" max="12302" width="17" style="4" customWidth="1"/>
    <col min="12303" max="12303" width="3.5703125" style="4" bestFit="1" customWidth="1"/>
    <col min="12304" max="12544" width="12.7109375" style="4"/>
    <col min="12545" max="12545" width="4" style="4" customWidth="1"/>
    <col min="12546" max="12546" width="15" style="4" customWidth="1"/>
    <col min="12547" max="12547" width="15.7109375" style="4" bestFit="1" customWidth="1"/>
    <col min="12548" max="12548" width="12.140625" style="4" bestFit="1" customWidth="1"/>
    <col min="12549" max="12549" width="14.5703125" style="4" bestFit="1" customWidth="1"/>
    <col min="12550" max="12550" width="12.140625" style="4" customWidth="1"/>
    <col min="12551" max="12551" width="15.7109375" style="4" bestFit="1" customWidth="1"/>
    <col min="12552" max="12552" width="14.5703125" style="4" bestFit="1" customWidth="1"/>
    <col min="12553" max="12553" width="13.140625" style="4" customWidth="1"/>
    <col min="12554" max="12555" width="14.5703125" style="4" bestFit="1" customWidth="1"/>
    <col min="12556" max="12556" width="15.7109375" style="4" bestFit="1" customWidth="1"/>
    <col min="12557" max="12557" width="13.140625" style="4" bestFit="1" customWidth="1"/>
    <col min="12558" max="12558" width="17" style="4" customWidth="1"/>
    <col min="12559" max="12559" width="3.5703125" style="4" bestFit="1" customWidth="1"/>
    <col min="12560" max="12800" width="12.7109375" style="4"/>
    <col min="12801" max="12801" width="4" style="4" customWidth="1"/>
    <col min="12802" max="12802" width="15" style="4" customWidth="1"/>
    <col min="12803" max="12803" width="15.7109375" style="4" bestFit="1" customWidth="1"/>
    <col min="12804" max="12804" width="12.140625" style="4" bestFit="1" customWidth="1"/>
    <col min="12805" max="12805" width="14.5703125" style="4" bestFit="1" customWidth="1"/>
    <col min="12806" max="12806" width="12.140625" style="4" customWidth="1"/>
    <col min="12807" max="12807" width="15.7109375" style="4" bestFit="1" customWidth="1"/>
    <col min="12808" max="12808" width="14.5703125" style="4" bestFit="1" customWidth="1"/>
    <col min="12809" max="12809" width="13.140625" style="4" customWidth="1"/>
    <col min="12810" max="12811" width="14.5703125" style="4" bestFit="1" customWidth="1"/>
    <col min="12812" max="12812" width="15.7109375" style="4" bestFit="1" customWidth="1"/>
    <col min="12813" max="12813" width="13.140625" style="4" bestFit="1" customWidth="1"/>
    <col min="12814" max="12814" width="17" style="4" customWidth="1"/>
    <col min="12815" max="12815" width="3.5703125" style="4" bestFit="1" customWidth="1"/>
    <col min="12816" max="13056" width="12.7109375" style="4"/>
    <col min="13057" max="13057" width="4" style="4" customWidth="1"/>
    <col min="13058" max="13058" width="15" style="4" customWidth="1"/>
    <col min="13059" max="13059" width="15.7109375" style="4" bestFit="1" customWidth="1"/>
    <col min="13060" max="13060" width="12.140625" style="4" bestFit="1" customWidth="1"/>
    <col min="13061" max="13061" width="14.5703125" style="4" bestFit="1" customWidth="1"/>
    <col min="13062" max="13062" width="12.140625" style="4" customWidth="1"/>
    <col min="13063" max="13063" width="15.7109375" style="4" bestFit="1" customWidth="1"/>
    <col min="13064" max="13064" width="14.5703125" style="4" bestFit="1" customWidth="1"/>
    <col min="13065" max="13065" width="13.140625" style="4" customWidth="1"/>
    <col min="13066" max="13067" width="14.5703125" style="4" bestFit="1" customWidth="1"/>
    <col min="13068" max="13068" width="15.7109375" style="4" bestFit="1" customWidth="1"/>
    <col min="13069" max="13069" width="13.140625" style="4" bestFit="1" customWidth="1"/>
    <col min="13070" max="13070" width="17" style="4" customWidth="1"/>
    <col min="13071" max="13071" width="3.5703125" style="4" bestFit="1" customWidth="1"/>
    <col min="13072" max="13312" width="12.7109375" style="4"/>
    <col min="13313" max="13313" width="4" style="4" customWidth="1"/>
    <col min="13314" max="13314" width="15" style="4" customWidth="1"/>
    <col min="13315" max="13315" width="15.7109375" style="4" bestFit="1" customWidth="1"/>
    <col min="13316" max="13316" width="12.140625" style="4" bestFit="1" customWidth="1"/>
    <col min="13317" max="13317" width="14.5703125" style="4" bestFit="1" customWidth="1"/>
    <col min="13318" max="13318" width="12.140625" style="4" customWidth="1"/>
    <col min="13319" max="13319" width="15.7109375" style="4" bestFit="1" customWidth="1"/>
    <col min="13320" max="13320" width="14.5703125" style="4" bestFit="1" customWidth="1"/>
    <col min="13321" max="13321" width="13.140625" style="4" customWidth="1"/>
    <col min="13322" max="13323" width="14.5703125" style="4" bestFit="1" customWidth="1"/>
    <col min="13324" max="13324" width="15.7109375" style="4" bestFit="1" customWidth="1"/>
    <col min="13325" max="13325" width="13.140625" style="4" bestFit="1" customWidth="1"/>
    <col min="13326" max="13326" width="17" style="4" customWidth="1"/>
    <col min="13327" max="13327" width="3.5703125" style="4" bestFit="1" customWidth="1"/>
    <col min="13328" max="13568" width="12.7109375" style="4"/>
    <col min="13569" max="13569" width="4" style="4" customWidth="1"/>
    <col min="13570" max="13570" width="15" style="4" customWidth="1"/>
    <col min="13571" max="13571" width="15.7109375" style="4" bestFit="1" customWidth="1"/>
    <col min="13572" max="13572" width="12.140625" style="4" bestFit="1" customWidth="1"/>
    <col min="13573" max="13573" width="14.5703125" style="4" bestFit="1" customWidth="1"/>
    <col min="13574" max="13574" width="12.140625" style="4" customWidth="1"/>
    <col min="13575" max="13575" width="15.7109375" style="4" bestFit="1" customWidth="1"/>
    <col min="13576" max="13576" width="14.5703125" style="4" bestFit="1" customWidth="1"/>
    <col min="13577" max="13577" width="13.140625" style="4" customWidth="1"/>
    <col min="13578" max="13579" width="14.5703125" style="4" bestFit="1" customWidth="1"/>
    <col min="13580" max="13580" width="15.7109375" style="4" bestFit="1" customWidth="1"/>
    <col min="13581" max="13581" width="13.140625" style="4" bestFit="1" customWidth="1"/>
    <col min="13582" max="13582" width="17" style="4" customWidth="1"/>
    <col min="13583" max="13583" width="3.5703125" style="4" bestFit="1" customWidth="1"/>
    <col min="13584" max="13824" width="12.7109375" style="4"/>
    <col min="13825" max="13825" width="4" style="4" customWidth="1"/>
    <col min="13826" max="13826" width="15" style="4" customWidth="1"/>
    <col min="13827" max="13827" width="15.7109375" style="4" bestFit="1" customWidth="1"/>
    <col min="13828" max="13828" width="12.140625" style="4" bestFit="1" customWidth="1"/>
    <col min="13829" max="13829" width="14.5703125" style="4" bestFit="1" customWidth="1"/>
    <col min="13830" max="13830" width="12.140625" style="4" customWidth="1"/>
    <col min="13831" max="13831" width="15.7109375" style="4" bestFit="1" customWidth="1"/>
    <col min="13832" max="13832" width="14.5703125" style="4" bestFit="1" customWidth="1"/>
    <col min="13833" max="13833" width="13.140625" style="4" customWidth="1"/>
    <col min="13834" max="13835" width="14.5703125" style="4" bestFit="1" customWidth="1"/>
    <col min="13836" max="13836" width="15.7109375" style="4" bestFit="1" customWidth="1"/>
    <col min="13837" max="13837" width="13.140625" style="4" bestFit="1" customWidth="1"/>
    <col min="13838" max="13838" width="17" style="4" customWidth="1"/>
    <col min="13839" max="13839" width="3.5703125" style="4" bestFit="1" customWidth="1"/>
    <col min="13840" max="14080" width="12.7109375" style="4"/>
    <col min="14081" max="14081" width="4" style="4" customWidth="1"/>
    <col min="14082" max="14082" width="15" style="4" customWidth="1"/>
    <col min="14083" max="14083" width="15.7109375" style="4" bestFit="1" customWidth="1"/>
    <col min="14084" max="14084" width="12.140625" style="4" bestFit="1" customWidth="1"/>
    <col min="14085" max="14085" width="14.5703125" style="4" bestFit="1" customWidth="1"/>
    <col min="14086" max="14086" width="12.140625" style="4" customWidth="1"/>
    <col min="14087" max="14087" width="15.7109375" style="4" bestFit="1" customWidth="1"/>
    <col min="14088" max="14088" width="14.5703125" style="4" bestFit="1" customWidth="1"/>
    <col min="14089" max="14089" width="13.140625" style="4" customWidth="1"/>
    <col min="14090" max="14091" width="14.5703125" style="4" bestFit="1" customWidth="1"/>
    <col min="14092" max="14092" width="15.7109375" style="4" bestFit="1" customWidth="1"/>
    <col min="14093" max="14093" width="13.140625" style="4" bestFit="1" customWidth="1"/>
    <col min="14094" max="14094" width="17" style="4" customWidth="1"/>
    <col min="14095" max="14095" width="3.5703125" style="4" bestFit="1" customWidth="1"/>
    <col min="14096" max="14336" width="12.7109375" style="4"/>
    <col min="14337" max="14337" width="4" style="4" customWidth="1"/>
    <col min="14338" max="14338" width="15" style="4" customWidth="1"/>
    <col min="14339" max="14339" width="15.7109375" style="4" bestFit="1" customWidth="1"/>
    <col min="14340" max="14340" width="12.140625" style="4" bestFit="1" customWidth="1"/>
    <col min="14341" max="14341" width="14.5703125" style="4" bestFit="1" customWidth="1"/>
    <col min="14342" max="14342" width="12.140625" style="4" customWidth="1"/>
    <col min="14343" max="14343" width="15.7109375" style="4" bestFit="1" customWidth="1"/>
    <col min="14344" max="14344" width="14.5703125" style="4" bestFit="1" customWidth="1"/>
    <col min="14345" max="14345" width="13.140625" style="4" customWidth="1"/>
    <col min="14346" max="14347" width="14.5703125" style="4" bestFit="1" customWidth="1"/>
    <col min="14348" max="14348" width="15.7109375" style="4" bestFit="1" customWidth="1"/>
    <col min="14349" max="14349" width="13.140625" style="4" bestFit="1" customWidth="1"/>
    <col min="14350" max="14350" width="17" style="4" customWidth="1"/>
    <col min="14351" max="14351" width="3.5703125" style="4" bestFit="1" customWidth="1"/>
    <col min="14352" max="14592" width="12.7109375" style="4"/>
    <col min="14593" max="14593" width="4" style="4" customWidth="1"/>
    <col min="14594" max="14594" width="15" style="4" customWidth="1"/>
    <col min="14595" max="14595" width="15.7109375" style="4" bestFit="1" customWidth="1"/>
    <col min="14596" max="14596" width="12.140625" style="4" bestFit="1" customWidth="1"/>
    <col min="14597" max="14597" width="14.5703125" style="4" bestFit="1" customWidth="1"/>
    <col min="14598" max="14598" width="12.140625" style="4" customWidth="1"/>
    <col min="14599" max="14599" width="15.7109375" style="4" bestFit="1" customWidth="1"/>
    <col min="14600" max="14600" width="14.5703125" style="4" bestFit="1" customWidth="1"/>
    <col min="14601" max="14601" width="13.140625" style="4" customWidth="1"/>
    <col min="14602" max="14603" width="14.5703125" style="4" bestFit="1" customWidth="1"/>
    <col min="14604" max="14604" width="15.7109375" style="4" bestFit="1" customWidth="1"/>
    <col min="14605" max="14605" width="13.140625" style="4" bestFit="1" customWidth="1"/>
    <col min="14606" max="14606" width="17" style="4" customWidth="1"/>
    <col min="14607" max="14607" width="3.5703125" style="4" bestFit="1" customWidth="1"/>
    <col min="14608" max="14848" width="12.7109375" style="4"/>
    <col min="14849" max="14849" width="4" style="4" customWidth="1"/>
    <col min="14850" max="14850" width="15" style="4" customWidth="1"/>
    <col min="14851" max="14851" width="15.7109375" style="4" bestFit="1" customWidth="1"/>
    <col min="14852" max="14852" width="12.140625" style="4" bestFit="1" customWidth="1"/>
    <col min="14853" max="14853" width="14.5703125" style="4" bestFit="1" customWidth="1"/>
    <col min="14854" max="14854" width="12.140625" style="4" customWidth="1"/>
    <col min="14855" max="14855" width="15.7109375" style="4" bestFit="1" customWidth="1"/>
    <col min="14856" max="14856" width="14.5703125" style="4" bestFit="1" customWidth="1"/>
    <col min="14857" max="14857" width="13.140625" style="4" customWidth="1"/>
    <col min="14858" max="14859" width="14.5703125" style="4" bestFit="1" customWidth="1"/>
    <col min="14860" max="14860" width="15.7109375" style="4" bestFit="1" customWidth="1"/>
    <col min="14861" max="14861" width="13.140625" style="4" bestFit="1" customWidth="1"/>
    <col min="14862" max="14862" width="17" style="4" customWidth="1"/>
    <col min="14863" max="14863" width="3.5703125" style="4" bestFit="1" customWidth="1"/>
    <col min="14864" max="15104" width="12.7109375" style="4"/>
    <col min="15105" max="15105" width="4" style="4" customWidth="1"/>
    <col min="15106" max="15106" width="15" style="4" customWidth="1"/>
    <col min="15107" max="15107" width="15.7109375" style="4" bestFit="1" customWidth="1"/>
    <col min="15108" max="15108" width="12.140625" style="4" bestFit="1" customWidth="1"/>
    <col min="15109" max="15109" width="14.5703125" style="4" bestFit="1" customWidth="1"/>
    <col min="15110" max="15110" width="12.140625" style="4" customWidth="1"/>
    <col min="15111" max="15111" width="15.7109375" style="4" bestFit="1" customWidth="1"/>
    <col min="15112" max="15112" width="14.5703125" style="4" bestFit="1" customWidth="1"/>
    <col min="15113" max="15113" width="13.140625" style="4" customWidth="1"/>
    <col min="15114" max="15115" width="14.5703125" style="4" bestFit="1" customWidth="1"/>
    <col min="15116" max="15116" width="15.7109375" style="4" bestFit="1" customWidth="1"/>
    <col min="15117" max="15117" width="13.140625" style="4" bestFit="1" customWidth="1"/>
    <col min="15118" max="15118" width="17" style="4" customWidth="1"/>
    <col min="15119" max="15119" width="3.5703125" style="4" bestFit="1" customWidth="1"/>
    <col min="15120" max="15360" width="12.7109375" style="4"/>
    <col min="15361" max="15361" width="4" style="4" customWidth="1"/>
    <col min="15362" max="15362" width="15" style="4" customWidth="1"/>
    <col min="15363" max="15363" width="15.7109375" style="4" bestFit="1" customWidth="1"/>
    <col min="15364" max="15364" width="12.140625" style="4" bestFit="1" customWidth="1"/>
    <col min="15365" max="15365" width="14.5703125" style="4" bestFit="1" customWidth="1"/>
    <col min="15366" max="15366" width="12.140625" style="4" customWidth="1"/>
    <col min="15367" max="15367" width="15.7109375" style="4" bestFit="1" customWidth="1"/>
    <col min="15368" max="15368" width="14.5703125" style="4" bestFit="1" customWidth="1"/>
    <col min="15369" max="15369" width="13.140625" style="4" customWidth="1"/>
    <col min="15370" max="15371" width="14.5703125" style="4" bestFit="1" customWidth="1"/>
    <col min="15372" max="15372" width="15.7109375" style="4" bestFit="1" customWidth="1"/>
    <col min="15373" max="15373" width="13.140625" style="4" bestFit="1" customWidth="1"/>
    <col min="15374" max="15374" width="17" style="4" customWidth="1"/>
    <col min="15375" max="15375" width="3.5703125" style="4" bestFit="1" customWidth="1"/>
    <col min="15376" max="15616" width="12.7109375" style="4"/>
    <col min="15617" max="15617" width="4" style="4" customWidth="1"/>
    <col min="15618" max="15618" width="15" style="4" customWidth="1"/>
    <col min="15619" max="15619" width="15.7109375" style="4" bestFit="1" customWidth="1"/>
    <col min="15620" max="15620" width="12.140625" style="4" bestFit="1" customWidth="1"/>
    <col min="15621" max="15621" width="14.5703125" style="4" bestFit="1" customWidth="1"/>
    <col min="15622" max="15622" width="12.140625" style="4" customWidth="1"/>
    <col min="15623" max="15623" width="15.7109375" style="4" bestFit="1" customWidth="1"/>
    <col min="15624" max="15624" width="14.5703125" style="4" bestFit="1" customWidth="1"/>
    <col min="15625" max="15625" width="13.140625" style="4" customWidth="1"/>
    <col min="15626" max="15627" width="14.5703125" style="4" bestFit="1" customWidth="1"/>
    <col min="15628" max="15628" width="15.7109375" style="4" bestFit="1" customWidth="1"/>
    <col min="15629" max="15629" width="13.140625" style="4" bestFit="1" customWidth="1"/>
    <col min="15630" max="15630" width="17" style="4" customWidth="1"/>
    <col min="15631" max="15631" width="3.5703125" style="4" bestFit="1" customWidth="1"/>
    <col min="15632" max="15872" width="12.7109375" style="4"/>
    <col min="15873" max="15873" width="4" style="4" customWidth="1"/>
    <col min="15874" max="15874" width="15" style="4" customWidth="1"/>
    <col min="15875" max="15875" width="15.7109375" style="4" bestFit="1" customWidth="1"/>
    <col min="15876" max="15876" width="12.140625" style="4" bestFit="1" customWidth="1"/>
    <col min="15877" max="15877" width="14.5703125" style="4" bestFit="1" customWidth="1"/>
    <col min="15878" max="15878" width="12.140625" style="4" customWidth="1"/>
    <col min="15879" max="15879" width="15.7109375" style="4" bestFit="1" customWidth="1"/>
    <col min="15880" max="15880" width="14.5703125" style="4" bestFit="1" customWidth="1"/>
    <col min="15881" max="15881" width="13.140625" style="4" customWidth="1"/>
    <col min="15882" max="15883" width="14.5703125" style="4" bestFit="1" customWidth="1"/>
    <col min="15884" max="15884" width="15.7109375" style="4" bestFit="1" customWidth="1"/>
    <col min="15885" max="15885" width="13.140625" style="4" bestFit="1" customWidth="1"/>
    <col min="15886" max="15886" width="17" style="4" customWidth="1"/>
    <col min="15887" max="15887" width="3.5703125" style="4" bestFit="1" customWidth="1"/>
    <col min="15888" max="16128" width="12.7109375" style="4"/>
    <col min="16129" max="16129" width="4" style="4" customWidth="1"/>
    <col min="16130" max="16130" width="15" style="4" customWidth="1"/>
    <col min="16131" max="16131" width="15.7109375" style="4" bestFit="1" customWidth="1"/>
    <col min="16132" max="16132" width="12.140625" style="4" bestFit="1" customWidth="1"/>
    <col min="16133" max="16133" width="14.5703125" style="4" bestFit="1" customWidth="1"/>
    <col min="16134" max="16134" width="12.140625" style="4" customWidth="1"/>
    <col min="16135" max="16135" width="15.7109375" style="4" bestFit="1" customWidth="1"/>
    <col min="16136" max="16136" width="14.5703125" style="4" bestFit="1" customWidth="1"/>
    <col min="16137" max="16137" width="13.140625" style="4" customWidth="1"/>
    <col min="16138" max="16139" width="14.5703125" style="4" bestFit="1" customWidth="1"/>
    <col min="16140" max="16140" width="15.7109375" style="4" bestFit="1" customWidth="1"/>
    <col min="16141" max="16141" width="13.140625" style="4" bestFit="1" customWidth="1"/>
    <col min="16142" max="16142" width="17" style="4" customWidth="1"/>
    <col min="16143" max="16143" width="3.5703125" style="4" bestFit="1" customWidth="1"/>
    <col min="16144" max="16384" width="12.7109375" style="4"/>
  </cols>
  <sheetData>
    <row r="1" spans="1:15" ht="12.75" x14ac:dyDescent="0.2">
      <c r="A1" s="4" t="s">
        <v>1</v>
      </c>
    </row>
    <row r="2" spans="1:15" ht="12.75" x14ac:dyDescent="0.2">
      <c r="A2" s="4" t="s">
        <v>202</v>
      </c>
      <c r="C2" s="56" t="s">
        <v>145</v>
      </c>
    </row>
    <row r="3" spans="1:15" ht="12.75" x14ac:dyDescent="0.2">
      <c r="A3" s="57" t="str">
        <f>'Exhibit A - City'!A3</f>
        <v>FOR THE YEAR ENDED JUNE 30, 2025</v>
      </c>
    </row>
    <row r="4" spans="1:15" ht="15.75" x14ac:dyDescent="0.25">
      <c r="A4" s="82" t="s">
        <v>273</v>
      </c>
    </row>
    <row r="5" spans="1:15" ht="12.75" x14ac:dyDescent="0.2">
      <c r="A5" s="100" t="s">
        <v>452</v>
      </c>
    </row>
    <row r="6" spans="1:15" ht="12.75" x14ac:dyDescent="0.2">
      <c r="C6" s="8" t="s">
        <v>205</v>
      </c>
      <c r="D6" s="8"/>
      <c r="E6" s="8"/>
      <c r="F6" s="8"/>
      <c r="G6" s="7"/>
      <c r="H6" s="8" t="s">
        <v>133</v>
      </c>
      <c r="I6" s="8"/>
      <c r="J6" s="8"/>
      <c r="K6" s="8"/>
      <c r="L6" s="7"/>
      <c r="N6" s="76" t="s">
        <v>134</v>
      </c>
    </row>
    <row r="7" spans="1:15" s="55" customFormat="1" ht="38.25" x14ac:dyDescent="0.2">
      <c r="A7" s="53" t="s">
        <v>8</v>
      </c>
      <c r="B7" s="53" t="s">
        <v>9</v>
      </c>
      <c r="C7" s="62" t="s">
        <v>135</v>
      </c>
      <c r="D7" s="62" t="s">
        <v>136</v>
      </c>
      <c r="E7" s="62" t="s">
        <v>137</v>
      </c>
      <c r="F7" s="62" t="s">
        <v>138</v>
      </c>
      <c r="G7" s="62" t="s">
        <v>112</v>
      </c>
      <c r="H7" s="62" t="s">
        <v>100</v>
      </c>
      <c r="I7" s="62" t="s">
        <v>139</v>
      </c>
      <c r="J7" s="62" t="s">
        <v>140</v>
      </c>
      <c r="K7" s="62" t="s">
        <v>141</v>
      </c>
      <c r="L7" s="62" t="s">
        <v>112</v>
      </c>
      <c r="M7" s="62" t="s">
        <v>142</v>
      </c>
      <c r="N7" s="62" t="s">
        <v>143</v>
      </c>
      <c r="O7" s="53" t="s">
        <v>132</v>
      </c>
    </row>
    <row r="8" spans="1:15" ht="12.75" x14ac:dyDescent="0.2">
      <c r="A8" s="4">
        <v>1</v>
      </c>
      <c r="B8" s="4" t="s">
        <v>234</v>
      </c>
      <c r="C8" s="70">
        <v>1307980500</v>
      </c>
      <c r="D8" s="70">
        <v>0</v>
      </c>
      <c r="E8" s="70">
        <v>572831779</v>
      </c>
      <c r="F8" s="70">
        <v>0</v>
      </c>
      <c r="G8" s="70">
        <f t="shared" ref="G8:G45" si="0">(C8+D8+E8+F8)</f>
        <v>1880812279</v>
      </c>
      <c r="H8" s="70">
        <v>379892305</v>
      </c>
      <c r="I8" s="70">
        <v>23872243</v>
      </c>
      <c r="J8" s="70">
        <v>1477047731</v>
      </c>
      <c r="K8" s="70">
        <v>0</v>
      </c>
      <c r="L8" s="70">
        <f t="shared" ref="L8:L45" si="1">(H8+I8+J8+K8)</f>
        <v>1880812279</v>
      </c>
      <c r="M8" s="70">
        <v>0</v>
      </c>
      <c r="N8" s="70">
        <f t="shared" ref="N8:N45" si="2">(G8-M8)</f>
        <v>1880812279</v>
      </c>
      <c r="O8" s="9">
        <v>1</v>
      </c>
    </row>
    <row r="9" spans="1:15" ht="12.75" x14ac:dyDescent="0.2">
      <c r="A9" s="4">
        <v>2</v>
      </c>
      <c r="B9" s="4" t="s">
        <v>235</v>
      </c>
      <c r="C9" s="44">
        <v>180021076</v>
      </c>
      <c r="D9" s="44">
        <v>0</v>
      </c>
      <c r="E9" s="44">
        <v>137377341</v>
      </c>
      <c r="F9" s="44">
        <v>0</v>
      </c>
      <c r="G9" s="44">
        <f t="shared" si="0"/>
        <v>317398417</v>
      </c>
      <c r="H9" s="44">
        <v>48897738</v>
      </c>
      <c r="I9" s="44">
        <v>0</v>
      </c>
      <c r="J9" s="44">
        <v>268208751</v>
      </c>
      <c r="K9" s="44">
        <v>291928</v>
      </c>
      <c r="L9" s="44">
        <f t="shared" si="1"/>
        <v>317398417</v>
      </c>
      <c r="M9" s="44">
        <v>0</v>
      </c>
      <c r="N9" s="44">
        <f t="shared" si="2"/>
        <v>317398417</v>
      </c>
      <c r="O9" s="9">
        <v>2</v>
      </c>
    </row>
    <row r="10" spans="1:15" ht="12.75" x14ac:dyDescent="0.2">
      <c r="A10" s="4">
        <v>3</v>
      </c>
      <c r="B10" s="4" t="s">
        <v>237</v>
      </c>
      <c r="C10" s="44">
        <v>5572565</v>
      </c>
      <c r="D10" s="44">
        <v>0</v>
      </c>
      <c r="E10" s="44">
        <v>16682589</v>
      </c>
      <c r="F10" s="44">
        <v>0</v>
      </c>
      <c r="G10" s="44">
        <f t="shared" si="0"/>
        <v>22255154</v>
      </c>
      <c r="H10" s="44">
        <v>10595276</v>
      </c>
      <c r="I10" s="44">
        <v>0</v>
      </c>
      <c r="J10" s="44">
        <v>5988266</v>
      </c>
      <c r="K10" s="44">
        <v>5671612</v>
      </c>
      <c r="L10" s="44">
        <f t="shared" si="1"/>
        <v>22255154</v>
      </c>
      <c r="M10" s="44">
        <v>0</v>
      </c>
      <c r="N10" s="44">
        <f t="shared" si="2"/>
        <v>22255154</v>
      </c>
      <c r="O10" s="9">
        <v>3</v>
      </c>
    </row>
    <row r="11" spans="1:15" ht="12.75" x14ac:dyDescent="0.2">
      <c r="A11" s="4">
        <v>4</v>
      </c>
      <c r="B11" s="4" t="s">
        <v>238</v>
      </c>
      <c r="C11" s="44">
        <v>0</v>
      </c>
      <c r="D11" s="44">
        <v>0</v>
      </c>
      <c r="E11" s="44">
        <v>0</v>
      </c>
      <c r="F11" s="44">
        <v>0</v>
      </c>
      <c r="G11" s="44">
        <f t="shared" si="0"/>
        <v>0</v>
      </c>
      <c r="H11" s="44">
        <v>0</v>
      </c>
      <c r="I11" s="44">
        <v>0</v>
      </c>
      <c r="J11" s="44">
        <v>0</v>
      </c>
      <c r="K11" s="44">
        <v>0</v>
      </c>
      <c r="L11" s="44">
        <f t="shared" si="1"/>
        <v>0</v>
      </c>
      <c r="M11" s="44">
        <v>0</v>
      </c>
      <c r="N11" s="44">
        <f t="shared" si="2"/>
        <v>0</v>
      </c>
      <c r="O11" s="9">
        <v>4</v>
      </c>
    </row>
    <row r="12" spans="1:15" ht="12.75" x14ac:dyDescent="0.2">
      <c r="A12" s="4">
        <v>5</v>
      </c>
      <c r="B12" s="4" t="s">
        <v>239</v>
      </c>
      <c r="C12" s="44">
        <v>674299353</v>
      </c>
      <c r="D12" s="44">
        <v>0</v>
      </c>
      <c r="E12" s="44">
        <v>946434125</v>
      </c>
      <c r="F12" s="44">
        <v>0</v>
      </c>
      <c r="G12" s="44">
        <f t="shared" si="0"/>
        <v>1620733478</v>
      </c>
      <c r="H12" s="44">
        <v>818416549</v>
      </c>
      <c r="I12" s="44">
        <v>38354255</v>
      </c>
      <c r="J12" s="44">
        <v>365826629</v>
      </c>
      <c r="K12" s="44">
        <v>398136045</v>
      </c>
      <c r="L12" s="44">
        <f t="shared" si="1"/>
        <v>1620733478</v>
      </c>
      <c r="M12" s="44">
        <v>54259201</v>
      </c>
      <c r="N12" s="44">
        <f t="shared" si="2"/>
        <v>1566474277</v>
      </c>
      <c r="O12" s="9">
        <v>5</v>
      </c>
    </row>
    <row r="13" spans="1:15" ht="12.75" x14ac:dyDescent="0.2">
      <c r="A13" s="4">
        <v>6</v>
      </c>
      <c r="B13" s="4" t="s">
        <v>240</v>
      </c>
      <c r="C13" s="44">
        <v>0</v>
      </c>
      <c r="D13" s="44">
        <v>0</v>
      </c>
      <c r="E13" s="44">
        <v>0</v>
      </c>
      <c r="F13" s="44">
        <v>0</v>
      </c>
      <c r="G13" s="44">
        <f t="shared" si="0"/>
        <v>0</v>
      </c>
      <c r="H13" s="44">
        <v>0</v>
      </c>
      <c r="I13" s="44">
        <v>0</v>
      </c>
      <c r="J13" s="44">
        <v>0</v>
      </c>
      <c r="K13" s="44">
        <v>0</v>
      </c>
      <c r="L13" s="44">
        <f t="shared" si="1"/>
        <v>0</v>
      </c>
      <c r="M13" s="44">
        <v>0</v>
      </c>
      <c r="N13" s="44">
        <f t="shared" si="2"/>
        <v>0</v>
      </c>
      <c r="O13" s="9">
        <v>6</v>
      </c>
    </row>
    <row r="14" spans="1:15" ht="12.75" x14ac:dyDescent="0.2">
      <c r="A14" s="4">
        <v>7</v>
      </c>
      <c r="B14" s="4" t="s">
        <v>241</v>
      </c>
      <c r="C14" s="44">
        <v>29820704</v>
      </c>
      <c r="D14" s="44">
        <v>7485000</v>
      </c>
      <c r="E14" s="44">
        <v>13627541</v>
      </c>
      <c r="F14" s="44">
        <v>0</v>
      </c>
      <c r="G14" s="44">
        <f t="shared" si="0"/>
        <v>50933245</v>
      </c>
      <c r="H14" s="44">
        <v>15831407</v>
      </c>
      <c r="I14" s="44">
        <v>0</v>
      </c>
      <c r="J14" s="44">
        <v>19458180</v>
      </c>
      <c r="K14" s="44">
        <v>15643658</v>
      </c>
      <c r="L14" s="44">
        <f t="shared" si="1"/>
        <v>50933245</v>
      </c>
      <c r="M14" s="44">
        <v>0</v>
      </c>
      <c r="N14" s="44">
        <f t="shared" si="2"/>
        <v>50933245</v>
      </c>
      <c r="O14" s="9">
        <v>7</v>
      </c>
    </row>
    <row r="15" spans="1:15" ht="12.75" x14ac:dyDescent="0.2">
      <c r="A15" s="4">
        <v>8</v>
      </c>
      <c r="B15" s="4" t="s">
        <v>242</v>
      </c>
      <c r="C15" s="44">
        <v>0</v>
      </c>
      <c r="D15" s="44">
        <v>0</v>
      </c>
      <c r="E15" s="44">
        <v>0</v>
      </c>
      <c r="F15" s="44">
        <v>0</v>
      </c>
      <c r="G15" s="44">
        <f t="shared" si="0"/>
        <v>0</v>
      </c>
      <c r="H15" s="44">
        <v>0</v>
      </c>
      <c r="I15" s="44">
        <v>0</v>
      </c>
      <c r="J15" s="44">
        <v>0</v>
      </c>
      <c r="K15" s="44">
        <v>0</v>
      </c>
      <c r="L15" s="44">
        <f t="shared" si="1"/>
        <v>0</v>
      </c>
      <c r="M15" s="44">
        <v>0</v>
      </c>
      <c r="N15" s="44">
        <f t="shared" si="2"/>
        <v>0</v>
      </c>
      <c r="O15" s="9">
        <v>8</v>
      </c>
    </row>
    <row r="16" spans="1:15" ht="12.75" x14ac:dyDescent="0.2">
      <c r="A16" s="4">
        <v>9</v>
      </c>
      <c r="B16" s="4" t="s">
        <v>243</v>
      </c>
      <c r="C16" s="44">
        <v>0</v>
      </c>
      <c r="D16" s="44">
        <v>0</v>
      </c>
      <c r="E16" s="44">
        <v>0</v>
      </c>
      <c r="F16" s="44">
        <v>0</v>
      </c>
      <c r="G16" s="44">
        <f t="shared" si="0"/>
        <v>0</v>
      </c>
      <c r="H16" s="44">
        <v>0</v>
      </c>
      <c r="I16" s="44">
        <v>0</v>
      </c>
      <c r="J16" s="44">
        <v>0</v>
      </c>
      <c r="K16" s="44">
        <v>0</v>
      </c>
      <c r="L16" s="44">
        <f t="shared" si="1"/>
        <v>0</v>
      </c>
      <c r="M16" s="44">
        <v>0</v>
      </c>
      <c r="N16" s="44">
        <f t="shared" si="2"/>
        <v>0</v>
      </c>
      <c r="O16" s="9">
        <v>9</v>
      </c>
    </row>
    <row r="17" spans="1:15" ht="12.75" x14ac:dyDescent="0.2">
      <c r="A17" s="4">
        <v>10</v>
      </c>
      <c r="B17" s="4" t="s">
        <v>244</v>
      </c>
      <c r="C17" s="44">
        <v>134038037</v>
      </c>
      <c r="D17" s="44">
        <v>0</v>
      </c>
      <c r="E17" s="44">
        <v>130044694</v>
      </c>
      <c r="F17" s="44">
        <v>0</v>
      </c>
      <c r="G17" s="44">
        <f t="shared" si="0"/>
        <v>264082731</v>
      </c>
      <c r="H17" s="44">
        <v>49637096</v>
      </c>
      <c r="I17" s="44">
        <v>0</v>
      </c>
      <c r="J17" s="44">
        <v>176570865</v>
      </c>
      <c r="K17" s="44">
        <v>37874770</v>
      </c>
      <c r="L17" s="44">
        <f t="shared" si="1"/>
        <v>264082731</v>
      </c>
      <c r="M17" s="44">
        <v>0</v>
      </c>
      <c r="N17" s="44">
        <f t="shared" si="2"/>
        <v>264082731</v>
      </c>
      <c r="O17" s="9">
        <v>10</v>
      </c>
    </row>
    <row r="18" spans="1:15" ht="12.75" x14ac:dyDescent="0.2">
      <c r="A18" s="4">
        <v>11</v>
      </c>
      <c r="B18" s="4" t="s">
        <v>245</v>
      </c>
      <c r="C18" s="44">
        <v>161345388</v>
      </c>
      <c r="D18" s="44">
        <v>0</v>
      </c>
      <c r="E18" s="44">
        <v>49013676</v>
      </c>
      <c r="F18" s="44">
        <v>0</v>
      </c>
      <c r="G18" s="44">
        <f t="shared" si="0"/>
        <v>210359064</v>
      </c>
      <c r="H18" s="44">
        <v>161901500</v>
      </c>
      <c r="I18" s="44">
        <v>16407815</v>
      </c>
      <c r="J18" s="44">
        <v>26789485</v>
      </c>
      <c r="K18" s="44">
        <v>5260264</v>
      </c>
      <c r="L18" s="44">
        <f t="shared" si="1"/>
        <v>210359064</v>
      </c>
      <c r="M18" s="44">
        <v>0</v>
      </c>
      <c r="N18" s="44">
        <f t="shared" si="2"/>
        <v>210359064</v>
      </c>
      <c r="O18" s="9">
        <v>11</v>
      </c>
    </row>
    <row r="19" spans="1:15" ht="12.75" x14ac:dyDescent="0.2">
      <c r="A19" s="4">
        <v>12</v>
      </c>
      <c r="B19" s="4" t="s">
        <v>246</v>
      </c>
      <c r="C19" s="44">
        <v>0</v>
      </c>
      <c r="D19" s="44">
        <v>0</v>
      </c>
      <c r="E19" s="44">
        <v>0</v>
      </c>
      <c r="F19" s="44">
        <v>0</v>
      </c>
      <c r="G19" s="44">
        <f t="shared" si="0"/>
        <v>0</v>
      </c>
      <c r="H19" s="44">
        <v>0</v>
      </c>
      <c r="I19" s="44">
        <v>0</v>
      </c>
      <c r="J19" s="44">
        <v>0</v>
      </c>
      <c r="K19" s="44">
        <v>0</v>
      </c>
      <c r="L19" s="44">
        <f t="shared" si="1"/>
        <v>0</v>
      </c>
      <c r="M19" s="44">
        <v>0</v>
      </c>
      <c r="N19" s="44">
        <f t="shared" si="2"/>
        <v>0</v>
      </c>
      <c r="O19" s="9">
        <v>12</v>
      </c>
    </row>
    <row r="20" spans="1:15" ht="12.75" x14ac:dyDescent="0.2">
      <c r="A20" s="4">
        <v>13</v>
      </c>
      <c r="B20" s="4" t="s">
        <v>247</v>
      </c>
      <c r="C20" s="44">
        <v>180626373</v>
      </c>
      <c r="D20" s="44">
        <v>0</v>
      </c>
      <c r="E20" s="44">
        <v>110880982</v>
      </c>
      <c r="F20" s="44">
        <v>0</v>
      </c>
      <c r="G20" s="44">
        <f t="shared" si="0"/>
        <v>291507355</v>
      </c>
      <c r="H20" s="44">
        <v>116218354</v>
      </c>
      <c r="I20" s="44">
        <v>0</v>
      </c>
      <c r="J20" s="44">
        <v>120744778</v>
      </c>
      <c r="K20" s="44">
        <v>54544223</v>
      </c>
      <c r="L20" s="44">
        <f t="shared" si="1"/>
        <v>291507355</v>
      </c>
      <c r="M20" s="44">
        <v>0</v>
      </c>
      <c r="N20" s="44">
        <f t="shared" si="2"/>
        <v>291507355</v>
      </c>
      <c r="O20" s="9">
        <v>13</v>
      </c>
    </row>
    <row r="21" spans="1:15" ht="12.75" x14ac:dyDescent="0.2">
      <c r="A21" s="4">
        <v>14</v>
      </c>
      <c r="B21" s="4" t="s">
        <v>248</v>
      </c>
      <c r="C21" s="44">
        <v>29761474</v>
      </c>
      <c r="D21" s="44">
        <v>0</v>
      </c>
      <c r="E21" s="44">
        <v>14221525</v>
      </c>
      <c r="F21" s="44">
        <v>0</v>
      </c>
      <c r="G21" s="44">
        <f t="shared" si="0"/>
        <v>43982999</v>
      </c>
      <c r="H21" s="44">
        <v>31141265</v>
      </c>
      <c r="I21" s="44">
        <v>0</v>
      </c>
      <c r="J21" s="44">
        <v>5007563</v>
      </c>
      <c r="K21" s="44">
        <v>7834171</v>
      </c>
      <c r="L21" s="44">
        <f t="shared" si="1"/>
        <v>43982999</v>
      </c>
      <c r="M21" s="44">
        <v>0</v>
      </c>
      <c r="N21" s="44">
        <f t="shared" si="2"/>
        <v>43982999</v>
      </c>
      <c r="O21" s="9">
        <v>14</v>
      </c>
    </row>
    <row r="22" spans="1:15" ht="12.75" x14ac:dyDescent="0.2">
      <c r="A22" s="4">
        <v>15</v>
      </c>
      <c r="B22" s="4" t="s">
        <v>249</v>
      </c>
      <c r="C22" s="44">
        <v>349783695</v>
      </c>
      <c r="D22" s="44">
        <v>375616</v>
      </c>
      <c r="E22" s="44">
        <v>469001946</v>
      </c>
      <c r="F22" s="44">
        <v>0</v>
      </c>
      <c r="G22" s="44">
        <f t="shared" si="0"/>
        <v>819161257</v>
      </c>
      <c r="H22" s="44">
        <v>174320204</v>
      </c>
      <c r="I22" s="44">
        <v>0</v>
      </c>
      <c r="J22" s="44">
        <v>586933225</v>
      </c>
      <c r="K22" s="44">
        <v>57907828</v>
      </c>
      <c r="L22" s="44">
        <f t="shared" si="1"/>
        <v>819161257</v>
      </c>
      <c r="M22" s="44">
        <v>6609247</v>
      </c>
      <c r="N22" s="44">
        <f t="shared" si="2"/>
        <v>812552010</v>
      </c>
      <c r="O22" s="9">
        <v>15</v>
      </c>
    </row>
    <row r="23" spans="1:15" ht="12.75" x14ac:dyDescent="0.2">
      <c r="A23" s="4">
        <v>16</v>
      </c>
      <c r="B23" s="4" t="s">
        <v>250</v>
      </c>
      <c r="C23" s="44">
        <v>226790017</v>
      </c>
      <c r="D23" s="44">
        <v>0</v>
      </c>
      <c r="E23" s="44">
        <v>117936155</v>
      </c>
      <c r="F23" s="44">
        <v>0</v>
      </c>
      <c r="G23" s="44">
        <f t="shared" si="0"/>
        <v>344726172</v>
      </c>
      <c r="H23" s="44">
        <v>221555310</v>
      </c>
      <c r="I23" s="44">
        <v>19766132</v>
      </c>
      <c r="J23" s="44">
        <v>55592782</v>
      </c>
      <c r="K23" s="44">
        <v>47811948</v>
      </c>
      <c r="L23" s="44">
        <f t="shared" si="1"/>
        <v>344726172</v>
      </c>
      <c r="M23" s="44">
        <v>0</v>
      </c>
      <c r="N23" s="44">
        <f t="shared" si="2"/>
        <v>344726172</v>
      </c>
      <c r="O23" s="9">
        <v>16</v>
      </c>
    </row>
    <row r="24" spans="1:15" ht="12.75" x14ac:dyDescent="0.2">
      <c r="A24" s="4">
        <v>17</v>
      </c>
      <c r="B24" s="4" t="s">
        <v>251</v>
      </c>
      <c r="C24" s="44">
        <v>0</v>
      </c>
      <c r="D24" s="44">
        <v>0</v>
      </c>
      <c r="E24" s="44">
        <v>0</v>
      </c>
      <c r="F24" s="44">
        <v>0</v>
      </c>
      <c r="G24" s="44">
        <f t="shared" si="0"/>
        <v>0</v>
      </c>
      <c r="H24" s="44">
        <v>0</v>
      </c>
      <c r="I24" s="44">
        <v>0</v>
      </c>
      <c r="J24" s="44">
        <v>0</v>
      </c>
      <c r="K24" s="44">
        <v>0</v>
      </c>
      <c r="L24" s="44">
        <f t="shared" si="1"/>
        <v>0</v>
      </c>
      <c r="M24" s="44">
        <v>0</v>
      </c>
      <c r="N24" s="44">
        <f t="shared" si="2"/>
        <v>0</v>
      </c>
      <c r="O24" s="9">
        <v>17</v>
      </c>
    </row>
    <row r="25" spans="1:15" ht="12.75" x14ac:dyDescent="0.2">
      <c r="A25" s="4">
        <v>18</v>
      </c>
      <c r="B25" s="4" t="s">
        <v>252</v>
      </c>
      <c r="C25" s="44">
        <v>49580169</v>
      </c>
      <c r="D25" s="44">
        <v>0</v>
      </c>
      <c r="E25" s="44">
        <v>6426666</v>
      </c>
      <c r="F25" s="44">
        <v>0</v>
      </c>
      <c r="G25" s="44">
        <f t="shared" si="0"/>
        <v>56006835</v>
      </c>
      <c r="H25" s="44">
        <v>14922346</v>
      </c>
      <c r="I25" s="44">
        <v>0</v>
      </c>
      <c r="J25" s="44">
        <v>26839599</v>
      </c>
      <c r="K25" s="44">
        <v>14244890</v>
      </c>
      <c r="L25" s="44">
        <f t="shared" si="1"/>
        <v>56006835</v>
      </c>
      <c r="M25" s="44">
        <v>0</v>
      </c>
      <c r="N25" s="44">
        <f t="shared" si="2"/>
        <v>56006835</v>
      </c>
      <c r="O25" s="9">
        <v>18</v>
      </c>
    </row>
    <row r="26" spans="1:15" ht="12.75" x14ac:dyDescent="0.2">
      <c r="A26" s="4">
        <v>19</v>
      </c>
      <c r="B26" s="4" t="s">
        <v>253</v>
      </c>
      <c r="C26" s="44">
        <v>383966853</v>
      </c>
      <c r="D26" s="44">
        <v>0</v>
      </c>
      <c r="E26" s="44">
        <v>226480565</v>
      </c>
      <c r="F26" s="44">
        <v>0</v>
      </c>
      <c r="G26" s="44">
        <f t="shared" si="0"/>
        <v>610447418</v>
      </c>
      <c r="H26" s="44">
        <v>148036930</v>
      </c>
      <c r="I26" s="44">
        <v>54425352</v>
      </c>
      <c r="J26" s="44">
        <v>206521180</v>
      </c>
      <c r="K26" s="44">
        <v>201463956</v>
      </c>
      <c r="L26" s="44">
        <f t="shared" si="1"/>
        <v>610447418</v>
      </c>
      <c r="M26" s="44">
        <v>0</v>
      </c>
      <c r="N26" s="44">
        <f t="shared" si="2"/>
        <v>610447418</v>
      </c>
      <c r="O26" s="9">
        <v>19</v>
      </c>
    </row>
    <row r="27" spans="1:15" ht="12.75" x14ac:dyDescent="0.2">
      <c r="A27" s="4">
        <v>20</v>
      </c>
      <c r="B27" s="4" t="s">
        <v>254</v>
      </c>
      <c r="C27" s="44">
        <v>196349196</v>
      </c>
      <c r="D27" s="44">
        <v>0</v>
      </c>
      <c r="E27" s="44">
        <v>158070792</v>
      </c>
      <c r="F27" s="44">
        <v>0</v>
      </c>
      <c r="G27" s="44">
        <f t="shared" si="0"/>
        <v>354419988</v>
      </c>
      <c r="H27" s="44">
        <v>174910073</v>
      </c>
      <c r="I27" s="44">
        <v>13328081</v>
      </c>
      <c r="J27" s="44">
        <v>105366903</v>
      </c>
      <c r="K27" s="44">
        <v>60814931</v>
      </c>
      <c r="L27" s="44">
        <f t="shared" si="1"/>
        <v>354419988</v>
      </c>
      <c r="M27" s="44">
        <v>0</v>
      </c>
      <c r="N27" s="44">
        <f t="shared" si="2"/>
        <v>354419988</v>
      </c>
      <c r="O27" s="9">
        <v>20</v>
      </c>
    </row>
    <row r="28" spans="1:15" ht="12.75" x14ac:dyDescent="0.2">
      <c r="A28" s="4">
        <v>21</v>
      </c>
      <c r="B28" s="4" t="s">
        <v>255</v>
      </c>
      <c r="C28" s="44">
        <v>0</v>
      </c>
      <c r="D28" s="44">
        <v>0</v>
      </c>
      <c r="E28" s="44">
        <v>0</v>
      </c>
      <c r="F28" s="44">
        <v>0</v>
      </c>
      <c r="G28" s="44">
        <f t="shared" si="0"/>
        <v>0</v>
      </c>
      <c r="H28" s="44">
        <v>0</v>
      </c>
      <c r="I28" s="44">
        <v>0</v>
      </c>
      <c r="J28" s="44">
        <v>0</v>
      </c>
      <c r="K28" s="44">
        <v>0</v>
      </c>
      <c r="L28" s="44">
        <f t="shared" si="1"/>
        <v>0</v>
      </c>
      <c r="M28" s="44">
        <v>0</v>
      </c>
      <c r="N28" s="44">
        <f t="shared" si="2"/>
        <v>0</v>
      </c>
      <c r="O28" s="9">
        <v>21</v>
      </c>
    </row>
    <row r="29" spans="1:15" ht="12.75" x14ac:dyDescent="0.2">
      <c r="A29" s="4">
        <v>22</v>
      </c>
      <c r="B29" s="4" t="s">
        <v>256</v>
      </c>
      <c r="C29" s="44">
        <v>0</v>
      </c>
      <c r="D29" s="44">
        <v>0</v>
      </c>
      <c r="E29" s="44">
        <v>0</v>
      </c>
      <c r="F29" s="44">
        <v>0</v>
      </c>
      <c r="G29" s="44">
        <f t="shared" si="0"/>
        <v>0</v>
      </c>
      <c r="H29" s="44">
        <v>0</v>
      </c>
      <c r="I29" s="44">
        <v>0</v>
      </c>
      <c r="J29" s="44">
        <v>0</v>
      </c>
      <c r="K29" s="44">
        <v>0</v>
      </c>
      <c r="L29" s="44">
        <f t="shared" si="1"/>
        <v>0</v>
      </c>
      <c r="M29" s="44">
        <v>0</v>
      </c>
      <c r="N29" s="44">
        <f t="shared" si="2"/>
        <v>0</v>
      </c>
      <c r="O29" s="9">
        <v>22</v>
      </c>
    </row>
    <row r="30" spans="1:15" ht="12.75" x14ac:dyDescent="0.2">
      <c r="A30" s="4">
        <v>23</v>
      </c>
      <c r="B30" s="4" t="s">
        <v>257</v>
      </c>
      <c r="C30" s="44">
        <v>529202107</v>
      </c>
      <c r="D30" s="44">
        <v>1062047</v>
      </c>
      <c r="E30" s="44">
        <v>887899631</v>
      </c>
      <c r="F30" s="44">
        <v>0</v>
      </c>
      <c r="G30" s="44">
        <f t="shared" si="0"/>
        <v>1418163785</v>
      </c>
      <c r="H30" s="44">
        <v>409529680</v>
      </c>
      <c r="I30" s="44">
        <v>48744437</v>
      </c>
      <c r="J30" s="44">
        <v>752919263</v>
      </c>
      <c r="K30" s="44">
        <v>206970405</v>
      </c>
      <c r="L30" s="44">
        <f t="shared" si="1"/>
        <v>1418163785</v>
      </c>
      <c r="M30" s="44">
        <v>14867327</v>
      </c>
      <c r="N30" s="44">
        <f t="shared" si="2"/>
        <v>1403296458</v>
      </c>
      <c r="O30" s="9">
        <v>23</v>
      </c>
    </row>
    <row r="31" spans="1:15" ht="12.75" x14ac:dyDescent="0.2">
      <c r="A31" s="4">
        <v>24</v>
      </c>
      <c r="B31" s="4" t="s">
        <v>258</v>
      </c>
      <c r="C31" s="44">
        <v>1426250727</v>
      </c>
      <c r="D31" s="44">
        <v>0</v>
      </c>
      <c r="E31" s="44">
        <v>827877019</v>
      </c>
      <c r="F31" s="44">
        <v>0</v>
      </c>
      <c r="G31" s="44">
        <f t="shared" si="0"/>
        <v>2254127746</v>
      </c>
      <c r="H31" s="44">
        <v>502102594</v>
      </c>
      <c r="I31" s="44">
        <v>40260252</v>
      </c>
      <c r="J31" s="44">
        <v>1157289502</v>
      </c>
      <c r="K31" s="44">
        <v>554475398</v>
      </c>
      <c r="L31" s="44">
        <f t="shared" si="1"/>
        <v>2254127746</v>
      </c>
      <c r="M31" s="44">
        <v>0</v>
      </c>
      <c r="N31" s="44">
        <f t="shared" si="2"/>
        <v>2254127746</v>
      </c>
      <c r="O31" s="9">
        <v>24</v>
      </c>
    </row>
    <row r="32" spans="1:15" ht="12.75" x14ac:dyDescent="0.2">
      <c r="A32" s="4">
        <v>25</v>
      </c>
      <c r="B32" s="4" t="s">
        <v>259</v>
      </c>
      <c r="C32" s="44">
        <v>0</v>
      </c>
      <c r="D32" s="44">
        <v>0</v>
      </c>
      <c r="E32" s="44">
        <v>0</v>
      </c>
      <c r="F32" s="44">
        <v>0</v>
      </c>
      <c r="G32" s="44">
        <f t="shared" si="0"/>
        <v>0</v>
      </c>
      <c r="H32" s="44">
        <v>0</v>
      </c>
      <c r="I32" s="44">
        <v>0</v>
      </c>
      <c r="J32" s="44">
        <v>0</v>
      </c>
      <c r="K32" s="44">
        <v>0</v>
      </c>
      <c r="L32" s="44">
        <f t="shared" si="1"/>
        <v>0</v>
      </c>
      <c r="M32" s="44">
        <v>0</v>
      </c>
      <c r="N32" s="44">
        <f t="shared" si="2"/>
        <v>0</v>
      </c>
      <c r="O32" s="9">
        <v>25</v>
      </c>
    </row>
    <row r="33" spans="1:15" ht="12.75" x14ac:dyDescent="0.2">
      <c r="A33" s="4">
        <v>26</v>
      </c>
      <c r="B33" s="4" t="s">
        <v>260</v>
      </c>
      <c r="C33" s="44">
        <v>137184895</v>
      </c>
      <c r="D33" s="44">
        <v>0</v>
      </c>
      <c r="E33" s="44">
        <v>49971079</v>
      </c>
      <c r="F33" s="44">
        <v>0</v>
      </c>
      <c r="G33" s="44">
        <f t="shared" si="0"/>
        <v>187155974</v>
      </c>
      <c r="H33" s="44">
        <v>37079821</v>
      </c>
      <c r="I33" s="44">
        <v>0</v>
      </c>
      <c r="J33" s="44">
        <v>140229137</v>
      </c>
      <c r="K33" s="44">
        <v>9847016</v>
      </c>
      <c r="L33" s="44">
        <f t="shared" si="1"/>
        <v>187155974</v>
      </c>
      <c r="M33" s="44">
        <v>0</v>
      </c>
      <c r="N33" s="44">
        <f t="shared" si="2"/>
        <v>187155974</v>
      </c>
      <c r="O33" s="9">
        <v>26</v>
      </c>
    </row>
    <row r="34" spans="1:15" ht="12.75" x14ac:dyDescent="0.2">
      <c r="A34" s="4">
        <v>27</v>
      </c>
      <c r="B34" s="4" t="s">
        <v>261</v>
      </c>
      <c r="C34" s="44">
        <v>39734582</v>
      </c>
      <c r="D34" s="44">
        <v>0</v>
      </c>
      <c r="E34" s="44">
        <v>23773993</v>
      </c>
      <c r="F34" s="44">
        <v>0</v>
      </c>
      <c r="G34" s="44">
        <f t="shared" si="0"/>
        <v>63508575</v>
      </c>
      <c r="H34" s="44">
        <v>50080003</v>
      </c>
      <c r="I34" s="44">
        <v>0</v>
      </c>
      <c r="J34" s="44">
        <v>11142392</v>
      </c>
      <c r="K34" s="44">
        <v>2286180</v>
      </c>
      <c r="L34" s="44">
        <f t="shared" si="1"/>
        <v>63508575</v>
      </c>
      <c r="M34" s="44">
        <v>0</v>
      </c>
      <c r="N34" s="44">
        <f t="shared" si="2"/>
        <v>63508575</v>
      </c>
      <c r="O34" s="9">
        <v>27</v>
      </c>
    </row>
    <row r="35" spans="1:15" ht="12.75" x14ac:dyDescent="0.2">
      <c r="A35" s="4">
        <v>28</v>
      </c>
      <c r="B35" s="4" t="s">
        <v>262</v>
      </c>
      <c r="C35" s="44">
        <v>0</v>
      </c>
      <c r="D35" s="44">
        <v>0</v>
      </c>
      <c r="E35" s="44">
        <v>0</v>
      </c>
      <c r="F35" s="44">
        <v>0</v>
      </c>
      <c r="G35" s="44">
        <f t="shared" si="0"/>
        <v>0</v>
      </c>
      <c r="H35" s="44">
        <v>0</v>
      </c>
      <c r="I35" s="44">
        <v>0</v>
      </c>
      <c r="J35" s="44">
        <v>0</v>
      </c>
      <c r="K35" s="44">
        <v>0</v>
      </c>
      <c r="L35" s="44">
        <f t="shared" si="1"/>
        <v>0</v>
      </c>
      <c r="M35" s="44">
        <v>0</v>
      </c>
      <c r="N35" s="44">
        <f t="shared" si="2"/>
        <v>0</v>
      </c>
      <c r="O35" s="9">
        <v>28</v>
      </c>
    </row>
    <row r="36" spans="1:15" ht="12.75" x14ac:dyDescent="0.2">
      <c r="A36" s="4">
        <v>29</v>
      </c>
      <c r="B36" s="4" t="s">
        <v>263</v>
      </c>
      <c r="C36" s="44">
        <v>0</v>
      </c>
      <c r="D36" s="44">
        <v>0</v>
      </c>
      <c r="E36" s="44">
        <v>0</v>
      </c>
      <c r="F36" s="44">
        <v>0</v>
      </c>
      <c r="G36" s="44">
        <f t="shared" si="0"/>
        <v>0</v>
      </c>
      <c r="H36" s="44">
        <v>0</v>
      </c>
      <c r="I36" s="44">
        <v>0</v>
      </c>
      <c r="J36" s="44">
        <v>0</v>
      </c>
      <c r="K36" s="44">
        <v>0</v>
      </c>
      <c r="L36" s="44">
        <f t="shared" si="1"/>
        <v>0</v>
      </c>
      <c r="M36" s="44">
        <v>0</v>
      </c>
      <c r="N36" s="44">
        <f t="shared" si="2"/>
        <v>0</v>
      </c>
      <c r="O36" s="9">
        <v>29</v>
      </c>
    </row>
    <row r="37" spans="1:15" ht="12.75" x14ac:dyDescent="0.2">
      <c r="A37" s="4">
        <v>30</v>
      </c>
      <c r="B37" s="4" t="s">
        <v>264</v>
      </c>
      <c r="C37" s="44">
        <v>0</v>
      </c>
      <c r="D37" s="44">
        <v>0</v>
      </c>
      <c r="E37" s="44">
        <v>0</v>
      </c>
      <c r="F37" s="44">
        <v>0</v>
      </c>
      <c r="G37" s="44">
        <f t="shared" si="0"/>
        <v>0</v>
      </c>
      <c r="H37" s="44">
        <v>0</v>
      </c>
      <c r="I37" s="44">
        <v>0</v>
      </c>
      <c r="J37" s="44">
        <v>0</v>
      </c>
      <c r="K37" s="44">
        <v>0</v>
      </c>
      <c r="L37" s="44">
        <f t="shared" si="1"/>
        <v>0</v>
      </c>
      <c r="M37" s="44">
        <v>0</v>
      </c>
      <c r="N37" s="44">
        <f t="shared" si="2"/>
        <v>0</v>
      </c>
      <c r="O37" s="9">
        <v>30</v>
      </c>
    </row>
    <row r="38" spans="1:15" ht="12.75" x14ac:dyDescent="0.2">
      <c r="A38" s="4">
        <v>31</v>
      </c>
      <c r="B38" s="4" t="s">
        <v>265</v>
      </c>
      <c r="C38" s="44">
        <v>0</v>
      </c>
      <c r="D38" s="44">
        <v>0</v>
      </c>
      <c r="E38" s="44">
        <v>0</v>
      </c>
      <c r="F38" s="44">
        <v>0</v>
      </c>
      <c r="G38" s="44">
        <f t="shared" si="0"/>
        <v>0</v>
      </c>
      <c r="H38" s="44">
        <v>0</v>
      </c>
      <c r="I38" s="44">
        <v>0</v>
      </c>
      <c r="J38" s="44">
        <v>0</v>
      </c>
      <c r="K38" s="44">
        <v>0</v>
      </c>
      <c r="L38" s="44">
        <f t="shared" si="1"/>
        <v>0</v>
      </c>
      <c r="M38" s="44">
        <v>0</v>
      </c>
      <c r="N38" s="44">
        <f t="shared" si="2"/>
        <v>0</v>
      </c>
      <c r="O38" s="9">
        <v>31</v>
      </c>
    </row>
    <row r="39" spans="1:15" ht="12.75" x14ac:dyDescent="0.2">
      <c r="A39" s="4">
        <v>32</v>
      </c>
      <c r="B39" s="4" t="s">
        <v>266</v>
      </c>
      <c r="C39" s="44">
        <v>87195152</v>
      </c>
      <c r="D39" s="44">
        <v>0</v>
      </c>
      <c r="E39" s="44">
        <v>90799672</v>
      </c>
      <c r="F39" s="44">
        <v>0</v>
      </c>
      <c r="G39" s="44">
        <f t="shared" si="0"/>
        <v>177994824</v>
      </c>
      <c r="H39" s="44">
        <v>64781071</v>
      </c>
      <c r="I39" s="44">
        <v>39950</v>
      </c>
      <c r="J39" s="44">
        <v>76466875</v>
      </c>
      <c r="K39" s="44">
        <v>36706928</v>
      </c>
      <c r="L39" s="44">
        <f t="shared" si="1"/>
        <v>177994824</v>
      </c>
      <c r="M39" s="44">
        <v>0</v>
      </c>
      <c r="N39" s="44">
        <f t="shared" si="2"/>
        <v>177994824</v>
      </c>
      <c r="O39" s="9">
        <v>32</v>
      </c>
    </row>
    <row r="40" spans="1:15" ht="12.75" x14ac:dyDescent="0.2">
      <c r="A40" s="4">
        <v>33</v>
      </c>
      <c r="B40" s="4" t="s">
        <v>267</v>
      </c>
      <c r="C40" s="44">
        <v>88210053</v>
      </c>
      <c r="D40" s="44">
        <v>0</v>
      </c>
      <c r="E40" s="44">
        <v>60395832</v>
      </c>
      <c r="F40" s="44">
        <v>0</v>
      </c>
      <c r="G40" s="44">
        <f t="shared" si="0"/>
        <v>148605885</v>
      </c>
      <c r="H40" s="44">
        <v>72980765</v>
      </c>
      <c r="I40" s="44">
        <v>0</v>
      </c>
      <c r="J40" s="44">
        <v>57728440</v>
      </c>
      <c r="K40" s="44">
        <v>17896680</v>
      </c>
      <c r="L40" s="44">
        <f t="shared" si="1"/>
        <v>148605885</v>
      </c>
      <c r="M40" s="44">
        <v>13057491</v>
      </c>
      <c r="N40" s="44">
        <f t="shared" si="2"/>
        <v>135548394</v>
      </c>
      <c r="O40" s="9">
        <v>33</v>
      </c>
    </row>
    <row r="41" spans="1:15" ht="12.75" x14ac:dyDescent="0.2">
      <c r="A41" s="4">
        <v>34</v>
      </c>
      <c r="B41" s="4" t="s">
        <v>268</v>
      </c>
      <c r="C41" s="44">
        <v>648711007</v>
      </c>
      <c r="D41" s="44">
        <v>0</v>
      </c>
      <c r="E41" s="44">
        <v>235623447</v>
      </c>
      <c r="F41" s="44">
        <v>0</v>
      </c>
      <c r="G41" s="44">
        <f t="shared" si="0"/>
        <v>884334454</v>
      </c>
      <c r="H41" s="44">
        <v>226121185</v>
      </c>
      <c r="I41" s="44">
        <v>0</v>
      </c>
      <c r="J41" s="44">
        <v>297262177</v>
      </c>
      <c r="K41" s="44">
        <v>360951092</v>
      </c>
      <c r="L41" s="44">
        <f t="shared" si="1"/>
        <v>884334454</v>
      </c>
      <c r="M41" s="44">
        <v>0</v>
      </c>
      <c r="N41" s="44">
        <f t="shared" si="2"/>
        <v>884334454</v>
      </c>
      <c r="O41" s="9">
        <v>34</v>
      </c>
    </row>
    <row r="42" spans="1:15" ht="12.75" x14ac:dyDescent="0.2">
      <c r="A42" s="4">
        <v>35</v>
      </c>
      <c r="B42" s="4" t="s">
        <v>269</v>
      </c>
      <c r="C42" s="44">
        <v>1567605847</v>
      </c>
      <c r="D42" s="44">
        <v>0</v>
      </c>
      <c r="E42" s="44">
        <v>1572049762</v>
      </c>
      <c r="F42" s="44">
        <v>0</v>
      </c>
      <c r="G42" s="44">
        <f t="shared" si="0"/>
        <v>3139655609</v>
      </c>
      <c r="H42" s="44">
        <v>1069832837</v>
      </c>
      <c r="I42" s="44">
        <v>204155745</v>
      </c>
      <c r="J42" s="44">
        <v>1648259866</v>
      </c>
      <c r="K42" s="44">
        <v>217407161</v>
      </c>
      <c r="L42" s="44">
        <f t="shared" si="1"/>
        <v>3139655609</v>
      </c>
      <c r="M42" s="44">
        <v>0</v>
      </c>
      <c r="N42" s="44">
        <f t="shared" si="2"/>
        <v>3139655609</v>
      </c>
      <c r="O42" s="9">
        <v>35</v>
      </c>
    </row>
    <row r="43" spans="1:15" ht="12.75" x14ac:dyDescent="0.2">
      <c r="A43" s="4">
        <v>36</v>
      </c>
      <c r="B43" s="4" t="s">
        <v>270</v>
      </c>
      <c r="C43" s="44">
        <v>47358134</v>
      </c>
      <c r="D43" s="44">
        <v>0</v>
      </c>
      <c r="E43" s="44">
        <v>59908424</v>
      </c>
      <c r="F43" s="44">
        <v>0</v>
      </c>
      <c r="G43" s="44">
        <f t="shared" si="0"/>
        <v>107266558</v>
      </c>
      <c r="H43" s="44">
        <v>62792151</v>
      </c>
      <c r="I43" s="44">
        <v>0</v>
      </c>
      <c r="J43" s="44">
        <v>23439331</v>
      </c>
      <c r="K43" s="44">
        <v>21035076</v>
      </c>
      <c r="L43" s="44">
        <f t="shared" si="1"/>
        <v>107266558</v>
      </c>
      <c r="M43" s="44">
        <v>0</v>
      </c>
      <c r="N43" s="44">
        <f t="shared" si="2"/>
        <v>107266558</v>
      </c>
      <c r="O43" s="9">
        <v>36</v>
      </c>
    </row>
    <row r="44" spans="1:15" ht="12.75" x14ac:dyDescent="0.2">
      <c r="A44" s="4">
        <v>37</v>
      </c>
      <c r="B44" s="4" t="s">
        <v>271</v>
      </c>
      <c r="C44" s="44">
        <v>48128391</v>
      </c>
      <c r="D44" s="44">
        <v>0</v>
      </c>
      <c r="E44" s="44">
        <v>20282264</v>
      </c>
      <c r="F44" s="44">
        <v>0</v>
      </c>
      <c r="G44" s="44">
        <f t="shared" si="0"/>
        <v>68410655</v>
      </c>
      <c r="H44" s="44">
        <v>0</v>
      </c>
      <c r="I44" s="44">
        <v>0</v>
      </c>
      <c r="J44" s="44">
        <v>65265660</v>
      </c>
      <c r="K44" s="44">
        <v>3144995</v>
      </c>
      <c r="L44" s="44">
        <f t="shared" si="1"/>
        <v>68410655</v>
      </c>
      <c r="M44" s="44">
        <v>0</v>
      </c>
      <c r="N44" s="44">
        <f t="shared" si="2"/>
        <v>68410655</v>
      </c>
      <c r="O44" s="9">
        <v>37</v>
      </c>
    </row>
    <row r="45" spans="1:15" ht="12.75" x14ac:dyDescent="0.2">
      <c r="A45" s="17">
        <v>38</v>
      </c>
      <c r="B45" s="4" t="s">
        <v>272</v>
      </c>
      <c r="C45" s="71">
        <v>269323113</v>
      </c>
      <c r="D45" s="71">
        <v>0</v>
      </c>
      <c r="E45" s="71">
        <v>94103485</v>
      </c>
      <c r="F45" s="71">
        <v>0</v>
      </c>
      <c r="G45" s="71">
        <f t="shared" si="0"/>
        <v>363426598</v>
      </c>
      <c r="H45" s="71">
        <v>77880096</v>
      </c>
      <c r="I45" s="71">
        <v>0</v>
      </c>
      <c r="J45" s="71">
        <v>119517740</v>
      </c>
      <c r="K45" s="71">
        <v>166028762</v>
      </c>
      <c r="L45" s="71">
        <f t="shared" si="1"/>
        <v>363426598</v>
      </c>
      <c r="M45" s="71">
        <v>0</v>
      </c>
      <c r="N45" s="71">
        <f t="shared" si="2"/>
        <v>363426598</v>
      </c>
      <c r="O45" s="59">
        <v>38</v>
      </c>
    </row>
    <row r="46" spans="1:15" ht="12.75" x14ac:dyDescent="0.2">
      <c r="A46" s="17">
        <f>A45</f>
        <v>38</v>
      </c>
      <c r="B46" s="9" t="s">
        <v>21</v>
      </c>
      <c r="C46" s="72">
        <f t="shared" ref="C46:N46" si="3">SUM(C8:C45)</f>
        <v>8798839408</v>
      </c>
      <c r="D46" s="72">
        <f t="shared" si="3"/>
        <v>8922663</v>
      </c>
      <c r="E46" s="72">
        <f t="shared" si="3"/>
        <v>6891714984</v>
      </c>
      <c r="F46" s="72">
        <f t="shared" si="3"/>
        <v>0</v>
      </c>
      <c r="G46" s="72">
        <f t="shared" si="3"/>
        <v>15699477055</v>
      </c>
      <c r="H46" s="72">
        <f t="shared" si="3"/>
        <v>4939456556</v>
      </c>
      <c r="I46" s="72">
        <f t="shared" si="3"/>
        <v>459354262</v>
      </c>
      <c r="J46" s="72">
        <f t="shared" si="3"/>
        <v>7796416320</v>
      </c>
      <c r="K46" s="72">
        <f t="shared" si="3"/>
        <v>2504249917</v>
      </c>
      <c r="L46" s="72">
        <f t="shared" si="3"/>
        <v>15699477055</v>
      </c>
      <c r="M46" s="72">
        <f t="shared" si="3"/>
        <v>88793266</v>
      </c>
      <c r="N46" s="72">
        <f t="shared" si="3"/>
        <v>15610683789</v>
      </c>
      <c r="O46" s="59">
        <f>O45</f>
        <v>38</v>
      </c>
    </row>
    <row r="47" spans="1:15" ht="9.75" customHeight="1" x14ac:dyDescent="0.2">
      <c r="C47" s="70"/>
    </row>
    <row r="48" spans="1:15" ht="9.75" customHeight="1" x14ac:dyDescent="0.2">
      <c r="C48" s="44"/>
    </row>
    <row r="52" ht="10.15" customHeight="1" x14ac:dyDescent="0.2"/>
    <row r="53" ht="10.15" customHeight="1" x14ac:dyDescent="0.2"/>
    <row r="54" ht="10.15" customHeight="1" x14ac:dyDescent="0.2"/>
    <row r="55" ht="10.15" customHeight="1" x14ac:dyDescent="0.2"/>
    <row r="56" ht="10.15" customHeight="1" x14ac:dyDescent="0.2"/>
    <row r="57" ht="10.15" customHeight="1" x14ac:dyDescent="0.2"/>
    <row r="120" ht="10.5" customHeight="1" x14ac:dyDescent="0.2"/>
    <row r="121" ht="10.5" customHeight="1" x14ac:dyDescent="0.2"/>
    <row r="122" ht="10.5" customHeight="1" x14ac:dyDescent="0.2"/>
    <row r="123" ht="10.5" customHeight="1" x14ac:dyDescent="0.2"/>
    <row r="127" ht="10.5" customHeight="1" x14ac:dyDescent="0.2"/>
    <row r="128" ht="10.15" customHeight="1" x14ac:dyDescent="0.2"/>
    <row r="129" ht="10.15" customHeight="1" x14ac:dyDescent="0.2"/>
    <row r="130" ht="10.15" customHeight="1" x14ac:dyDescent="0.2"/>
    <row r="131" ht="10.15" customHeight="1" x14ac:dyDescent="0.2"/>
    <row r="179" ht="12" customHeight="1" x14ac:dyDescent="0.2"/>
  </sheetData>
  <hyperlinks>
    <hyperlink ref="A5" location="'Table of Contents'!A1" display="Back to TOC" xr:uid="{FD2E37E0-E27D-471B-98EF-98A0368DBDD3}"/>
  </hyperlinks>
  <printOptions horizontalCentered="1" gridLines="1" gridLinesSet="0"/>
  <pageMargins left="0.75" right="0.75" top="0.25" bottom="0.25" header="0.3" footer="0.3"/>
  <pageSetup paperSize="5" scale="89"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A2F45-FEA1-4AEC-AE69-0593DB7C0EBD}">
  <sheetPr>
    <pageSetUpPr fitToPage="1"/>
  </sheetPr>
  <dimension ref="A1:O103"/>
  <sheetViews>
    <sheetView zoomScale="110" zoomScaleNormal="110" workbookViewId="0"/>
  </sheetViews>
  <sheetFormatPr defaultRowHeight="12.75" x14ac:dyDescent="0.2"/>
  <cols>
    <col min="1" max="1" width="4.85546875" style="4" customWidth="1"/>
    <col min="2" max="2" width="14.7109375" style="4" customWidth="1"/>
    <col min="3" max="3" width="17.85546875" style="4" customWidth="1"/>
    <col min="4" max="4" width="12.140625" style="4" bestFit="1" customWidth="1"/>
    <col min="5" max="5" width="15.7109375" style="4" bestFit="1" customWidth="1"/>
    <col min="6" max="6" width="10.42578125" style="4" customWidth="1"/>
    <col min="7" max="8" width="15.7109375" style="4" bestFit="1" customWidth="1"/>
    <col min="9" max="9" width="14.7109375" style="4" customWidth="1"/>
    <col min="10" max="10" width="15.7109375" style="4" bestFit="1" customWidth="1"/>
    <col min="11" max="11" width="14.5703125" style="4" bestFit="1" customWidth="1"/>
    <col min="12" max="12" width="15.42578125" style="4" customWidth="1"/>
    <col min="13" max="13" width="13.140625" style="4" bestFit="1" customWidth="1"/>
    <col min="14" max="14" width="17" style="4" customWidth="1"/>
    <col min="15" max="15" width="4.42578125" style="4" bestFit="1" customWidth="1"/>
    <col min="16" max="256" width="9.140625" style="4"/>
    <col min="257" max="257" width="4" style="4" bestFit="1" customWidth="1"/>
    <col min="258" max="258" width="12.140625" style="4" bestFit="1" customWidth="1"/>
    <col min="259" max="259" width="17.85546875" style="4" customWidth="1"/>
    <col min="260" max="260" width="12.140625" style="4" bestFit="1" customWidth="1"/>
    <col min="261" max="261" width="15.7109375" style="4" bestFit="1" customWidth="1"/>
    <col min="262" max="262" width="10.42578125" style="4" customWidth="1"/>
    <col min="263" max="264" width="15.7109375" style="4" bestFit="1" customWidth="1"/>
    <col min="265" max="265" width="13.140625" style="4" bestFit="1" customWidth="1"/>
    <col min="266" max="266" width="15.7109375" style="4" bestFit="1" customWidth="1"/>
    <col min="267" max="267" width="14.5703125" style="4" bestFit="1" customWidth="1"/>
    <col min="268" max="268" width="15.42578125" style="4" customWidth="1"/>
    <col min="269" max="269" width="13.140625" style="4" bestFit="1" customWidth="1"/>
    <col min="270" max="270" width="17" style="4" customWidth="1"/>
    <col min="271" max="271" width="4.42578125" style="4" bestFit="1" customWidth="1"/>
    <col min="272" max="512" width="9.140625" style="4"/>
    <col min="513" max="513" width="4" style="4" bestFit="1" customWidth="1"/>
    <col min="514" max="514" width="12.140625" style="4" bestFit="1" customWidth="1"/>
    <col min="515" max="515" width="17.85546875" style="4" customWidth="1"/>
    <col min="516" max="516" width="12.140625" style="4" bestFit="1" customWidth="1"/>
    <col min="517" max="517" width="15.7109375" style="4" bestFit="1" customWidth="1"/>
    <col min="518" max="518" width="10.42578125" style="4" customWidth="1"/>
    <col min="519" max="520" width="15.7109375" style="4" bestFit="1" customWidth="1"/>
    <col min="521" max="521" width="13.140625" style="4" bestFit="1" customWidth="1"/>
    <col min="522" max="522" width="15.7109375" style="4" bestFit="1" customWidth="1"/>
    <col min="523" max="523" width="14.5703125" style="4" bestFit="1" customWidth="1"/>
    <col min="524" max="524" width="15.42578125" style="4" customWidth="1"/>
    <col min="525" max="525" width="13.140625" style="4" bestFit="1" customWidth="1"/>
    <col min="526" max="526" width="17" style="4" customWidth="1"/>
    <col min="527" max="527" width="4.42578125" style="4" bestFit="1" customWidth="1"/>
    <col min="528" max="768" width="9.140625" style="4"/>
    <col min="769" max="769" width="4" style="4" bestFit="1" customWidth="1"/>
    <col min="770" max="770" width="12.140625" style="4" bestFit="1" customWidth="1"/>
    <col min="771" max="771" width="17.85546875" style="4" customWidth="1"/>
    <col min="772" max="772" width="12.140625" style="4" bestFit="1" customWidth="1"/>
    <col min="773" max="773" width="15.7109375" style="4" bestFit="1" customWidth="1"/>
    <col min="774" max="774" width="10.42578125" style="4" customWidth="1"/>
    <col min="775" max="776" width="15.7109375" style="4" bestFit="1" customWidth="1"/>
    <col min="777" max="777" width="13.140625" style="4" bestFit="1" customWidth="1"/>
    <col min="778" max="778" width="15.7109375" style="4" bestFit="1" customWidth="1"/>
    <col min="779" max="779" width="14.5703125" style="4" bestFit="1" customWidth="1"/>
    <col min="780" max="780" width="15.42578125" style="4" customWidth="1"/>
    <col min="781" max="781" width="13.140625" style="4" bestFit="1" customWidth="1"/>
    <col min="782" max="782" width="17" style="4" customWidth="1"/>
    <col min="783" max="783" width="4.42578125" style="4" bestFit="1" customWidth="1"/>
    <col min="784" max="1024" width="9.140625" style="4"/>
    <col min="1025" max="1025" width="4" style="4" bestFit="1" customWidth="1"/>
    <col min="1026" max="1026" width="12.140625" style="4" bestFit="1" customWidth="1"/>
    <col min="1027" max="1027" width="17.85546875" style="4" customWidth="1"/>
    <col min="1028" max="1028" width="12.140625" style="4" bestFit="1" customWidth="1"/>
    <col min="1029" max="1029" width="15.7109375" style="4" bestFit="1" customWidth="1"/>
    <col min="1030" max="1030" width="10.42578125" style="4" customWidth="1"/>
    <col min="1031" max="1032" width="15.7109375" style="4" bestFit="1" customWidth="1"/>
    <col min="1033" max="1033" width="13.140625" style="4" bestFit="1" customWidth="1"/>
    <col min="1034" max="1034" width="15.7109375" style="4" bestFit="1" customWidth="1"/>
    <col min="1035" max="1035" width="14.5703125" style="4" bestFit="1" customWidth="1"/>
    <col min="1036" max="1036" width="15.42578125" style="4" customWidth="1"/>
    <col min="1037" max="1037" width="13.140625" style="4" bestFit="1" customWidth="1"/>
    <col min="1038" max="1038" width="17" style="4" customWidth="1"/>
    <col min="1039" max="1039" width="4.42578125" style="4" bestFit="1" customWidth="1"/>
    <col min="1040" max="1280" width="9.140625" style="4"/>
    <col min="1281" max="1281" width="4" style="4" bestFit="1" customWidth="1"/>
    <col min="1282" max="1282" width="12.140625" style="4" bestFit="1" customWidth="1"/>
    <col min="1283" max="1283" width="17.85546875" style="4" customWidth="1"/>
    <col min="1284" max="1284" width="12.140625" style="4" bestFit="1" customWidth="1"/>
    <col min="1285" max="1285" width="15.7109375" style="4" bestFit="1" customWidth="1"/>
    <col min="1286" max="1286" width="10.42578125" style="4" customWidth="1"/>
    <col min="1287" max="1288" width="15.7109375" style="4" bestFit="1" customWidth="1"/>
    <col min="1289" max="1289" width="13.140625" style="4" bestFit="1" customWidth="1"/>
    <col min="1290" max="1290" width="15.7109375" style="4" bestFit="1" customWidth="1"/>
    <col min="1291" max="1291" width="14.5703125" style="4" bestFit="1" customWidth="1"/>
    <col min="1292" max="1292" width="15.42578125" style="4" customWidth="1"/>
    <col min="1293" max="1293" width="13.140625" style="4" bestFit="1" customWidth="1"/>
    <col min="1294" max="1294" width="17" style="4" customWidth="1"/>
    <col min="1295" max="1295" width="4.42578125" style="4" bestFit="1" customWidth="1"/>
    <col min="1296" max="1536" width="9.140625" style="4"/>
    <col min="1537" max="1537" width="4" style="4" bestFit="1" customWidth="1"/>
    <col min="1538" max="1538" width="12.140625" style="4" bestFit="1" customWidth="1"/>
    <col min="1539" max="1539" width="17.85546875" style="4" customWidth="1"/>
    <col min="1540" max="1540" width="12.140625" style="4" bestFit="1" customWidth="1"/>
    <col min="1541" max="1541" width="15.7109375" style="4" bestFit="1" customWidth="1"/>
    <col min="1542" max="1542" width="10.42578125" style="4" customWidth="1"/>
    <col min="1543" max="1544" width="15.7109375" style="4" bestFit="1" customWidth="1"/>
    <col min="1545" max="1545" width="13.140625" style="4" bestFit="1" customWidth="1"/>
    <col min="1546" max="1546" width="15.7109375" style="4" bestFit="1" customWidth="1"/>
    <col min="1547" max="1547" width="14.5703125" style="4" bestFit="1" customWidth="1"/>
    <col min="1548" max="1548" width="15.42578125" style="4" customWidth="1"/>
    <col min="1549" max="1549" width="13.140625" style="4" bestFit="1" customWidth="1"/>
    <col min="1550" max="1550" width="17" style="4" customWidth="1"/>
    <col min="1551" max="1551" width="4.42578125" style="4" bestFit="1" customWidth="1"/>
    <col min="1552" max="1792" width="9.140625" style="4"/>
    <col min="1793" max="1793" width="4" style="4" bestFit="1" customWidth="1"/>
    <col min="1794" max="1794" width="12.140625" style="4" bestFit="1" customWidth="1"/>
    <col min="1795" max="1795" width="17.85546875" style="4" customWidth="1"/>
    <col min="1796" max="1796" width="12.140625" style="4" bestFit="1" customWidth="1"/>
    <col min="1797" max="1797" width="15.7109375" style="4" bestFit="1" customWidth="1"/>
    <col min="1798" max="1798" width="10.42578125" style="4" customWidth="1"/>
    <col min="1799" max="1800" width="15.7109375" style="4" bestFit="1" customWidth="1"/>
    <col min="1801" max="1801" width="13.140625" style="4" bestFit="1" customWidth="1"/>
    <col min="1802" max="1802" width="15.7109375" style="4" bestFit="1" customWidth="1"/>
    <col min="1803" max="1803" width="14.5703125" style="4" bestFit="1" customWidth="1"/>
    <col min="1804" max="1804" width="15.42578125" style="4" customWidth="1"/>
    <col min="1805" max="1805" width="13.140625" style="4" bestFit="1" customWidth="1"/>
    <col min="1806" max="1806" width="17" style="4" customWidth="1"/>
    <col min="1807" max="1807" width="4.42578125" style="4" bestFit="1" customWidth="1"/>
    <col min="1808" max="2048" width="9.140625" style="4"/>
    <col min="2049" max="2049" width="4" style="4" bestFit="1" customWidth="1"/>
    <col min="2050" max="2050" width="12.140625" style="4" bestFit="1" customWidth="1"/>
    <col min="2051" max="2051" width="17.85546875" style="4" customWidth="1"/>
    <col min="2052" max="2052" width="12.140625" style="4" bestFit="1" customWidth="1"/>
    <col min="2053" max="2053" width="15.7109375" style="4" bestFit="1" customWidth="1"/>
    <col min="2054" max="2054" width="10.42578125" style="4" customWidth="1"/>
    <col min="2055" max="2056" width="15.7109375" style="4" bestFit="1" customWidth="1"/>
    <col min="2057" max="2057" width="13.140625" style="4" bestFit="1" customWidth="1"/>
    <col min="2058" max="2058" width="15.7109375" style="4" bestFit="1" customWidth="1"/>
    <col min="2059" max="2059" width="14.5703125" style="4" bestFit="1" customWidth="1"/>
    <col min="2060" max="2060" width="15.42578125" style="4" customWidth="1"/>
    <col min="2061" max="2061" width="13.140625" style="4" bestFit="1" customWidth="1"/>
    <col min="2062" max="2062" width="17" style="4" customWidth="1"/>
    <col min="2063" max="2063" width="4.42578125" style="4" bestFit="1" customWidth="1"/>
    <col min="2064" max="2304" width="9.140625" style="4"/>
    <col min="2305" max="2305" width="4" style="4" bestFit="1" customWidth="1"/>
    <col min="2306" max="2306" width="12.140625" style="4" bestFit="1" customWidth="1"/>
    <col min="2307" max="2307" width="17.85546875" style="4" customWidth="1"/>
    <col min="2308" max="2308" width="12.140625" style="4" bestFit="1" customWidth="1"/>
    <col min="2309" max="2309" width="15.7109375" style="4" bestFit="1" customWidth="1"/>
    <col min="2310" max="2310" width="10.42578125" style="4" customWidth="1"/>
    <col min="2311" max="2312" width="15.7109375" style="4" bestFit="1" customWidth="1"/>
    <col min="2313" max="2313" width="13.140625" style="4" bestFit="1" customWidth="1"/>
    <col min="2314" max="2314" width="15.7109375" style="4" bestFit="1" customWidth="1"/>
    <col min="2315" max="2315" width="14.5703125" style="4" bestFit="1" customWidth="1"/>
    <col min="2316" max="2316" width="15.42578125" style="4" customWidth="1"/>
    <col min="2317" max="2317" width="13.140625" style="4" bestFit="1" customWidth="1"/>
    <col min="2318" max="2318" width="17" style="4" customWidth="1"/>
    <col min="2319" max="2319" width="4.42578125" style="4" bestFit="1" customWidth="1"/>
    <col min="2320" max="2560" width="9.140625" style="4"/>
    <col min="2561" max="2561" width="4" style="4" bestFit="1" customWidth="1"/>
    <col min="2562" max="2562" width="12.140625" style="4" bestFit="1" customWidth="1"/>
    <col min="2563" max="2563" width="17.85546875" style="4" customWidth="1"/>
    <col min="2564" max="2564" width="12.140625" style="4" bestFit="1" customWidth="1"/>
    <col min="2565" max="2565" width="15.7109375" style="4" bestFit="1" customWidth="1"/>
    <col min="2566" max="2566" width="10.42578125" style="4" customWidth="1"/>
    <col min="2567" max="2568" width="15.7109375" style="4" bestFit="1" customWidth="1"/>
    <col min="2569" max="2569" width="13.140625" style="4" bestFit="1" customWidth="1"/>
    <col min="2570" max="2570" width="15.7109375" style="4" bestFit="1" customWidth="1"/>
    <col min="2571" max="2571" width="14.5703125" style="4" bestFit="1" customWidth="1"/>
    <col min="2572" max="2572" width="15.42578125" style="4" customWidth="1"/>
    <col min="2573" max="2573" width="13.140625" style="4" bestFit="1" customWidth="1"/>
    <col min="2574" max="2574" width="17" style="4" customWidth="1"/>
    <col min="2575" max="2575" width="4.42578125" style="4" bestFit="1" customWidth="1"/>
    <col min="2576" max="2816" width="9.140625" style="4"/>
    <col min="2817" max="2817" width="4" style="4" bestFit="1" customWidth="1"/>
    <col min="2818" max="2818" width="12.140625" style="4" bestFit="1" customWidth="1"/>
    <col min="2819" max="2819" width="17.85546875" style="4" customWidth="1"/>
    <col min="2820" max="2820" width="12.140625" style="4" bestFit="1" customWidth="1"/>
    <col min="2821" max="2821" width="15.7109375" style="4" bestFit="1" customWidth="1"/>
    <col min="2822" max="2822" width="10.42578125" style="4" customWidth="1"/>
    <col min="2823" max="2824" width="15.7109375" style="4" bestFit="1" customWidth="1"/>
    <col min="2825" max="2825" width="13.140625" style="4" bestFit="1" customWidth="1"/>
    <col min="2826" max="2826" width="15.7109375" style="4" bestFit="1" customWidth="1"/>
    <col min="2827" max="2827" width="14.5703125" style="4" bestFit="1" customWidth="1"/>
    <col min="2828" max="2828" width="15.42578125" style="4" customWidth="1"/>
    <col min="2829" max="2829" width="13.140625" style="4" bestFit="1" customWidth="1"/>
    <col min="2830" max="2830" width="17" style="4" customWidth="1"/>
    <col min="2831" max="2831" width="4.42578125" style="4" bestFit="1" customWidth="1"/>
    <col min="2832" max="3072" width="9.140625" style="4"/>
    <col min="3073" max="3073" width="4" style="4" bestFit="1" customWidth="1"/>
    <col min="3074" max="3074" width="12.140625" style="4" bestFit="1" customWidth="1"/>
    <col min="3075" max="3075" width="17.85546875" style="4" customWidth="1"/>
    <col min="3076" max="3076" width="12.140625" style="4" bestFit="1" customWidth="1"/>
    <col min="3077" max="3077" width="15.7109375" style="4" bestFit="1" customWidth="1"/>
    <col min="3078" max="3078" width="10.42578125" style="4" customWidth="1"/>
    <col min="3079" max="3080" width="15.7109375" style="4" bestFit="1" customWidth="1"/>
    <col min="3081" max="3081" width="13.140625" style="4" bestFit="1" customWidth="1"/>
    <col min="3082" max="3082" width="15.7109375" style="4" bestFit="1" customWidth="1"/>
    <col min="3083" max="3083" width="14.5703125" style="4" bestFit="1" customWidth="1"/>
    <col min="3084" max="3084" width="15.42578125" style="4" customWidth="1"/>
    <col min="3085" max="3085" width="13.140625" style="4" bestFit="1" customWidth="1"/>
    <col min="3086" max="3086" width="17" style="4" customWidth="1"/>
    <col min="3087" max="3087" width="4.42578125" style="4" bestFit="1" customWidth="1"/>
    <col min="3088" max="3328" width="9.140625" style="4"/>
    <col min="3329" max="3329" width="4" style="4" bestFit="1" customWidth="1"/>
    <col min="3330" max="3330" width="12.140625" style="4" bestFit="1" customWidth="1"/>
    <col min="3331" max="3331" width="17.85546875" style="4" customWidth="1"/>
    <col min="3332" max="3332" width="12.140625" style="4" bestFit="1" customWidth="1"/>
    <col min="3333" max="3333" width="15.7109375" style="4" bestFit="1" customWidth="1"/>
    <col min="3334" max="3334" width="10.42578125" style="4" customWidth="1"/>
    <col min="3335" max="3336" width="15.7109375" style="4" bestFit="1" customWidth="1"/>
    <col min="3337" max="3337" width="13.140625" style="4" bestFit="1" customWidth="1"/>
    <col min="3338" max="3338" width="15.7109375" style="4" bestFit="1" customWidth="1"/>
    <col min="3339" max="3339" width="14.5703125" style="4" bestFit="1" customWidth="1"/>
    <col min="3340" max="3340" width="15.42578125" style="4" customWidth="1"/>
    <col min="3341" max="3341" width="13.140625" style="4" bestFit="1" customWidth="1"/>
    <col min="3342" max="3342" width="17" style="4" customWidth="1"/>
    <col min="3343" max="3343" width="4.42578125" style="4" bestFit="1" customWidth="1"/>
    <col min="3344" max="3584" width="9.140625" style="4"/>
    <col min="3585" max="3585" width="4" style="4" bestFit="1" customWidth="1"/>
    <col min="3586" max="3586" width="12.140625" style="4" bestFit="1" customWidth="1"/>
    <col min="3587" max="3587" width="17.85546875" style="4" customWidth="1"/>
    <col min="3588" max="3588" width="12.140625" style="4" bestFit="1" customWidth="1"/>
    <col min="3589" max="3589" width="15.7109375" style="4" bestFit="1" customWidth="1"/>
    <col min="3590" max="3590" width="10.42578125" style="4" customWidth="1"/>
    <col min="3591" max="3592" width="15.7109375" style="4" bestFit="1" customWidth="1"/>
    <col min="3593" max="3593" width="13.140625" style="4" bestFit="1" customWidth="1"/>
    <col min="3594" max="3594" width="15.7109375" style="4" bestFit="1" customWidth="1"/>
    <col min="3595" max="3595" width="14.5703125" style="4" bestFit="1" customWidth="1"/>
    <col min="3596" max="3596" width="15.42578125" style="4" customWidth="1"/>
    <col min="3597" max="3597" width="13.140625" style="4" bestFit="1" customWidth="1"/>
    <col min="3598" max="3598" width="17" style="4" customWidth="1"/>
    <col min="3599" max="3599" width="4.42578125" style="4" bestFit="1" customWidth="1"/>
    <col min="3600" max="3840" width="9.140625" style="4"/>
    <col min="3841" max="3841" width="4" style="4" bestFit="1" customWidth="1"/>
    <col min="3842" max="3842" width="12.140625" style="4" bestFit="1" customWidth="1"/>
    <col min="3843" max="3843" width="17.85546875" style="4" customWidth="1"/>
    <col min="3844" max="3844" width="12.140625" style="4" bestFit="1" customWidth="1"/>
    <col min="3845" max="3845" width="15.7109375" style="4" bestFit="1" customWidth="1"/>
    <col min="3846" max="3846" width="10.42578125" style="4" customWidth="1"/>
    <col min="3847" max="3848" width="15.7109375" style="4" bestFit="1" customWidth="1"/>
    <col min="3849" max="3849" width="13.140625" style="4" bestFit="1" customWidth="1"/>
    <col min="3850" max="3850" width="15.7109375" style="4" bestFit="1" customWidth="1"/>
    <col min="3851" max="3851" width="14.5703125" style="4" bestFit="1" customWidth="1"/>
    <col min="3852" max="3852" width="15.42578125" style="4" customWidth="1"/>
    <col min="3853" max="3853" width="13.140625" style="4" bestFit="1" customWidth="1"/>
    <col min="3854" max="3854" width="17" style="4" customWidth="1"/>
    <col min="3855" max="3855" width="4.42578125" style="4" bestFit="1" customWidth="1"/>
    <col min="3856" max="4096" width="9.140625" style="4"/>
    <col min="4097" max="4097" width="4" style="4" bestFit="1" customWidth="1"/>
    <col min="4098" max="4098" width="12.140625" style="4" bestFit="1" customWidth="1"/>
    <col min="4099" max="4099" width="17.85546875" style="4" customWidth="1"/>
    <col min="4100" max="4100" width="12.140625" style="4" bestFit="1" customWidth="1"/>
    <col min="4101" max="4101" width="15.7109375" style="4" bestFit="1" customWidth="1"/>
    <col min="4102" max="4102" width="10.42578125" style="4" customWidth="1"/>
    <col min="4103" max="4104" width="15.7109375" style="4" bestFit="1" customWidth="1"/>
    <col min="4105" max="4105" width="13.140625" style="4" bestFit="1" customWidth="1"/>
    <col min="4106" max="4106" width="15.7109375" style="4" bestFit="1" customWidth="1"/>
    <col min="4107" max="4107" width="14.5703125" style="4" bestFit="1" customWidth="1"/>
    <col min="4108" max="4108" width="15.42578125" style="4" customWidth="1"/>
    <col min="4109" max="4109" width="13.140625" style="4" bestFit="1" customWidth="1"/>
    <col min="4110" max="4110" width="17" style="4" customWidth="1"/>
    <col min="4111" max="4111" width="4.42578125" style="4" bestFit="1" customWidth="1"/>
    <col min="4112" max="4352" width="9.140625" style="4"/>
    <col min="4353" max="4353" width="4" style="4" bestFit="1" customWidth="1"/>
    <col min="4354" max="4354" width="12.140625" style="4" bestFit="1" customWidth="1"/>
    <col min="4355" max="4355" width="17.85546875" style="4" customWidth="1"/>
    <col min="4356" max="4356" width="12.140625" style="4" bestFit="1" customWidth="1"/>
    <col min="4357" max="4357" width="15.7109375" style="4" bestFit="1" customWidth="1"/>
    <col min="4358" max="4358" width="10.42578125" style="4" customWidth="1"/>
    <col min="4359" max="4360" width="15.7109375" style="4" bestFit="1" customWidth="1"/>
    <col min="4361" max="4361" width="13.140625" style="4" bestFit="1" customWidth="1"/>
    <col min="4362" max="4362" width="15.7109375" style="4" bestFit="1" customWidth="1"/>
    <col min="4363" max="4363" width="14.5703125" style="4" bestFit="1" customWidth="1"/>
    <col min="4364" max="4364" width="15.42578125" style="4" customWidth="1"/>
    <col min="4365" max="4365" width="13.140625" style="4" bestFit="1" customWidth="1"/>
    <col min="4366" max="4366" width="17" style="4" customWidth="1"/>
    <col min="4367" max="4367" width="4.42578125" style="4" bestFit="1" customWidth="1"/>
    <col min="4368" max="4608" width="9.140625" style="4"/>
    <col min="4609" max="4609" width="4" style="4" bestFit="1" customWidth="1"/>
    <col min="4610" max="4610" width="12.140625" style="4" bestFit="1" customWidth="1"/>
    <col min="4611" max="4611" width="17.85546875" style="4" customWidth="1"/>
    <col min="4612" max="4612" width="12.140625" style="4" bestFit="1" customWidth="1"/>
    <col min="4613" max="4613" width="15.7109375" style="4" bestFit="1" customWidth="1"/>
    <col min="4614" max="4614" width="10.42578125" style="4" customWidth="1"/>
    <col min="4615" max="4616" width="15.7109375" style="4" bestFit="1" customWidth="1"/>
    <col min="4617" max="4617" width="13.140625" style="4" bestFit="1" customWidth="1"/>
    <col min="4618" max="4618" width="15.7109375" style="4" bestFit="1" customWidth="1"/>
    <col min="4619" max="4619" width="14.5703125" style="4" bestFit="1" customWidth="1"/>
    <col min="4620" max="4620" width="15.42578125" style="4" customWidth="1"/>
    <col min="4621" max="4621" width="13.140625" style="4" bestFit="1" customWidth="1"/>
    <col min="4622" max="4622" width="17" style="4" customWidth="1"/>
    <col min="4623" max="4623" width="4.42578125" style="4" bestFit="1" customWidth="1"/>
    <col min="4624" max="4864" width="9.140625" style="4"/>
    <col min="4865" max="4865" width="4" style="4" bestFit="1" customWidth="1"/>
    <col min="4866" max="4866" width="12.140625" style="4" bestFit="1" customWidth="1"/>
    <col min="4867" max="4867" width="17.85546875" style="4" customWidth="1"/>
    <col min="4868" max="4868" width="12.140625" style="4" bestFit="1" customWidth="1"/>
    <col min="4869" max="4869" width="15.7109375" style="4" bestFit="1" customWidth="1"/>
    <col min="4870" max="4870" width="10.42578125" style="4" customWidth="1"/>
    <col min="4871" max="4872" width="15.7109375" style="4" bestFit="1" customWidth="1"/>
    <col min="4873" max="4873" width="13.140625" style="4" bestFit="1" customWidth="1"/>
    <col min="4874" max="4874" width="15.7109375" style="4" bestFit="1" customWidth="1"/>
    <col min="4875" max="4875" width="14.5703125" style="4" bestFit="1" customWidth="1"/>
    <col min="4876" max="4876" width="15.42578125" style="4" customWidth="1"/>
    <col min="4877" max="4877" width="13.140625" style="4" bestFit="1" customWidth="1"/>
    <col min="4878" max="4878" width="17" style="4" customWidth="1"/>
    <col min="4879" max="4879" width="4.42578125" style="4" bestFit="1" customWidth="1"/>
    <col min="4880" max="5120" width="9.140625" style="4"/>
    <col min="5121" max="5121" width="4" style="4" bestFit="1" customWidth="1"/>
    <col min="5122" max="5122" width="12.140625" style="4" bestFit="1" customWidth="1"/>
    <col min="5123" max="5123" width="17.85546875" style="4" customWidth="1"/>
    <col min="5124" max="5124" width="12.140625" style="4" bestFit="1" customWidth="1"/>
    <col min="5125" max="5125" width="15.7109375" style="4" bestFit="1" customWidth="1"/>
    <col min="5126" max="5126" width="10.42578125" style="4" customWidth="1"/>
    <col min="5127" max="5128" width="15.7109375" style="4" bestFit="1" customWidth="1"/>
    <col min="5129" max="5129" width="13.140625" style="4" bestFit="1" customWidth="1"/>
    <col min="5130" max="5130" width="15.7109375" style="4" bestFit="1" customWidth="1"/>
    <col min="5131" max="5131" width="14.5703125" style="4" bestFit="1" customWidth="1"/>
    <col min="5132" max="5132" width="15.42578125" style="4" customWidth="1"/>
    <col min="5133" max="5133" width="13.140625" style="4" bestFit="1" customWidth="1"/>
    <col min="5134" max="5134" width="17" style="4" customWidth="1"/>
    <col min="5135" max="5135" width="4.42578125" style="4" bestFit="1" customWidth="1"/>
    <col min="5136" max="5376" width="9.140625" style="4"/>
    <col min="5377" max="5377" width="4" style="4" bestFit="1" customWidth="1"/>
    <col min="5378" max="5378" width="12.140625" style="4" bestFit="1" customWidth="1"/>
    <col min="5379" max="5379" width="17.85546875" style="4" customWidth="1"/>
    <col min="5380" max="5380" width="12.140625" style="4" bestFit="1" customWidth="1"/>
    <col min="5381" max="5381" width="15.7109375" style="4" bestFit="1" customWidth="1"/>
    <col min="5382" max="5382" width="10.42578125" style="4" customWidth="1"/>
    <col min="5383" max="5384" width="15.7109375" style="4" bestFit="1" customWidth="1"/>
    <col min="5385" max="5385" width="13.140625" style="4" bestFit="1" customWidth="1"/>
    <col min="5386" max="5386" width="15.7109375" style="4" bestFit="1" customWidth="1"/>
    <col min="5387" max="5387" width="14.5703125" style="4" bestFit="1" customWidth="1"/>
    <col min="5388" max="5388" width="15.42578125" style="4" customWidth="1"/>
    <col min="5389" max="5389" width="13.140625" style="4" bestFit="1" customWidth="1"/>
    <col min="5390" max="5390" width="17" style="4" customWidth="1"/>
    <col min="5391" max="5391" width="4.42578125" style="4" bestFit="1" customWidth="1"/>
    <col min="5392" max="5632" width="9.140625" style="4"/>
    <col min="5633" max="5633" width="4" style="4" bestFit="1" customWidth="1"/>
    <col min="5634" max="5634" width="12.140625" style="4" bestFit="1" customWidth="1"/>
    <col min="5635" max="5635" width="17.85546875" style="4" customWidth="1"/>
    <col min="5636" max="5636" width="12.140625" style="4" bestFit="1" customWidth="1"/>
    <col min="5637" max="5637" width="15.7109375" style="4" bestFit="1" customWidth="1"/>
    <col min="5638" max="5638" width="10.42578125" style="4" customWidth="1"/>
    <col min="5639" max="5640" width="15.7109375" style="4" bestFit="1" customWidth="1"/>
    <col min="5641" max="5641" width="13.140625" style="4" bestFit="1" customWidth="1"/>
    <col min="5642" max="5642" width="15.7109375" style="4" bestFit="1" customWidth="1"/>
    <col min="5643" max="5643" width="14.5703125" style="4" bestFit="1" customWidth="1"/>
    <col min="5644" max="5644" width="15.42578125" style="4" customWidth="1"/>
    <col min="5645" max="5645" width="13.140625" style="4" bestFit="1" customWidth="1"/>
    <col min="5646" max="5646" width="17" style="4" customWidth="1"/>
    <col min="5647" max="5647" width="4.42578125" style="4" bestFit="1" customWidth="1"/>
    <col min="5648" max="5888" width="9.140625" style="4"/>
    <col min="5889" max="5889" width="4" style="4" bestFit="1" customWidth="1"/>
    <col min="5890" max="5890" width="12.140625" style="4" bestFit="1" customWidth="1"/>
    <col min="5891" max="5891" width="17.85546875" style="4" customWidth="1"/>
    <col min="5892" max="5892" width="12.140625" style="4" bestFit="1" customWidth="1"/>
    <col min="5893" max="5893" width="15.7109375" style="4" bestFit="1" customWidth="1"/>
    <col min="5894" max="5894" width="10.42578125" style="4" customWidth="1"/>
    <col min="5895" max="5896" width="15.7109375" style="4" bestFit="1" customWidth="1"/>
    <col min="5897" max="5897" width="13.140625" style="4" bestFit="1" customWidth="1"/>
    <col min="5898" max="5898" width="15.7109375" style="4" bestFit="1" customWidth="1"/>
    <col min="5899" max="5899" width="14.5703125" style="4" bestFit="1" customWidth="1"/>
    <col min="5900" max="5900" width="15.42578125" style="4" customWidth="1"/>
    <col min="5901" max="5901" width="13.140625" style="4" bestFit="1" customWidth="1"/>
    <col min="5902" max="5902" width="17" style="4" customWidth="1"/>
    <col min="5903" max="5903" width="4.42578125" style="4" bestFit="1" customWidth="1"/>
    <col min="5904" max="6144" width="9.140625" style="4"/>
    <col min="6145" max="6145" width="4" style="4" bestFit="1" customWidth="1"/>
    <col min="6146" max="6146" width="12.140625" style="4" bestFit="1" customWidth="1"/>
    <col min="6147" max="6147" width="17.85546875" style="4" customWidth="1"/>
    <col min="6148" max="6148" width="12.140625" style="4" bestFit="1" customWidth="1"/>
    <col min="6149" max="6149" width="15.7109375" style="4" bestFit="1" customWidth="1"/>
    <col min="6150" max="6150" width="10.42578125" style="4" customWidth="1"/>
    <col min="6151" max="6152" width="15.7109375" style="4" bestFit="1" customWidth="1"/>
    <col min="6153" max="6153" width="13.140625" style="4" bestFit="1" customWidth="1"/>
    <col min="6154" max="6154" width="15.7109375" style="4" bestFit="1" customWidth="1"/>
    <col min="6155" max="6155" width="14.5703125" style="4" bestFit="1" customWidth="1"/>
    <col min="6156" max="6156" width="15.42578125" style="4" customWidth="1"/>
    <col min="6157" max="6157" width="13.140625" style="4" bestFit="1" customWidth="1"/>
    <col min="6158" max="6158" width="17" style="4" customWidth="1"/>
    <col min="6159" max="6159" width="4.42578125" style="4" bestFit="1" customWidth="1"/>
    <col min="6160" max="6400" width="9.140625" style="4"/>
    <col min="6401" max="6401" width="4" style="4" bestFit="1" customWidth="1"/>
    <col min="6402" max="6402" width="12.140625" style="4" bestFit="1" customWidth="1"/>
    <col min="6403" max="6403" width="17.85546875" style="4" customWidth="1"/>
    <col min="6404" max="6404" width="12.140625" style="4" bestFit="1" customWidth="1"/>
    <col min="6405" max="6405" width="15.7109375" style="4" bestFit="1" customWidth="1"/>
    <col min="6406" max="6406" width="10.42578125" style="4" customWidth="1"/>
    <col min="6407" max="6408" width="15.7109375" style="4" bestFit="1" customWidth="1"/>
    <col min="6409" max="6409" width="13.140625" style="4" bestFit="1" customWidth="1"/>
    <col min="6410" max="6410" width="15.7109375" style="4" bestFit="1" customWidth="1"/>
    <col min="6411" max="6411" width="14.5703125" style="4" bestFit="1" customWidth="1"/>
    <col min="6412" max="6412" width="15.42578125" style="4" customWidth="1"/>
    <col min="6413" max="6413" width="13.140625" style="4" bestFit="1" customWidth="1"/>
    <col min="6414" max="6414" width="17" style="4" customWidth="1"/>
    <col min="6415" max="6415" width="4.42578125" style="4" bestFit="1" customWidth="1"/>
    <col min="6416" max="6656" width="9.140625" style="4"/>
    <col min="6657" max="6657" width="4" style="4" bestFit="1" customWidth="1"/>
    <col min="6658" max="6658" width="12.140625" style="4" bestFit="1" customWidth="1"/>
    <col min="6659" max="6659" width="17.85546875" style="4" customWidth="1"/>
    <col min="6660" max="6660" width="12.140625" style="4" bestFit="1" customWidth="1"/>
    <col min="6661" max="6661" width="15.7109375" style="4" bestFit="1" customWidth="1"/>
    <col min="6662" max="6662" width="10.42578125" style="4" customWidth="1"/>
    <col min="6663" max="6664" width="15.7109375" style="4" bestFit="1" customWidth="1"/>
    <col min="6665" max="6665" width="13.140625" style="4" bestFit="1" customWidth="1"/>
    <col min="6666" max="6666" width="15.7109375" style="4" bestFit="1" customWidth="1"/>
    <col min="6667" max="6667" width="14.5703125" style="4" bestFit="1" customWidth="1"/>
    <col min="6668" max="6668" width="15.42578125" style="4" customWidth="1"/>
    <col min="6669" max="6669" width="13.140625" style="4" bestFit="1" customWidth="1"/>
    <col min="6670" max="6670" width="17" style="4" customWidth="1"/>
    <col min="6671" max="6671" width="4.42578125" style="4" bestFit="1" customWidth="1"/>
    <col min="6672" max="6912" width="9.140625" style="4"/>
    <col min="6913" max="6913" width="4" style="4" bestFit="1" customWidth="1"/>
    <col min="6914" max="6914" width="12.140625" style="4" bestFit="1" customWidth="1"/>
    <col min="6915" max="6915" width="17.85546875" style="4" customWidth="1"/>
    <col min="6916" max="6916" width="12.140625" style="4" bestFit="1" customWidth="1"/>
    <col min="6917" max="6917" width="15.7109375" style="4" bestFit="1" customWidth="1"/>
    <col min="6918" max="6918" width="10.42578125" style="4" customWidth="1"/>
    <col min="6919" max="6920" width="15.7109375" style="4" bestFit="1" customWidth="1"/>
    <col min="6921" max="6921" width="13.140625" style="4" bestFit="1" customWidth="1"/>
    <col min="6922" max="6922" width="15.7109375" style="4" bestFit="1" customWidth="1"/>
    <col min="6923" max="6923" width="14.5703125" style="4" bestFit="1" customWidth="1"/>
    <col min="6924" max="6924" width="15.42578125" style="4" customWidth="1"/>
    <col min="6925" max="6925" width="13.140625" style="4" bestFit="1" customWidth="1"/>
    <col min="6926" max="6926" width="17" style="4" customWidth="1"/>
    <col min="6927" max="6927" width="4.42578125" style="4" bestFit="1" customWidth="1"/>
    <col min="6928" max="7168" width="9.140625" style="4"/>
    <col min="7169" max="7169" width="4" style="4" bestFit="1" customWidth="1"/>
    <col min="7170" max="7170" width="12.140625" style="4" bestFit="1" customWidth="1"/>
    <col min="7171" max="7171" width="17.85546875" style="4" customWidth="1"/>
    <col min="7172" max="7172" width="12.140625" style="4" bestFit="1" customWidth="1"/>
    <col min="7173" max="7173" width="15.7109375" style="4" bestFit="1" customWidth="1"/>
    <col min="7174" max="7174" width="10.42578125" style="4" customWidth="1"/>
    <col min="7175" max="7176" width="15.7109375" style="4" bestFit="1" customWidth="1"/>
    <col min="7177" max="7177" width="13.140625" style="4" bestFit="1" customWidth="1"/>
    <col min="7178" max="7178" width="15.7109375" style="4" bestFit="1" customWidth="1"/>
    <col min="7179" max="7179" width="14.5703125" style="4" bestFit="1" customWidth="1"/>
    <col min="7180" max="7180" width="15.42578125" style="4" customWidth="1"/>
    <col min="7181" max="7181" width="13.140625" style="4" bestFit="1" customWidth="1"/>
    <col min="7182" max="7182" width="17" style="4" customWidth="1"/>
    <col min="7183" max="7183" width="4.42578125" style="4" bestFit="1" customWidth="1"/>
    <col min="7184" max="7424" width="9.140625" style="4"/>
    <col min="7425" max="7425" width="4" style="4" bestFit="1" customWidth="1"/>
    <col min="7426" max="7426" width="12.140625" style="4" bestFit="1" customWidth="1"/>
    <col min="7427" max="7427" width="17.85546875" style="4" customWidth="1"/>
    <col min="7428" max="7428" width="12.140625" style="4" bestFit="1" customWidth="1"/>
    <col min="7429" max="7429" width="15.7109375" style="4" bestFit="1" customWidth="1"/>
    <col min="7430" max="7430" width="10.42578125" style="4" customWidth="1"/>
    <col min="7431" max="7432" width="15.7109375" style="4" bestFit="1" customWidth="1"/>
    <col min="7433" max="7433" width="13.140625" style="4" bestFit="1" customWidth="1"/>
    <col min="7434" max="7434" width="15.7109375" style="4" bestFit="1" customWidth="1"/>
    <col min="7435" max="7435" width="14.5703125" style="4" bestFit="1" customWidth="1"/>
    <col min="7436" max="7436" width="15.42578125" style="4" customWidth="1"/>
    <col min="7437" max="7437" width="13.140625" style="4" bestFit="1" customWidth="1"/>
    <col min="7438" max="7438" width="17" style="4" customWidth="1"/>
    <col min="7439" max="7439" width="4.42578125" style="4" bestFit="1" customWidth="1"/>
    <col min="7440" max="7680" width="9.140625" style="4"/>
    <col min="7681" max="7681" width="4" style="4" bestFit="1" customWidth="1"/>
    <col min="7682" max="7682" width="12.140625" style="4" bestFit="1" customWidth="1"/>
    <col min="7683" max="7683" width="17.85546875" style="4" customWidth="1"/>
    <col min="7684" max="7684" width="12.140625" style="4" bestFit="1" customWidth="1"/>
    <col min="7685" max="7685" width="15.7109375" style="4" bestFit="1" customWidth="1"/>
    <col min="7686" max="7686" width="10.42578125" style="4" customWidth="1"/>
    <col min="7687" max="7688" width="15.7109375" style="4" bestFit="1" customWidth="1"/>
    <col min="7689" max="7689" width="13.140625" style="4" bestFit="1" customWidth="1"/>
    <col min="7690" max="7690" width="15.7109375" style="4" bestFit="1" customWidth="1"/>
    <col min="7691" max="7691" width="14.5703125" style="4" bestFit="1" customWidth="1"/>
    <col min="7692" max="7692" width="15.42578125" style="4" customWidth="1"/>
    <col min="7693" max="7693" width="13.140625" style="4" bestFit="1" customWidth="1"/>
    <col min="7694" max="7694" width="17" style="4" customWidth="1"/>
    <col min="7695" max="7695" width="4.42578125" style="4" bestFit="1" customWidth="1"/>
    <col min="7696" max="7936" width="9.140625" style="4"/>
    <col min="7937" max="7937" width="4" style="4" bestFit="1" customWidth="1"/>
    <col min="7938" max="7938" width="12.140625" style="4" bestFit="1" customWidth="1"/>
    <col min="7939" max="7939" width="17.85546875" style="4" customWidth="1"/>
    <col min="7940" max="7940" width="12.140625" style="4" bestFit="1" customWidth="1"/>
    <col min="7941" max="7941" width="15.7109375" style="4" bestFit="1" customWidth="1"/>
    <col min="7942" max="7942" width="10.42578125" style="4" customWidth="1"/>
    <col min="7943" max="7944" width="15.7109375" style="4" bestFit="1" customWidth="1"/>
    <col min="7945" max="7945" width="13.140625" style="4" bestFit="1" customWidth="1"/>
    <col min="7946" max="7946" width="15.7109375" style="4" bestFit="1" customWidth="1"/>
    <col min="7947" max="7947" width="14.5703125" style="4" bestFit="1" customWidth="1"/>
    <col min="7948" max="7948" width="15.42578125" style="4" customWidth="1"/>
    <col min="7949" max="7949" width="13.140625" style="4" bestFit="1" customWidth="1"/>
    <col min="7950" max="7950" width="17" style="4" customWidth="1"/>
    <col min="7951" max="7951" width="4.42578125" style="4" bestFit="1" customWidth="1"/>
    <col min="7952" max="8192" width="9.140625" style="4"/>
    <col min="8193" max="8193" width="4" style="4" bestFit="1" customWidth="1"/>
    <col min="8194" max="8194" width="12.140625" style="4" bestFit="1" customWidth="1"/>
    <col min="8195" max="8195" width="17.85546875" style="4" customWidth="1"/>
    <col min="8196" max="8196" width="12.140625" style="4" bestFit="1" customWidth="1"/>
    <col min="8197" max="8197" width="15.7109375" style="4" bestFit="1" customWidth="1"/>
    <col min="8198" max="8198" width="10.42578125" style="4" customWidth="1"/>
    <col min="8199" max="8200" width="15.7109375" style="4" bestFit="1" customWidth="1"/>
    <col min="8201" max="8201" width="13.140625" style="4" bestFit="1" customWidth="1"/>
    <col min="8202" max="8202" width="15.7109375" style="4" bestFit="1" customWidth="1"/>
    <col min="8203" max="8203" width="14.5703125" style="4" bestFit="1" customWidth="1"/>
    <col min="8204" max="8204" width="15.42578125" style="4" customWidth="1"/>
    <col min="8205" max="8205" width="13.140625" style="4" bestFit="1" customWidth="1"/>
    <col min="8206" max="8206" width="17" style="4" customWidth="1"/>
    <col min="8207" max="8207" width="4.42578125" style="4" bestFit="1" customWidth="1"/>
    <col min="8208" max="8448" width="9.140625" style="4"/>
    <col min="8449" max="8449" width="4" style="4" bestFit="1" customWidth="1"/>
    <col min="8450" max="8450" width="12.140625" style="4" bestFit="1" customWidth="1"/>
    <col min="8451" max="8451" width="17.85546875" style="4" customWidth="1"/>
    <col min="8452" max="8452" width="12.140625" style="4" bestFit="1" customWidth="1"/>
    <col min="8453" max="8453" width="15.7109375" style="4" bestFit="1" customWidth="1"/>
    <col min="8454" max="8454" width="10.42578125" style="4" customWidth="1"/>
    <col min="8455" max="8456" width="15.7109375" style="4" bestFit="1" customWidth="1"/>
    <col min="8457" max="8457" width="13.140625" style="4" bestFit="1" customWidth="1"/>
    <col min="8458" max="8458" width="15.7109375" style="4" bestFit="1" customWidth="1"/>
    <col min="8459" max="8459" width="14.5703125" style="4" bestFit="1" customWidth="1"/>
    <col min="8460" max="8460" width="15.42578125" style="4" customWidth="1"/>
    <col min="8461" max="8461" width="13.140625" style="4" bestFit="1" customWidth="1"/>
    <col min="8462" max="8462" width="17" style="4" customWidth="1"/>
    <col min="8463" max="8463" width="4.42578125" style="4" bestFit="1" customWidth="1"/>
    <col min="8464" max="8704" width="9.140625" style="4"/>
    <col min="8705" max="8705" width="4" style="4" bestFit="1" customWidth="1"/>
    <col min="8706" max="8706" width="12.140625" style="4" bestFit="1" customWidth="1"/>
    <col min="8707" max="8707" width="17.85546875" style="4" customWidth="1"/>
    <col min="8708" max="8708" width="12.140625" style="4" bestFit="1" customWidth="1"/>
    <col min="8709" max="8709" width="15.7109375" style="4" bestFit="1" customWidth="1"/>
    <col min="8710" max="8710" width="10.42578125" style="4" customWidth="1"/>
    <col min="8711" max="8712" width="15.7109375" style="4" bestFit="1" customWidth="1"/>
    <col min="8713" max="8713" width="13.140625" style="4" bestFit="1" customWidth="1"/>
    <col min="8714" max="8714" width="15.7109375" style="4" bestFit="1" customWidth="1"/>
    <col min="8715" max="8715" width="14.5703125" style="4" bestFit="1" customWidth="1"/>
    <col min="8716" max="8716" width="15.42578125" style="4" customWidth="1"/>
    <col min="8717" max="8717" width="13.140625" style="4" bestFit="1" customWidth="1"/>
    <col min="8718" max="8718" width="17" style="4" customWidth="1"/>
    <col min="8719" max="8719" width="4.42578125" style="4" bestFit="1" customWidth="1"/>
    <col min="8720" max="8960" width="9.140625" style="4"/>
    <col min="8961" max="8961" width="4" style="4" bestFit="1" customWidth="1"/>
    <col min="8962" max="8962" width="12.140625" style="4" bestFit="1" customWidth="1"/>
    <col min="8963" max="8963" width="17.85546875" style="4" customWidth="1"/>
    <col min="8964" max="8964" width="12.140625" style="4" bestFit="1" customWidth="1"/>
    <col min="8965" max="8965" width="15.7109375" style="4" bestFit="1" customWidth="1"/>
    <col min="8966" max="8966" width="10.42578125" style="4" customWidth="1"/>
    <col min="8967" max="8968" width="15.7109375" style="4" bestFit="1" customWidth="1"/>
    <col min="8969" max="8969" width="13.140625" style="4" bestFit="1" customWidth="1"/>
    <col min="8970" max="8970" width="15.7109375" style="4" bestFit="1" customWidth="1"/>
    <col min="8971" max="8971" width="14.5703125" style="4" bestFit="1" customWidth="1"/>
    <col min="8972" max="8972" width="15.42578125" style="4" customWidth="1"/>
    <col min="8973" max="8973" width="13.140625" style="4" bestFit="1" customWidth="1"/>
    <col min="8974" max="8974" width="17" style="4" customWidth="1"/>
    <col min="8975" max="8975" width="4.42578125" style="4" bestFit="1" customWidth="1"/>
    <col min="8976" max="9216" width="9.140625" style="4"/>
    <col min="9217" max="9217" width="4" style="4" bestFit="1" customWidth="1"/>
    <col min="9218" max="9218" width="12.140625" style="4" bestFit="1" customWidth="1"/>
    <col min="9219" max="9219" width="17.85546875" style="4" customWidth="1"/>
    <col min="9220" max="9220" width="12.140625" style="4" bestFit="1" customWidth="1"/>
    <col min="9221" max="9221" width="15.7109375" style="4" bestFit="1" customWidth="1"/>
    <col min="9222" max="9222" width="10.42578125" style="4" customWidth="1"/>
    <col min="9223" max="9224" width="15.7109375" style="4" bestFit="1" customWidth="1"/>
    <col min="9225" max="9225" width="13.140625" style="4" bestFit="1" customWidth="1"/>
    <col min="9226" max="9226" width="15.7109375" style="4" bestFit="1" customWidth="1"/>
    <col min="9227" max="9227" width="14.5703125" style="4" bestFit="1" customWidth="1"/>
    <col min="9228" max="9228" width="15.42578125" style="4" customWidth="1"/>
    <col min="9229" max="9229" width="13.140625" style="4" bestFit="1" customWidth="1"/>
    <col min="9230" max="9230" width="17" style="4" customWidth="1"/>
    <col min="9231" max="9231" width="4.42578125" style="4" bestFit="1" customWidth="1"/>
    <col min="9232" max="9472" width="9.140625" style="4"/>
    <col min="9473" max="9473" width="4" style="4" bestFit="1" customWidth="1"/>
    <col min="9474" max="9474" width="12.140625" style="4" bestFit="1" customWidth="1"/>
    <col min="9475" max="9475" width="17.85546875" style="4" customWidth="1"/>
    <col min="9476" max="9476" width="12.140625" style="4" bestFit="1" customWidth="1"/>
    <col min="9477" max="9477" width="15.7109375" style="4" bestFit="1" customWidth="1"/>
    <col min="9478" max="9478" width="10.42578125" style="4" customWidth="1"/>
    <col min="9479" max="9480" width="15.7109375" style="4" bestFit="1" customWidth="1"/>
    <col min="9481" max="9481" width="13.140625" style="4" bestFit="1" customWidth="1"/>
    <col min="9482" max="9482" width="15.7109375" style="4" bestFit="1" customWidth="1"/>
    <col min="9483" max="9483" width="14.5703125" style="4" bestFit="1" customWidth="1"/>
    <col min="9484" max="9484" width="15.42578125" style="4" customWidth="1"/>
    <col min="9485" max="9485" width="13.140625" style="4" bestFit="1" customWidth="1"/>
    <col min="9486" max="9486" width="17" style="4" customWidth="1"/>
    <col min="9487" max="9487" width="4.42578125" style="4" bestFit="1" customWidth="1"/>
    <col min="9488" max="9728" width="9.140625" style="4"/>
    <col min="9729" max="9729" width="4" style="4" bestFit="1" customWidth="1"/>
    <col min="9730" max="9730" width="12.140625" style="4" bestFit="1" customWidth="1"/>
    <col min="9731" max="9731" width="17.85546875" style="4" customWidth="1"/>
    <col min="9732" max="9732" width="12.140625" style="4" bestFit="1" customWidth="1"/>
    <col min="9733" max="9733" width="15.7109375" style="4" bestFit="1" customWidth="1"/>
    <col min="9734" max="9734" width="10.42578125" style="4" customWidth="1"/>
    <col min="9735" max="9736" width="15.7109375" style="4" bestFit="1" customWidth="1"/>
    <col min="9737" max="9737" width="13.140625" style="4" bestFit="1" customWidth="1"/>
    <col min="9738" max="9738" width="15.7109375" style="4" bestFit="1" customWidth="1"/>
    <col min="9739" max="9739" width="14.5703125" style="4" bestFit="1" customWidth="1"/>
    <col min="9740" max="9740" width="15.42578125" style="4" customWidth="1"/>
    <col min="9741" max="9741" width="13.140625" style="4" bestFit="1" customWidth="1"/>
    <col min="9742" max="9742" width="17" style="4" customWidth="1"/>
    <col min="9743" max="9743" width="4.42578125" style="4" bestFit="1" customWidth="1"/>
    <col min="9744" max="9984" width="9.140625" style="4"/>
    <col min="9985" max="9985" width="4" style="4" bestFit="1" customWidth="1"/>
    <col min="9986" max="9986" width="12.140625" style="4" bestFit="1" customWidth="1"/>
    <col min="9987" max="9987" width="17.85546875" style="4" customWidth="1"/>
    <col min="9988" max="9988" width="12.140625" style="4" bestFit="1" customWidth="1"/>
    <col min="9989" max="9989" width="15.7109375" style="4" bestFit="1" customWidth="1"/>
    <col min="9990" max="9990" width="10.42578125" style="4" customWidth="1"/>
    <col min="9991" max="9992" width="15.7109375" style="4" bestFit="1" customWidth="1"/>
    <col min="9993" max="9993" width="13.140625" style="4" bestFit="1" customWidth="1"/>
    <col min="9994" max="9994" width="15.7109375" style="4" bestFit="1" customWidth="1"/>
    <col min="9995" max="9995" width="14.5703125" style="4" bestFit="1" customWidth="1"/>
    <col min="9996" max="9996" width="15.42578125" style="4" customWidth="1"/>
    <col min="9997" max="9997" width="13.140625" style="4" bestFit="1" customWidth="1"/>
    <col min="9998" max="9998" width="17" style="4" customWidth="1"/>
    <col min="9999" max="9999" width="4.42578125" style="4" bestFit="1" customWidth="1"/>
    <col min="10000" max="10240" width="9.140625" style="4"/>
    <col min="10241" max="10241" width="4" style="4" bestFit="1" customWidth="1"/>
    <col min="10242" max="10242" width="12.140625" style="4" bestFit="1" customWidth="1"/>
    <col min="10243" max="10243" width="17.85546875" style="4" customWidth="1"/>
    <col min="10244" max="10244" width="12.140625" style="4" bestFit="1" customWidth="1"/>
    <col min="10245" max="10245" width="15.7109375" style="4" bestFit="1" customWidth="1"/>
    <col min="10246" max="10246" width="10.42578125" style="4" customWidth="1"/>
    <col min="10247" max="10248" width="15.7109375" style="4" bestFit="1" customWidth="1"/>
    <col min="10249" max="10249" width="13.140625" style="4" bestFit="1" customWidth="1"/>
    <col min="10250" max="10250" width="15.7109375" style="4" bestFit="1" customWidth="1"/>
    <col min="10251" max="10251" width="14.5703125" style="4" bestFit="1" customWidth="1"/>
    <col min="10252" max="10252" width="15.42578125" style="4" customWidth="1"/>
    <col min="10253" max="10253" width="13.140625" style="4" bestFit="1" customWidth="1"/>
    <col min="10254" max="10254" width="17" style="4" customWidth="1"/>
    <col min="10255" max="10255" width="4.42578125" style="4" bestFit="1" customWidth="1"/>
    <col min="10256" max="10496" width="9.140625" style="4"/>
    <col min="10497" max="10497" width="4" style="4" bestFit="1" customWidth="1"/>
    <col min="10498" max="10498" width="12.140625" style="4" bestFit="1" customWidth="1"/>
    <col min="10499" max="10499" width="17.85546875" style="4" customWidth="1"/>
    <col min="10500" max="10500" width="12.140625" style="4" bestFit="1" customWidth="1"/>
    <col min="10501" max="10501" width="15.7109375" style="4" bestFit="1" customWidth="1"/>
    <col min="10502" max="10502" width="10.42578125" style="4" customWidth="1"/>
    <col min="10503" max="10504" width="15.7109375" style="4" bestFit="1" customWidth="1"/>
    <col min="10505" max="10505" width="13.140625" style="4" bestFit="1" customWidth="1"/>
    <col min="10506" max="10506" width="15.7109375" style="4" bestFit="1" customWidth="1"/>
    <col min="10507" max="10507" width="14.5703125" style="4" bestFit="1" customWidth="1"/>
    <col min="10508" max="10508" width="15.42578125" style="4" customWidth="1"/>
    <col min="10509" max="10509" width="13.140625" style="4" bestFit="1" customWidth="1"/>
    <col min="10510" max="10510" width="17" style="4" customWidth="1"/>
    <col min="10511" max="10511" width="4.42578125" style="4" bestFit="1" customWidth="1"/>
    <col min="10512" max="10752" width="9.140625" style="4"/>
    <col min="10753" max="10753" width="4" style="4" bestFit="1" customWidth="1"/>
    <col min="10754" max="10754" width="12.140625" style="4" bestFit="1" customWidth="1"/>
    <col min="10755" max="10755" width="17.85546875" style="4" customWidth="1"/>
    <col min="10756" max="10756" width="12.140625" style="4" bestFit="1" customWidth="1"/>
    <col min="10757" max="10757" width="15.7109375" style="4" bestFit="1" customWidth="1"/>
    <col min="10758" max="10758" width="10.42578125" style="4" customWidth="1"/>
    <col min="10759" max="10760" width="15.7109375" style="4" bestFit="1" customWidth="1"/>
    <col min="10761" max="10761" width="13.140625" style="4" bestFit="1" customWidth="1"/>
    <col min="10762" max="10762" width="15.7109375" style="4" bestFit="1" customWidth="1"/>
    <col min="10763" max="10763" width="14.5703125" style="4" bestFit="1" customWidth="1"/>
    <col min="10764" max="10764" width="15.42578125" style="4" customWidth="1"/>
    <col min="10765" max="10765" width="13.140625" style="4" bestFit="1" customWidth="1"/>
    <col min="10766" max="10766" width="17" style="4" customWidth="1"/>
    <col min="10767" max="10767" width="4.42578125" style="4" bestFit="1" customWidth="1"/>
    <col min="10768" max="11008" width="9.140625" style="4"/>
    <col min="11009" max="11009" width="4" style="4" bestFit="1" customWidth="1"/>
    <col min="11010" max="11010" width="12.140625" style="4" bestFit="1" customWidth="1"/>
    <col min="11011" max="11011" width="17.85546875" style="4" customWidth="1"/>
    <col min="11012" max="11012" width="12.140625" style="4" bestFit="1" customWidth="1"/>
    <col min="11013" max="11013" width="15.7109375" style="4" bestFit="1" customWidth="1"/>
    <col min="11014" max="11014" width="10.42578125" style="4" customWidth="1"/>
    <col min="11015" max="11016" width="15.7109375" style="4" bestFit="1" customWidth="1"/>
    <col min="11017" max="11017" width="13.140625" style="4" bestFit="1" customWidth="1"/>
    <col min="11018" max="11018" width="15.7109375" style="4" bestFit="1" customWidth="1"/>
    <col min="11019" max="11019" width="14.5703125" style="4" bestFit="1" customWidth="1"/>
    <col min="11020" max="11020" width="15.42578125" style="4" customWidth="1"/>
    <col min="11021" max="11021" width="13.140625" style="4" bestFit="1" customWidth="1"/>
    <col min="11022" max="11022" width="17" style="4" customWidth="1"/>
    <col min="11023" max="11023" width="4.42578125" style="4" bestFit="1" customWidth="1"/>
    <col min="11024" max="11264" width="9.140625" style="4"/>
    <col min="11265" max="11265" width="4" style="4" bestFit="1" customWidth="1"/>
    <col min="11266" max="11266" width="12.140625" style="4" bestFit="1" customWidth="1"/>
    <col min="11267" max="11267" width="17.85546875" style="4" customWidth="1"/>
    <col min="11268" max="11268" width="12.140625" style="4" bestFit="1" customWidth="1"/>
    <col min="11269" max="11269" width="15.7109375" style="4" bestFit="1" customWidth="1"/>
    <col min="11270" max="11270" width="10.42578125" style="4" customWidth="1"/>
    <col min="11271" max="11272" width="15.7109375" style="4" bestFit="1" customWidth="1"/>
    <col min="11273" max="11273" width="13.140625" style="4" bestFit="1" customWidth="1"/>
    <col min="11274" max="11274" width="15.7109375" style="4" bestFit="1" customWidth="1"/>
    <col min="11275" max="11275" width="14.5703125" style="4" bestFit="1" customWidth="1"/>
    <col min="11276" max="11276" width="15.42578125" style="4" customWidth="1"/>
    <col min="11277" max="11277" width="13.140625" style="4" bestFit="1" customWidth="1"/>
    <col min="11278" max="11278" width="17" style="4" customWidth="1"/>
    <col min="11279" max="11279" width="4.42578125" style="4" bestFit="1" customWidth="1"/>
    <col min="11280" max="11520" width="9.140625" style="4"/>
    <col min="11521" max="11521" width="4" style="4" bestFit="1" customWidth="1"/>
    <col min="11522" max="11522" width="12.140625" style="4" bestFit="1" customWidth="1"/>
    <col min="11523" max="11523" width="17.85546875" style="4" customWidth="1"/>
    <col min="11524" max="11524" width="12.140625" style="4" bestFit="1" customWidth="1"/>
    <col min="11525" max="11525" width="15.7109375" style="4" bestFit="1" customWidth="1"/>
    <col min="11526" max="11526" width="10.42578125" style="4" customWidth="1"/>
    <col min="11527" max="11528" width="15.7109375" style="4" bestFit="1" customWidth="1"/>
    <col min="11529" max="11529" width="13.140625" style="4" bestFit="1" customWidth="1"/>
    <col min="11530" max="11530" width="15.7109375" style="4" bestFit="1" customWidth="1"/>
    <col min="11531" max="11531" width="14.5703125" style="4" bestFit="1" customWidth="1"/>
    <col min="11532" max="11532" width="15.42578125" style="4" customWidth="1"/>
    <col min="11533" max="11533" width="13.140625" style="4" bestFit="1" customWidth="1"/>
    <col min="11534" max="11534" width="17" style="4" customWidth="1"/>
    <col min="11535" max="11535" width="4.42578125" style="4" bestFit="1" customWidth="1"/>
    <col min="11536" max="11776" width="9.140625" style="4"/>
    <col min="11777" max="11777" width="4" style="4" bestFit="1" customWidth="1"/>
    <col min="11778" max="11778" width="12.140625" style="4" bestFit="1" customWidth="1"/>
    <col min="11779" max="11779" width="17.85546875" style="4" customWidth="1"/>
    <col min="11780" max="11780" width="12.140625" style="4" bestFit="1" customWidth="1"/>
    <col min="11781" max="11781" width="15.7109375" style="4" bestFit="1" customWidth="1"/>
    <col min="11782" max="11782" width="10.42578125" style="4" customWidth="1"/>
    <col min="11783" max="11784" width="15.7109375" style="4" bestFit="1" customWidth="1"/>
    <col min="11785" max="11785" width="13.140625" style="4" bestFit="1" customWidth="1"/>
    <col min="11786" max="11786" width="15.7109375" style="4" bestFit="1" customWidth="1"/>
    <col min="11787" max="11787" width="14.5703125" style="4" bestFit="1" customWidth="1"/>
    <col min="11788" max="11788" width="15.42578125" style="4" customWidth="1"/>
    <col min="11789" max="11789" width="13.140625" style="4" bestFit="1" customWidth="1"/>
    <col min="11790" max="11790" width="17" style="4" customWidth="1"/>
    <col min="11791" max="11791" width="4.42578125" style="4" bestFit="1" customWidth="1"/>
    <col min="11792" max="12032" width="9.140625" style="4"/>
    <col min="12033" max="12033" width="4" style="4" bestFit="1" customWidth="1"/>
    <col min="12034" max="12034" width="12.140625" style="4" bestFit="1" customWidth="1"/>
    <col min="12035" max="12035" width="17.85546875" style="4" customWidth="1"/>
    <col min="12036" max="12036" width="12.140625" style="4" bestFit="1" customWidth="1"/>
    <col min="12037" max="12037" width="15.7109375" style="4" bestFit="1" customWidth="1"/>
    <col min="12038" max="12038" width="10.42578125" style="4" customWidth="1"/>
    <col min="12039" max="12040" width="15.7109375" style="4" bestFit="1" customWidth="1"/>
    <col min="12041" max="12041" width="13.140625" style="4" bestFit="1" customWidth="1"/>
    <col min="12042" max="12042" width="15.7109375" style="4" bestFit="1" customWidth="1"/>
    <col min="12043" max="12043" width="14.5703125" style="4" bestFit="1" customWidth="1"/>
    <col min="12044" max="12044" width="15.42578125" style="4" customWidth="1"/>
    <col min="12045" max="12045" width="13.140625" style="4" bestFit="1" customWidth="1"/>
    <col min="12046" max="12046" width="17" style="4" customWidth="1"/>
    <col min="12047" max="12047" width="4.42578125" style="4" bestFit="1" customWidth="1"/>
    <col min="12048" max="12288" width="9.140625" style="4"/>
    <col min="12289" max="12289" width="4" style="4" bestFit="1" customWidth="1"/>
    <col min="12290" max="12290" width="12.140625" style="4" bestFit="1" customWidth="1"/>
    <col min="12291" max="12291" width="17.85546875" style="4" customWidth="1"/>
    <col min="12292" max="12292" width="12.140625" style="4" bestFit="1" customWidth="1"/>
    <col min="12293" max="12293" width="15.7109375" style="4" bestFit="1" customWidth="1"/>
    <col min="12294" max="12294" width="10.42578125" style="4" customWidth="1"/>
    <col min="12295" max="12296" width="15.7109375" style="4" bestFit="1" customWidth="1"/>
    <col min="12297" max="12297" width="13.140625" style="4" bestFit="1" customWidth="1"/>
    <col min="12298" max="12298" width="15.7109375" style="4" bestFit="1" customWidth="1"/>
    <col min="12299" max="12299" width="14.5703125" style="4" bestFit="1" customWidth="1"/>
    <col min="12300" max="12300" width="15.42578125" style="4" customWidth="1"/>
    <col min="12301" max="12301" width="13.140625" style="4" bestFit="1" customWidth="1"/>
    <col min="12302" max="12302" width="17" style="4" customWidth="1"/>
    <col min="12303" max="12303" width="4.42578125" style="4" bestFit="1" customWidth="1"/>
    <col min="12304" max="12544" width="9.140625" style="4"/>
    <col min="12545" max="12545" width="4" style="4" bestFit="1" customWidth="1"/>
    <col min="12546" max="12546" width="12.140625" style="4" bestFit="1" customWidth="1"/>
    <col min="12547" max="12547" width="17.85546875" style="4" customWidth="1"/>
    <col min="12548" max="12548" width="12.140625" style="4" bestFit="1" customWidth="1"/>
    <col min="12549" max="12549" width="15.7109375" style="4" bestFit="1" customWidth="1"/>
    <col min="12550" max="12550" width="10.42578125" style="4" customWidth="1"/>
    <col min="12551" max="12552" width="15.7109375" style="4" bestFit="1" customWidth="1"/>
    <col min="12553" max="12553" width="13.140625" style="4" bestFit="1" customWidth="1"/>
    <col min="12554" max="12554" width="15.7109375" style="4" bestFit="1" customWidth="1"/>
    <col min="12555" max="12555" width="14.5703125" style="4" bestFit="1" customWidth="1"/>
    <col min="12556" max="12556" width="15.42578125" style="4" customWidth="1"/>
    <col min="12557" max="12557" width="13.140625" style="4" bestFit="1" customWidth="1"/>
    <col min="12558" max="12558" width="17" style="4" customWidth="1"/>
    <col min="12559" max="12559" width="4.42578125" style="4" bestFit="1" customWidth="1"/>
    <col min="12560" max="12800" width="9.140625" style="4"/>
    <col min="12801" max="12801" width="4" style="4" bestFit="1" customWidth="1"/>
    <col min="12802" max="12802" width="12.140625" style="4" bestFit="1" customWidth="1"/>
    <col min="12803" max="12803" width="17.85546875" style="4" customWidth="1"/>
    <col min="12804" max="12804" width="12.140625" style="4" bestFit="1" customWidth="1"/>
    <col min="12805" max="12805" width="15.7109375" style="4" bestFit="1" customWidth="1"/>
    <col min="12806" max="12806" width="10.42578125" style="4" customWidth="1"/>
    <col min="12807" max="12808" width="15.7109375" style="4" bestFit="1" customWidth="1"/>
    <col min="12809" max="12809" width="13.140625" style="4" bestFit="1" customWidth="1"/>
    <col min="12810" max="12810" width="15.7109375" style="4" bestFit="1" customWidth="1"/>
    <col min="12811" max="12811" width="14.5703125" style="4" bestFit="1" customWidth="1"/>
    <col min="12812" max="12812" width="15.42578125" style="4" customWidth="1"/>
    <col min="12813" max="12813" width="13.140625" style="4" bestFit="1" customWidth="1"/>
    <col min="12814" max="12814" width="17" style="4" customWidth="1"/>
    <col min="12815" max="12815" width="4.42578125" style="4" bestFit="1" customWidth="1"/>
    <col min="12816" max="13056" width="9.140625" style="4"/>
    <col min="13057" max="13057" width="4" style="4" bestFit="1" customWidth="1"/>
    <col min="13058" max="13058" width="12.140625" style="4" bestFit="1" customWidth="1"/>
    <col min="13059" max="13059" width="17.85546875" style="4" customWidth="1"/>
    <col min="13060" max="13060" width="12.140625" style="4" bestFit="1" customWidth="1"/>
    <col min="13061" max="13061" width="15.7109375" style="4" bestFit="1" customWidth="1"/>
    <col min="13062" max="13062" width="10.42578125" style="4" customWidth="1"/>
    <col min="13063" max="13064" width="15.7109375" style="4" bestFit="1" customWidth="1"/>
    <col min="13065" max="13065" width="13.140625" style="4" bestFit="1" customWidth="1"/>
    <col min="13066" max="13066" width="15.7109375" style="4" bestFit="1" customWidth="1"/>
    <col min="13067" max="13067" width="14.5703125" style="4" bestFit="1" customWidth="1"/>
    <col min="13068" max="13068" width="15.42578125" style="4" customWidth="1"/>
    <col min="13069" max="13069" width="13.140625" style="4" bestFit="1" customWidth="1"/>
    <col min="13070" max="13070" width="17" style="4" customWidth="1"/>
    <col min="13071" max="13071" width="4.42578125" style="4" bestFit="1" customWidth="1"/>
    <col min="13072" max="13312" width="9.140625" style="4"/>
    <col min="13313" max="13313" width="4" style="4" bestFit="1" customWidth="1"/>
    <col min="13314" max="13314" width="12.140625" style="4" bestFit="1" customWidth="1"/>
    <col min="13315" max="13315" width="17.85546875" style="4" customWidth="1"/>
    <col min="13316" max="13316" width="12.140625" style="4" bestFit="1" customWidth="1"/>
    <col min="13317" max="13317" width="15.7109375" style="4" bestFit="1" customWidth="1"/>
    <col min="13318" max="13318" width="10.42578125" style="4" customWidth="1"/>
    <col min="13319" max="13320" width="15.7109375" style="4" bestFit="1" customWidth="1"/>
    <col min="13321" max="13321" width="13.140625" style="4" bestFit="1" customWidth="1"/>
    <col min="13322" max="13322" width="15.7109375" style="4" bestFit="1" customWidth="1"/>
    <col min="13323" max="13323" width="14.5703125" style="4" bestFit="1" customWidth="1"/>
    <col min="13324" max="13324" width="15.42578125" style="4" customWidth="1"/>
    <col min="13325" max="13325" width="13.140625" style="4" bestFit="1" customWidth="1"/>
    <col min="13326" max="13326" width="17" style="4" customWidth="1"/>
    <col min="13327" max="13327" width="4.42578125" style="4" bestFit="1" customWidth="1"/>
    <col min="13328" max="13568" width="9.140625" style="4"/>
    <col min="13569" max="13569" width="4" style="4" bestFit="1" customWidth="1"/>
    <col min="13570" max="13570" width="12.140625" style="4" bestFit="1" customWidth="1"/>
    <col min="13571" max="13571" width="17.85546875" style="4" customWidth="1"/>
    <col min="13572" max="13572" width="12.140625" style="4" bestFit="1" customWidth="1"/>
    <col min="13573" max="13573" width="15.7109375" style="4" bestFit="1" customWidth="1"/>
    <col min="13574" max="13574" width="10.42578125" style="4" customWidth="1"/>
    <col min="13575" max="13576" width="15.7109375" style="4" bestFit="1" customWidth="1"/>
    <col min="13577" max="13577" width="13.140625" style="4" bestFit="1" customWidth="1"/>
    <col min="13578" max="13578" width="15.7109375" style="4" bestFit="1" customWidth="1"/>
    <col min="13579" max="13579" width="14.5703125" style="4" bestFit="1" customWidth="1"/>
    <col min="13580" max="13580" width="15.42578125" style="4" customWidth="1"/>
    <col min="13581" max="13581" width="13.140625" style="4" bestFit="1" customWidth="1"/>
    <col min="13582" max="13582" width="17" style="4" customWidth="1"/>
    <col min="13583" max="13583" width="4.42578125" style="4" bestFit="1" customWidth="1"/>
    <col min="13584" max="13824" width="9.140625" style="4"/>
    <col min="13825" max="13825" width="4" style="4" bestFit="1" customWidth="1"/>
    <col min="13826" max="13826" width="12.140625" style="4" bestFit="1" customWidth="1"/>
    <col min="13827" max="13827" width="17.85546875" style="4" customWidth="1"/>
    <col min="13828" max="13828" width="12.140625" style="4" bestFit="1" customWidth="1"/>
    <col min="13829" max="13829" width="15.7109375" style="4" bestFit="1" customWidth="1"/>
    <col min="13830" max="13830" width="10.42578125" style="4" customWidth="1"/>
    <col min="13831" max="13832" width="15.7109375" style="4" bestFit="1" customWidth="1"/>
    <col min="13833" max="13833" width="13.140625" style="4" bestFit="1" customWidth="1"/>
    <col min="13834" max="13834" width="15.7109375" style="4" bestFit="1" customWidth="1"/>
    <col min="13835" max="13835" width="14.5703125" style="4" bestFit="1" customWidth="1"/>
    <col min="13836" max="13836" width="15.42578125" style="4" customWidth="1"/>
    <col min="13837" max="13837" width="13.140625" style="4" bestFit="1" customWidth="1"/>
    <col min="13838" max="13838" width="17" style="4" customWidth="1"/>
    <col min="13839" max="13839" width="4.42578125" style="4" bestFit="1" customWidth="1"/>
    <col min="13840" max="14080" width="9.140625" style="4"/>
    <col min="14081" max="14081" width="4" style="4" bestFit="1" customWidth="1"/>
    <col min="14082" max="14082" width="12.140625" style="4" bestFit="1" customWidth="1"/>
    <col min="14083" max="14083" width="17.85546875" style="4" customWidth="1"/>
    <col min="14084" max="14084" width="12.140625" style="4" bestFit="1" customWidth="1"/>
    <col min="14085" max="14085" width="15.7109375" style="4" bestFit="1" customWidth="1"/>
    <col min="14086" max="14086" width="10.42578125" style="4" customWidth="1"/>
    <col min="14087" max="14088" width="15.7109375" style="4" bestFit="1" customWidth="1"/>
    <col min="14089" max="14089" width="13.140625" style="4" bestFit="1" customWidth="1"/>
    <col min="14090" max="14090" width="15.7109375" style="4" bestFit="1" customWidth="1"/>
    <col min="14091" max="14091" width="14.5703125" style="4" bestFit="1" customWidth="1"/>
    <col min="14092" max="14092" width="15.42578125" style="4" customWidth="1"/>
    <col min="14093" max="14093" width="13.140625" style="4" bestFit="1" customWidth="1"/>
    <col min="14094" max="14094" width="17" style="4" customWidth="1"/>
    <col min="14095" max="14095" width="4.42578125" style="4" bestFit="1" customWidth="1"/>
    <col min="14096" max="14336" width="9.140625" style="4"/>
    <col min="14337" max="14337" width="4" style="4" bestFit="1" customWidth="1"/>
    <col min="14338" max="14338" width="12.140625" style="4" bestFit="1" customWidth="1"/>
    <col min="14339" max="14339" width="17.85546875" style="4" customWidth="1"/>
    <col min="14340" max="14340" width="12.140625" style="4" bestFit="1" customWidth="1"/>
    <col min="14341" max="14341" width="15.7109375" style="4" bestFit="1" customWidth="1"/>
    <col min="14342" max="14342" width="10.42578125" style="4" customWidth="1"/>
    <col min="14343" max="14344" width="15.7109375" style="4" bestFit="1" customWidth="1"/>
    <col min="14345" max="14345" width="13.140625" style="4" bestFit="1" customWidth="1"/>
    <col min="14346" max="14346" width="15.7109375" style="4" bestFit="1" customWidth="1"/>
    <col min="14347" max="14347" width="14.5703125" style="4" bestFit="1" customWidth="1"/>
    <col min="14348" max="14348" width="15.42578125" style="4" customWidth="1"/>
    <col min="14349" max="14349" width="13.140625" style="4" bestFit="1" customWidth="1"/>
    <col min="14350" max="14350" width="17" style="4" customWidth="1"/>
    <col min="14351" max="14351" width="4.42578125" style="4" bestFit="1" customWidth="1"/>
    <col min="14352" max="14592" width="9.140625" style="4"/>
    <col min="14593" max="14593" width="4" style="4" bestFit="1" customWidth="1"/>
    <col min="14594" max="14594" width="12.140625" style="4" bestFit="1" customWidth="1"/>
    <col min="14595" max="14595" width="17.85546875" style="4" customWidth="1"/>
    <col min="14596" max="14596" width="12.140625" style="4" bestFit="1" customWidth="1"/>
    <col min="14597" max="14597" width="15.7109375" style="4" bestFit="1" customWidth="1"/>
    <col min="14598" max="14598" width="10.42578125" style="4" customWidth="1"/>
    <col min="14599" max="14600" width="15.7109375" style="4" bestFit="1" customWidth="1"/>
    <col min="14601" max="14601" width="13.140625" style="4" bestFit="1" customWidth="1"/>
    <col min="14602" max="14602" width="15.7109375" style="4" bestFit="1" customWidth="1"/>
    <col min="14603" max="14603" width="14.5703125" style="4" bestFit="1" customWidth="1"/>
    <col min="14604" max="14604" width="15.42578125" style="4" customWidth="1"/>
    <col min="14605" max="14605" width="13.140625" style="4" bestFit="1" customWidth="1"/>
    <col min="14606" max="14606" width="17" style="4" customWidth="1"/>
    <col min="14607" max="14607" width="4.42578125" style="4" bestFit="1" customWidth="1"/>
    <col min="14608" max="14848" width="9.140625" style="4"/>
    <col min="14849" max="14849" width="4" style="4" bestFit="1" customWidth="1"/>
    <col min="14850" max="14850" width="12.140625" style="4" bestFit="1" customWidth="1"/>
    <col min="14851" max="14851" width="17.85546875" style="4" customWidth="1"/>
    <col min="14852" max="14852" width="12.140625" style="4" bestFit="1" customWidth="1"/>
    <col min="14853" max="14853" width="15.7109375" style="4" bestFit="1" customWidth="1"/>
    <col min="14854" max="14854" width="10.42578125" style="4" customWidth="1"/>
    <col min="14855" max="14856" width="15.7109375" style="4" bestFit="1" customWidth="1"/>
    <col min="14857" max="14857" width="13.140625" style="4" bestFit="1" customWidth="1"/>
    <col min="14858" max="14858" width="15.7109375" style="4" bestFit="1" customWidth="1"/>
    <col min="14859" max="14859" width="14.5703125" style="4" bestFit="1" customWidth="1"/>
    <col min="14860" max="14860" width="15.42578125" style="4" customWidth="1"/>
    <col min="14861" max="14861" width="13.140625" style="4" bestFit="1" customWidth="1"/>
    <col min="14862" max="14862" width="17" style="4" customWidth="1"/>
    <col min="14863" max="14863" width="4.42578125" style="4" bestFit="1" customWidth="1"/>
    <col min="14864" max="15104" width="9.140625" style="4"/>
    <col min="15105" max="15105" width="4" style="4" bestFit="1" customWidth="1"/>
    <col min="15106" max="15106" width="12.140625" style="4" bestFit="1" customWidth="1"/>
    <col min="15107" max="15107" width="17.85546875" style="4" customWidth="1"/>
    <col min="15108" max="15108" width="12.140625" style="4" bestFit="1" customWidth="1"/>
    <col min="15109" max="15109" width="15.7109375" style="4" bestFit="1" customWidth="1"/>
    <col min="15110" max="15110" width="10.42578125" style="4" customWidth="1"/>
    <col min="15111" max="15112" width="15.7109375" style="4" bestFit="1" customWidth="1"/>
    <col min="15113" max="15113" width="13.140625" style="4" bestFit="1" customWidth="1"/>
    <col min="15114" max="15114" width="15.7109375" style="4" bestFit="1" customWidth="1"/>
    <col min="15115" max="15115" width="14.5703125" style="4" bestFit="1" customWidth="1"/>
    <col min="15116" max="15116" width="15.42578125" style="4" customWidth="1"/>
    <col min="15117" max="15117" width="13.140625" style="4" bestFit="1" customWidth="1"/>
    <col min="15118" max="15118" width="17" style="4" customWidth="1"/>
    <col min="15119" max="15119" width="4.42578125" style="4" bestFit="1" customWidth="1"/>
    <col min="15120" max="15360" width="9.140625" style="4"/>
    <col min="15361" max="15361" width="4" style="4" bestFit="1" customWidth="1"/>
    <col min="15362" max="15362" width="12.140625" style="4" bestFit="1" customWidth="1"/>
    <col min="15363" max="15363" width="17.85546875" style="4" customWidth="1"/>
    <col min="15364" max="15364" width="12.140625" style="4" bestFit="1" customWidth="1"/>
    <col min="15365" max="15365" width="15.7109375" style="4" bestFit="1" customWidth="1"/>
    <col min="15366" max="15366" width="10.42578125" style="4" customWidth="1"/>
    <col min="15367" max="15368" width="15.7109375" style="4" bestFit="1" customWidth="1"/>
    <col min="15369" max="15369" width="13.140625" style="4" bestFit="1" customWidth="1"/>
    <col min="15370" max="15370" width="15.7109375" style="4" bestFit="1" customWidth="1"/>
    <col min="15371" max="15371" width="14.5703125" style="4" bestFit="1" customWidth="1"/>
    <col min="15372" max="15372" width="15.42578125" style="4" customWidth="1"/>
    <col min="15373" max="15373" width="13.140625" style="4" bestFit="1" customWidth="1"/>
    <col min="15374" max="15374" width="17" style="4" customWidth="1"/>
    <col min="15375" max="15375" width="4.42578125" style="4" bestFit="1" customWidth="1"/>
    <col min="15376" max="15616" width="9.140625" style="4"/>
    <col min="15617" max="15617" width="4" style="4" bestFit="1" customWidth="1"/>
    <col min="15618" max="15618" width="12.140625" style="4" bestFit="1" customWidth="1"/>
    <col min="15619" max="15619" width="17.85546875" style="4" customWidth="1"/>
    <col min="15620" max="15620" width="12.140625" style="4" bestFit="1" customWidth="1"/>
    <col min="15621" max="15621" width="15.7109375" style="4" bestFit="1" customWidth="1"/>
    <col min="15622" max="15622" width="10.42578125" style="4" customWidth="1"/>
    <col min="15623" max="15624" width="15.7109375" style="4" bestFit="1" customWidth="1"/>
    <col min="15625" max="15625" width="13.140625" style="4" bestFit="1" customWidth="1"/>
    <col min="15626" max="15626" width="15.7109375" style="4" bestFit="1" customWidth="1"/>
    <col min="15627" max="15627" width="14.5703125" style="4" bestFit="1" customWidth="1"/>
    <col min="15628" max="15628" width="15.42578125" style="4" customWidth="1"/>
    <col min="15629" max="15629" width="13.140625" style="4" bestFit="1" customWidth="1"/>
    <col min="15630" max="15630" width="17" style="4" customWidth="1"/>
    <col min="15631" max="15631" width="4.42578125" style="4" bestFit="1" customWidth="1"/>
    <col min="15632" max="15872" width="9.140625" style="4"/>
    <col min="15873" max="15873" width="4" style="4" bestFit="1" customWidth="1"/>
    <col min="15874" max="15874" width="12.140625" style="4" bestFit="1" customWidth="1"/>
    <col min="15875" max="15875" width="17.85546875" style="4" customWidth="1"/>
    <col min="15876" max="15876" width="12.140625" style="4" bestFit="1" customWidth="1"/>
    <col min="15877" max="15877" width="15.7109375" style="4" bestFit="1" customWidth="1"/>
    <col min="15878" max="15878" width="10.42578125" style="4" customWidth="1"/>
    <col min="15879" max="15880" width="15.7109375" style="4" bestFit="1" customWidth="1"/>
    <col min="15881" max="15881" width="13.140625" style="4" bestFit="1" customWidth="1"/>
    <col min="15882" max="15882" width="15.7109375" style="4" bestFit="1" customWidth="1"/>
    <col min="15883" max="15883" width="14.5703125" style="4" bestFit="1" customWidth="1"/>
    <col min="15884" max="15884" width="15.42578125" style="4" customWidth="1"/>
    <col min="15885" max="15885" width="13.140625" style="4" bestFit="1" customWidth="1"/>
    <col min="15886" max="15886" width="17" style="4" customWidth="1"/>
    <col min="15887" max="15887" width="4.42578125" style="4" bestFit="1" customWidth="1"/>
    <col min="15888" max="16128" width="9.140625" style="4"/>
    <col min="16129" max="16129" width="4" style="4" bestFit="1" customWidth="1"/>
    <col min="16130" max="16130" width="12.140625" style="4" bestFit="1" customWidth="1"/>
    <col min="16131" max="16131" width="17.85546875" style="4" customWidth="1"/>
    <col min="16132" max="16132" width="12.140625" style="4" bestFit="1" customWidth="1"/>
    <col min="16133" max="16133" width="15.7109375" style="4" bestFit="1" customWidth="1"/>
    <col min="16134" max="16134" width="10.42578125" style="4" customWidth="1"/>
    <col min="16135" max="16136" width="15.7109375" style="4" bestFit="1" customWidth="1"/>
    <col min="16137" max="16137" width="13.140625" style="4" bestFit="1" customWidth="1"/>
    <col min="16138" max="16138" width="15.7109375" style="4" bestFit="1" customWidth="1"/>
    <col min="16139" max="16139" width="14.5703125" style="4" bestFit="1" customWidth="1"/>
    <col min="16140" max="16140" width="15.42578125" style="4" customWidth="1"/>
    <col min="16141" max="16141" width="13.140625" style="4" bestFit="1" customWidth="1"/>
    <col min="16142" max="16142" width="17" style="4" customWidth="1"/>
    <col min="16143" max="16143" width="4.42578125" style="4" bestFit="1" customWidth="1"/>
    <col min="16144" max="16384" width="9.140625" style="4"/>
  </cols>
  <sheetData>
    <row r="1" spans="1:15" x14ac:dyDescent="0.2">
      <c r="A1" s="4" t="s">
        <v>1</v>
      </c>
    </row>
    <row r="2" spans="1:15" x14ac:dyDescent="0.2">
      <c r="A2" s="4" t="s">
        <v>203</v>
      </c>
      <c r="C2" s="56" t="s">
        <v>145</v>
      </c>
    </row>
    <row r="3" spans="1:15" x14ac:dyDescent="0.2">
      <c r="A3" s="57" t="str">
        <f>'Exhibit A - City'!A3</f>
        <v>FOR THE YEAR ENDED JUNE 30, 2025</v>
      </c>
    </row>
    <row r="4" spans="1:15" ht="15.75" x14ac:dyDescent="0.25">
      <c r="A4" s="82" t="s">
        <v>273</v>
      </c>
    </row>
    <row r="5" spans="1:15" x14ac:dyDescent="0.2">
      <c r="A5" s="100" t="s">
        <v>452</v>
      </c>
    </row>
    <row r="6" spans="1:15" x14ac:dyDescent="0.2">
      <c r="C6" s="8" t="s">
        <v>205</v>
      </c>
      <c r="D6" s="8"/>
      <c r="E6" s="8"/>
      <c r="F6" s="8"/>
      <c r="G6" s="7"/>
      <c r="H6" s="8" t="s">
        <v>133</v>
      </c>
      <c r="I6" s="8"/>
      <c r="J6" s="8"/>
      <c r="K6" s="8"/>
      <c r="L6" s="7"/>
      <c r="N6" s="76" t="s">
        <v>134</v>
      </c>
    </row>
    <row r="7" spans="1:15" s="55" customFormat="1" ht="25.5" x14ac:dyDescent="0.2">
      <c r="A7" s="53" t="s">
        <v>8</v>
      </c>
      <c r="B7" s="53" t="s">
        <v>9</v>
      </c>
      <c r="C7" s="62" t="s">
        <v>135</v>
      </c>
      <c r="D7" s="62" t="s">
        <v>136</v>
      </c>
      <c r="E7" s="62" t="s">
        <v>137</v>
      </c>
      <c r="F7" s="62" t="s">
        <v>138</v>
      </c>
      <c r="G7" s="62" t="s">
        <v>112</v>
      </c>
      <c r="H7" s="62" t="s">
        <v>100</v>
      </c>
      <c r="I7" s="62" t="s">
        <v>139</v>
      </c>
      <c r="J7" s="62" t="s">
        <v>140</v>
      </c>
      <c r="K7" s="62" t="s">
        <v>141</v>
      </c>
      <c r="L7" s="62" t="s">
        <v>112</v>
      </c>
      <c r="M7" s="62" t="s">
        <v>142</v>
      </c>
      <c r="N7" s="62" t="s">
        <v>143</v>
      </c>
      <c r="O7" s="62" t="s">
        <v>132</v>
      </c>
    </row>
    <row r="8" spans="1:15" x14ac:dyDescent="0.2">
      <c r="A8" s="4">
        <v>1</v>
      </c>
      <c r="B8" s="4" t="s">
        <v>274</v>
      </c>
      <c r="C8" s="70">
        <v>15092864</v>
      </c>
      <c r="D8" s="70">
        <v>0</v>
      </c>
      <c r="E8" s="70">
        <v>58232861</v>
      </c>
      <c r="F8" s="70">
        <v>0</v>
      </c>
      <c r="G8" s="70">
        <f t="shared" ref="G8:G71" si="0">(C8+D8+E8+F8)</f>
        <v>73325725</v>
      </c>
      <c r="H8" s="70">
        <v>46088028</v>
      </c>
      <c r="I8" s="70">
        <v>0</v>
      </c>
      <c r="J8" s="70">
        <v>27135894</v>
      </c>
      <c r="K8" s="70">
        <v>101803</v>
      </c>
      <c r="L8" s="70">
        <f t="shared" ref="L8:L71" si="1">(H8+I8+J8+K8)</f>
        <v>73325725</v>
      </c>
      <c r="M8" s="70">
        <v>0</v>
      </c>
      <c r="N8" s="70">
        <f t="shared" ref="N8:N71" si="2">(G8-M8)</f>
        <v>73325725</v>
      </c>
      <c r="O8" s="9">
        <v>1</v>
      </c>
    </row>
    <row r="9" spans="1:15" x14ac:dyDescent="0.2">
      <c r="A9" s="4">
        <v>2</v>
      </c>
      <c r="B9" s="4" t="s">
        <v>275</v>
      </c>
      <c r="C9" s="44">
        <v>320899704</v>
      </c>
      <c r="D9" s="44">
        <v>0</v>
      </c>
      <c r="E9" s="44">
        <v>276525753</v>
      </c>
      <c r="F9" s="44">
        <v>0</v>
      </c>
      <c r="G9" s="44">
        <f t="shared" si="0"/>
        <v>597425457</v>
      </c>
      <c r="H9" s="44">
        <v>351058928</v>
      </c>
      <c r="I9" s="44">
        <v>0</v>
      </c>
      <c r="J9" s="44">
        <v>246366529</v>
      </c>
      <c r="K9" s="44">
        <v>0</v>
      </c>
      <c r="L9" s="44">
        <f t="shared" si="1"/>
        <v>597425457</v>
      </c>
      <c r="M9" s="44">
        <v>0</v>
      </c>
      <c r="N9" s="44">
        <f t="shared" si="2"/>
        <v>597425457</v>
      </c>
      <c r="O9" s="9">
        <v>2</v>
      </c>
    </row>
    <row r="10" spans="1:15" x14ac:dyDescent="0.2">
      <c r="A10" s="4">
        <v>3</v>
      </c>
      <c r="B10" s="4" t="s">
        <v>276</v>
      </c>
      <c r="C10" s="44">
        <v>0</v>
      </c>
      <c r="D10" s="44">
        <v>0</v>
      </c>
      <c r="E10" s="44">
        <v>0</v>
      </c>
      <c r="F10" s="44">
        <v>0</v>
      </c>
      <c r="G10" s="44">
        <f t="shared" si="0"/>
        <v>0</v>
      </c>
      <c r="H10" s="44">
        <v>0</v>
      </c>
      <c r="I10" s="44">
        <v>0</v>
      </c>
      <c r="J10" s="44">
        <v>0</v>
      </c>
      <c r="K10" s="44">
        <v>0</v>
      </c>
      <c r="L10" s="44">
        <f t="shared" si="1"/>
        <v>0</v>
      </c>
      <c r="M10" s="44">
        <v>0</v>
      </c>
      <c r="N10" s="44">
        <f t="shared" si="2"/>
        <v>0</v>
      </c>
      <c r="O10" s="9">
        <v>3</v>
      </c>
    </row>
    <row r="11" spans="1:15" x14ac:dyDescent="0.2">
      <c r="A11" s="4">
        <v>4</v>
      </c>
      <c r="B11" s="4" t="s">
        <v>277</v>
      </c>
      <c r="C11" s="44">
        <v>0</v>
      </c>
      <c r="D11" s="44">
        <v>0</v>
      </c>
      <c r="E11" s="44">
        <v>0</v>
      </c>
      <c r="F11" s="44">
        <v>0</v>
      </c>
      <c r="G11" s="44">
        <f t="shared" si="0"/>
        <v>0</v>
      </c>
      <c r="H11" s="44">
        <v>0</v>
      </c>
      <c r="I11" s="44">
        <v>0</v>
      </c>
      <c r="J11" s="44">
        <v>0</v>
      </c>
      <c r="K11" s="44">
        <v>0</v>
      </c>
      <c r="L11" s="44">
        <f t="shared" si="1"/>
        <v>0</v>
      </c>
      <c r="M11" s="44">
        <v>0</v>
      </c>
      <c r="N11" s="44">
        <f t="shared" si="2"/>
        <v>0</v>
      </c>
      <c r="O11" s="9">
        <v>4</v>
      </c>
    </row>
    <row r="12" spans="1:15" x14ac:dyDescent="0.2">
      <c r="A12" s="4">
        <v>5</v>
      </c>
      <c r="B12" s="4" t="s">
        <v>278</v>
      </c>
      <c r="C12" s="44">
        <v>0</v>
      </c>
      <c r="D12" s="44">
        <v>0</v>
      </c>
      <c r="E12" s="44">
        <v>0</v>
      </c>
      <c r="F12" s="44">
        <v>0</v>
      </c>
      <c r="G12" s="44">
        <f t="shared" si="0"/>
        <v>0</v>
      </c>
      <c r="H12" s="44">
        <v>0</v>
      </c>
      <c r="I12" s="44">
        <v>0</v>
      </c>
      <c r="J12" s="44">
        <v>0</v>
      </c>
      <c r="K12" s="44">
        <v>0</v>
      </c>
      <c r="L12" s="44">
        <f t="shared" si="1"/>
        <v>0</v>
      </c>
      <c r="M12" s="44">
        <v>0</v>
      </c>
      <c r="N12" s="44">
        <f t="shared" si="2"/>
        <v>0</v>
      </c>
      <c r="O12" s="9">
        <v>5</v>
      </c>
    </row>
    <row r="13" spans="1:15" x14ac:dyDescent="0.2">
      <c r="A13" s="4">
        <v>6</v>
      </c>
      <c r="B13" s="4" t="s">
        <v>279</v>
      </c>
      <c r="C13" s="44">
        <v>0</v>
      </c>
      <c r="D13" s="44">
        <v>0</v>
      </c>
      <c r="E13" s="44">
        <v>0</v>
      </c>
      <c r="F13" s="44">
        <v>0</v>
      </c>
      <c r="G13" s="44">
        <f t="shared" si="0"/>
        <v>0</v>
      </c>
      <c r="H13" s="44">
        <v>0</v>
      </c>
      <c r="I13" s="44">
        <v>0</v>
      </c>
      <c r="J13" s="44">
        <v>0</v>
      </c>
      <c r="K13" s="44">
        <v>0</v>
      </c>
      <c r="L13" s="44">
        <f t="shared" si="1"/>
        <v>0</v>
      </c>
      <c r="M13" s="44">
        <v>0</v>
      </c>
      <c r="N13" s="44">
        <f t="shared" si="2"/>
        <v>0</v>
      </c>
      <c r="O13" s="9">
        <v>6</v>
      </c>
    </row>
    <row r="14" spans="1:15" x14ac:dyDescent="0.2">
      <c r="A14" s="4">
        <v>7</v>
      </c>
      <c r="B14" s="4" t="s">
        <v>280</v>
      </c>
      <c r="C14" s="44">
        <v>1433638158</v>
      </c>
      <c r="D14" s="44">
        <v>0</v>
      </c>
      <c r="E14" s="44">
        <v>1213213316</v>
      </c>
      <c r="F14" s="44">
        <v>0</v>
      </c>
      <c r="G14" s="44">
        <f t="shared" si="0"/>
        <v>2646851474</v>
      </c>
      <c r="H14" s="44">
        <v>1199511177</v>
      </c>
      <c r="I14" s="44">
        <v>230944669</v>
      </c>
      <c r="J14" s="44">
        <v>1006211214</v>
      </c>
      <c r="K14" s="44">
        <v>210184414</v>
      </c>
      <c r="L14" s="44">
        <f t="shared" si="1"/>
        <v>2646851474</v>
      </c>
      <c r="M14" s="44">
        <v>0</v>
      </c>
      <c r="N14" s="44">
        <f t="shared" si="2"/>
        <v>2646851474</v>
      </c>
      <c r="O14" s="9">
        <v>7</v>
      </c>
    </row>
    <row r="15" spans="1:15" x14ac:dyDescent="0.2">
      <c r="A15" s="4">
        <v>8</v>
      </c>
      <c r="B15" s="4" t="s">
        <v>281</v>
      </c>
      <c r="C15" s="44">
        <v>0</v>
      </c>
      <c r="D15" s="44">
        <v>0</v>
      </c>
      <c r="E15" s="44">
        <v>0</v>
      </c>
      <c r="F15" s="44">
        <v>0</v>
      </c>
      <c r="G15" s="44">
        <f t="shared" si="0"/>
        <v>0</v>
      </c>
      <c r="H15" s="44">
        <v>0</v>
      </c>
      <c r="I15" s="44">
        <v>0</v>
      </c>
      <c r="J15" s="44">
        <v>0</v>
      </c>
      <c r="K15" s="44">
        <v>0</v>
      </c>
      <c r="L15" s="44">
        <f t="shared" si="1"/>
        <v>0</v>
      </c>
      <c r="M15" s="44">
        <v>0</v>
      </c>
      <c r="N15" s="44">
        <f t="shared" si="2"/>
        <v>0</v>
      </c>
      <c r="O15" s="9">
        <v>8</v>
      </c>
    </row>
    <row r="16" spans="1:15" x14ac:dyDescent="0.2">
      <c r="A16" s="4">
        <v>9</v>
      </c>
      <c r="B16" s="4" t="s">
        <v>282</v>
      </c>
      <c r="C16" s="44">
        <v>255913</v>
      </c>
      <c r="D16" s="44">
        <v>0</v>
      </c>
      <c r="E16" s="44">
        <v>10761808</v>
      </c>
      <c r="F16" s="44">
        <v>0</v>
      </c>
      <c r="G16" s="44">
        <f t="shared" si="0"/>
        <v>11017721</v>
      </c>
      <c r="H16" s="44">
        <v>7773973</v>
      </c>
      <c r="I16" s="44">
        <v>0</v>
      </c>
      <c r="J16" s="44">
        <v>2798858</v>
      </c>
      <c r="K16" s="44">
        <v>444890</v>
      </c>
      <c r="L16" s="44">
        <f t="shared" si="1"/>
        <v>11017721</v>
      </c>
      <c r="M16" s="44">
        <v>0</v>
      </c>
      <c r="N16" s="44">
        <f t="shared" si="2"/>
        <v>11017721</v>
      </c>
      <c r="O16" s="9">
        <v>9</v>
      </c>
    </row>
    <row r="17" spans="1:15" x14ac:dyDescent="0.2">
      <c r="A17" s="4">
        <v>10</v>
      </c>
      <c r="B17" s="4" t="s">
        <v>283</v>
      </c>
      <c r="C17" s="44">
        <v>62568606</v>
      </c>
      <c r="D17" s="44">
        <v>0</v>
      </c>
      <c r="E17" s="44">
        <v>100731027</v>
      </c>
      <c r="F17" s="44">
        <v>0</v>
      </c>
      <c r="G17" s="44">
        <f t="shared" si="0"/>
        <v>163299633</v>
      </c>
      <c r="H17" s="44">
        <v>138753756</v>
      </c>
      <c r="I17" s="44">
        <v>0</v>
      </c>
      <c r="J17" s="44">
        <v>23728906</v>
      </c>
      <c r="K17" s="44">
        <v>816971</v>
      </c>
      <c r="L17" s="44">
        <f t="shared" si="1"/>
        <v>163299633</v>
      </c>
      <c r="M17" s="44">
        <v>0</v>
      </c>
      <c r="N17" s="44">
        <f t="shared" si="2"/>
        <v>163299633</v>
      </c>
      <c r="O17" s="9">
        <v>10</v>
      </c>
    </row>
    <row r="18" spans="1:15" x14ac:dyDescent="0.2">
      <c r="A18" s="4">
        <v>11</v>
      </c>
      <c r="B18" s="4" t="s">
        <v>284</v>
      </c>
      <c r="C18" s="44">
        <v>0</v>
      </c>
      <c r="D18" s="44">
        <v>0</v>
      </c>
      <c r="E18" s="44">
        <v>0</v>
      </c>
      <c r="F18" s="44">
        <v>0</v>
      </c>
      <c r="G18" s="44">
        <f t="shared" si="0"/>
        <v>0</v>
      </c>
      <c r="H18" s="44">
        <v>0</v>
      </c>
      <c r="I18" s="44">
        <v>0</v>
      </c>
      <c r="J18" s="44">
        <v>0</v>
      </c>
      <c r="K18" s="44">
        <v>0</v>
      </c>
      <c r="L18" s="44">
        <f t="shared" si="1"/>
        <v>0</v>
      </c>
      <c r="M18" s="44">
        <v>0</v>
      </c>
      <c r="N18" s="44">
        <f t="shared" si="2"/>
        <v>0</v>
      </c>
      <c r="O18" s="9">
        <v>11</v>
      </c>
    </row>
    <row r="19" spans="1:15" x14ac:dyDescent="0.2">
      <c r="A19" s="4">
        <v>12</v>
      </c>
      <c r="B19" s="4" t="s">
        <v>285</v>
      </c>
      <c r="C19" s="44">
        <v>61880704</v>
      </c>
      <c r="D19" s="44">
        <v>0</v>
      </c>
      <c r="E19" s="44">
        <v>52277910</v>
      </c>
      <c r="F19" s="44">
        <v>0</v>
      </c>
      <c r="G19" s="44">
        <f t="shared" si="0"/>
        <v>114158614</v>
      </c>
      <c r="H19" s="44">
        <v>64283122</v>
      </c>
      <c r="I19" s="44">
        <v>0</v>
      </c>
      <c r="J19" s="44">
        <v>49875492</v>
      </c>
      <c r="K19" s="44">
        <v>0</v>
      </c>
      <c r="L19" s="44">
        <f t="shared" si="1"/>
        <v>114158614</v>
      </c>
      <c r="M19" s="44">
        <v>0</v>
      </c>
      <c r="N19" s="44">
        <f t="shared" si="2"/>
        <v>114158614</v>
      </c>
      <c r="O19" s="9">
        <v>12</v>
      </c>
    </row>
    <row r="20" spans="1:15" x14ac:dyDescent="0.2">
      <c r="A20" s="4">
        <v>13</v>
      </c>
      <c r="B20" s="4" t="s">
        <v>286</v>
      </c>
      <c r="C20" s="44">
        <v>0</v>
      </c>
      <c r="D20" s="44">
        <v>0</v>
      </c>
      <c r="E20" s="44">
        <v>0</v>
      </c>
      <c r="F20" s="44">
        <v>0</v>
      </c>
      <c r="G20" s="44">
        <f t="shared" si="0"/>
        <v>0</v>
      </c>
      <c r="H20" s="44">
        <v>0</v>
      </c>
      <c r="I20" s="44">
        <v>0</v>
      </c>
      <c r="J20" s="44">
        <v>0</v>
      </c>
      <c r="K20" s="44">
        <v>0</v>
      </c>
      <c r="L20" s="44">
        <f t="shared" si="1"/>
        <v>0</v>
      </c>
      <c r="M20" s="44">
        <v>0</v>
      </c>
      <c r="N20" s="44">
        <f t="shared" si="2"/>
        <v>0</v>
      </c>
      <c r="O20" s="9">
        <v>13</v>
      </c>
    </row>
    <row r="21" spans="1:15" x14ac:dyDescent="0.2">
      <c r="A21" s="4">
        <v>14</v>
      </c>
      <c r="B21" s="4" t="s">
        <v>287</v>
      </c>
      <c r="C21" s="44">
        <v>0</v>
      </c>
      <c r="D21" s="44">
        <v>0</v>
      </c>
      <c r="E21" s="44">
        <v>0</v>
      </c>
      <c r="F21" s="44">
        <v>0</v>
      </c>
      <c r="G21" s="44">
        <f t="shared" si="0"/>
        <v>0</v>
      </c>
      <c r="H21" s="44">
        <v>0</v>
      </c>
      <c r="I21" s="44">
        <v>0</v>
      </c>
      <c r="J21" s="44">
        <v>0</v>
      </c>
      <c r="K21" s="44">
        <v>0</v>
      </c>
      <c r="L21" s="44">
        <f t="shared" si="1"/>
        <v>0</v>
      </c>
      <c r="M21" s="44">
        <v>0</v>
      </c>
      <c r="N21" s="44">
        <f t="shared" si="2"/>
        <v>0</v>
      </c>
      <c r="O21" s="9">
        <v>14</v>
      </c>
    </row>
    <row r="22" spans="1:15" x14ac:dyDescent="0.2">
      <c r="A22" s="4">
        <v>15</v>
      </c>
      <c r="B22" s="4" t="s">
        <v>288</v>
      </c>
      <c r="C22" s="44">
        <v>0</v>
      </c>
      <c r="D22" s="44">
        <v>0</v>
      </c>
      <c r="E22" s="44">
        <v>0</v>
      </c>
      <c r="F22" s="44">
        <v>0</v>
      </c>
      <c r="G22" s="44">
        <f t="shared" si="0"/>
        <v>0</v>
      </c>
      <c r="H22" s="44">
        <v>0</v>
      </c>
      <c r="I22" s="44">
        <v>0</v>
      </c>
      <c r="J22" s="44">
        <v>0</v>
      </c>
      <c r="K22" s="44">
        <v>0</v>
      </c>
      <c r="L22" s="44">
        <f t="shared" si="1"/>
        <v>0</v>
      </c>
      <c r="M22" s="44">
        <v>0</v>
      </c>
      <c r="N22" s="44">
        <f t="shared" si="2"/>
        <v>0</v>
      </c>
      <c r="O22" s="9">
        <v>15</v>
      </c>
    </row>
    <row r="23" spans="1:15" x14ac:dyDescent="0.2">
      <c r="A23" s="4">
        <v>16</v>
      </c>
      <c r="B23" s="4" t="s">
        <v>289</v>
      </c>
      <c r="C23" s="44">
        <v>80355544</v>
      </c>
      <c r="D23" s="44">
        <v>0</v>
      </c>
      <c r="E23" s="44">
        <v>106833645</v>
      </c>
      <c r="F23" s="44">
        <v>0</v>
      </c>
      <c r="G23" s="44">
        <f t="shared" si="0"/>
        <v>187189189</v>
      </c>
      <c r="H23" s="44">
        <v>139394639</v>
      </c>
      <c r="I23" s="44">
        <v>0</v>
      </c>
      <c r="J23" s="44">
        <v>47794550</v>
      </c>
      <c r="K23" s="44">
        <v>0</v>
      </c>
      <c r="L23" s="44">
        <f t="shared" si="1"/>
        <v>187189189</v>
      </c>
      <c r="M23" s="44">
        <v>0</v>
      </c>
      <c r="N23" s="44">
        <f t="shared" si="2"/>
        <v>187189189</v>
      </c>
      <c r="O23" s="9">
        <v>16</v>
      </c>
    </row>
    <row r="24" spans="1:15" x14ac:dyDescent="0.2">
      <c r="A24" s="4">
        <v>17</v>
      </c>
      <c r="B24" s="4" t="s">
        <v>290</v>
      </c>
      <c r="C24" s="44">
        <v>0</v>
      </c>
      <c r="D24" s="44">
        <v>0</v>
      </c>
      <c r="E24" s="44">
        <v>0</v>
      </c>
      <c r="F24" s="44">
        <v>0</v>
      </c>
      <c r="G24" s="44">
        <f t="shared" si="0"/>
        <v>0</v>
      </c>
      <c r="H24" s="44">
        <v>0</v>
      </c>
      <c r="I24" s="44">
        <v>0</v>
      </c>
      <c r="J24" s="44">
        <v>0</v>
      </c>
      <c r="K24" s="44">
        <v>0</v>
      </c>
      <c r="L24" s="44">
        <f t="shared" si="1"/>
        <v>0</v>
      </c>
      <c r="M24" s="44">
        <v>0</v>
      </c>
      <c r="N24" s="44">
        <f t="shared" si="2"/>
        <v>0</v>
      </c>
      <c r="O24" s="9">
        <v>17</v>
      </c>
    </row>
    <row r="25" spans="1:15" x14ac:dyDescent="0.2">
      <c r="A25" s="4">
        <v>18</v>
      </c>
      <c r="B25" s="4" t="s">
        <v>291</v>
      </c>
      <c r="C25" s="44">
        <v>0</v>
      </c>
      <c r="D25" s="44">
        <v>0</v>
      </c>
      <c r="E25" s="44">
        <v>0</v>
      </c>
      <c r="F25" s="44">
        <v>0</v>
      </c>
      <c r="G25" s="44">
        <f t="shared" si="0"/>
        <v>0</v>
      </c>
      <c r="H25" s="44">
        <v>0</v>
      </c>
      <c r="I25" s="44">
        <v>0</v>
      </c>
      <c r="J25" s="44">
        <v>0</v>
      </c>
      <c r="K25" s="44">
        <v>0</v>
      </c>
      <c r="L25" s="44">
        <f t="shared" si="1"/>
        <v>0</v>
      </c>
      <c r="M25" s="44">
        <v>0</v>
      </c>
      <c r="N25" s="44">
        <f t="shared" si="2"/>
        <v>0</v>
      </c>
      <c r="O25" s="9">
        <v>18</v>
      </c>
    </row>
    <row r="26" spans="1:15" x14ac:dyDescent="0.2">
      <c r="A26" s="4">
        <v>19</v>
      </c>
      <c r="B26" s="4" t="s">
        <v>292</v>
      </c>
      <c r="C26" s="44">
        <v>8040840</v>
      </c>
      <c r="D26" s="44">
        <v>0</v>
      </c>
      <c r="E26" s="44">
        <v>10643421</v>
      </c>
      <c r="F26" s="44">
        <v>0</v>
      </c>
      <c r="G26" s="44">
        <f t="shared" si="0"/>
        <v>18684261</v>
      </c>
      <c r="H26" s="44">
        <v>5317303</v>
      </c>
      <c r="I26" s="44">
        <v>0</v>
      </c>
      <c r="J26" s="44">
        <v>12264032</v>
      </c>
      <c r="K26" s="44">
        <v>1102926</v>
      </c>
      <c r="L26" s="44">
        <f t="shared" si="1"/>
        <v>18684261</v>
      </c>
      <c r="M26" s="44">
        <v>0</v>
      </c>
      <c r="N26" s="44">
        <f t="shared" si="2"/>
        <v>18684261</v>
      </c>
      <c r="O26" s="9">
        <v>19</v>
      </c>
    </row>
    <row r="27" spans="1:15" x14ac:dyDescent="0.2">
      <c r="A27" s="4">
        <v>20</v>
      </c>
      <c r="B27" s="4" t="s">
        <v>293</v>
      </c>
      <c r="C27" s="44">
        <v>19705363</v>
      </c>
      <c r="D27" s="44">
        <v>0</v>
      </c>
      <c r="E27" s="44">
        <v>28871909</v>
      </c>
      <c r="F27" s="44">
        <v>0</v>
      </c>
      <c r="G27" s="44">
        <f t="shared" si="0"/>
        <v>48577272</v>
      </c>
      <c r="H27" s="44">
        <v>22596162</v>
      </c>
      <c r="I27" s="44">
        <v>0</v>
      </c>
      <c r="J27" s="44">
        <v>25981110</v>
      </c>
      <c r="K27" s="44">
        <v>0</v>
      </c>
      <c r="L27" s="44">
        <f t="shared" si="1"/>
        <v>48577272</v>
      </c>
      <c r="M27" s="44">
        <v>0</v>
      </c>
      <c r="N27" s="44">
        <f t="shared" si="2"/>
        <v>48577272</v>
      </c>
      <c r="O27" s="9">
        <v>20</v>
      </c>
    </row>
    <row r="28" spans="1:15" x14ac:dyDescent="0.2">
      <c r="A28" s="4">
        <v>21</v>
      </c>
      <c r="B28" s="4" t="s">
        <v>294</v>
      </c>
      <c r="C28" s="44">
        <v>1165780466</v>
      </c>
      <c r="D28" s="44">
        <v>0</v>
      </c>
      <c r="E28" s="44">
        <v>973310242</v>
      </c>
      <c r="F28" s="44">
        <v>0</v>
      </c>
      <c r="G28" s="44">
        <f t="shared" si="0"/>
        <v>2139090708</v>
      </c>
      <c r="H28" s="44">
        <v>1133436619</v>
      </c>
      <c r="I28" s="44">
        <v>322176551</v>
      </c>
      <c r="J28" s="44">
        <v>661668488</v>
      </c>
      <c r="K28" s="44">
        <v>21809050</v>
      </c>
      <c r="L28" s="44">
        <f t="shared" si="1"/>
        <v>2139090708</v>
      </c>
      <c r="M28" s="44">
        <v>24137375</v>
      </c>
      <c r="N28" s="44">
        <f t="shared" si="2"/>
        <v>2114953333</v>
      </c>
      <c r="O28" s="9">
        <v>21</v>
      </c>
    </row>
    <row r="29" spans="1:15" x14ac:dyDescent="0.2">
      <c r="A29" s="4">
        <v>22</v>
      </c>
      <c r="B29" s="4" t="s">
        <v>295</v>
      </c>
      <c r="C29" s="44">
        <v>16312215</v>
      </c>
      <c r="D29" s="44">
        <v>0</v>
      </c>
      <c r="E29" s="44">
        <v>23264981</v>
      </c>
      <c r="F29" s="44">
        <v>0</v>
      </c>
      <c r="G29" s="44">
        <f t="shared" si="0"/>
        <v>39577196</v>
      </c>
      <c r="H29" s="44">
        <v>30508414</v>
      </c>
      <c r="I29" s="44">
        <v>0</v>
      </c>
      <c r="J29" s="44">
        <v>7495729</v>
      </c>
      <c r="K29" s="44">
        <v>1573053</v>
      </c>
      <c r="L29" s="44">
        <f t="shared" si="1"/>
        <v>39577196</v>
      </c>
      <c r="M29" s="44">
        <v>0</v>
      </c>
      <c r="N29" s="44">
        <f t="shared" si="2"/>
        <v>39577196</v>
      </c>
      <c r="O29" s="9">
        <v>22</v>
      </c>
    </row>
    <row r="30" spans="1:15" x14ac:dyDescent="0.2">
      <c r="A30" s="4">
        <v>23</v>
      </c>
      <c r="B30" s="4" t="s">
        <v>296</v>
      </c>
      <c r="C30" s="44">
        <v>0</v>
      </c>
      <c r="D30" s="44">
        <v>0</v>
      </c>
      <c r="E30" s="44">
        <v>6858968</v>
      </c>
      <c r="F30" s="44">
        <v>0</v>
      </c>
      <c r="G30" s="44">
        <f t="shared" si="0"/>
        <v>6858968</v>
      </c>
      <c r="H30" s="44">
        <v>5532975</v>
      </c>
      <c r="I30" s="44">
        <v>0</v>
      </c>
      <c r="J30" s="44">
        <v>1325993</v>
      </c>
      <c r="K30" s="44">
        <v>0</v>
      </c>
      <c r="L30" s="44">
        <f t="shared" si="1"/>
        <v>6858968</v>
      </c>
      <c r="M30" s="44">
        <v>0</v>
      </c>
      <c r="N30" s="44">
        <f t="shared" si="2"/>
        <v>6858968</v>
      </c>
      <c r="O30" s="9">
        <v>23</v>
      </c>
    </row>
    <row r="31" spans="1:15" x14ac:dyDescent="0.2">
      <c r="A31" s="4">
        <v>24</v>
      </c>
      <c r="B31" s="4" t="s">
        <v>297</v>
      </c>
      <c r="C31" s="44">
        <v>141102901</v>
      </c>
      <c r="D31" s="44">
        <v>0</v>
      </c>
      <c r="E31" s="44">
        <v>84126935</v>
      </c>
      <c r="F31" s="44">
        <v>0</v>
      </c>
      <c r="G31" s="44">
        <f t="shared" si="0"/>
        <v>225229836</v>
      </c>
      <c r="H31" s="44">
        <v>207990885</v>
      </c>
      <c r="I31" s="44">
        <v>0</v>
      </c>
      <c r="J31" s="44">
        <v>14742579</v>
      </c>
      <c r="K31" s="44">
        <v>2496372</v>
      </c>
      <c r="L31" s="44">
        <f t="shared" si="1"/>
        <v>225229836</v>
      </c>
      <c r="M31" s="44">
        <v>0</v>
      </c>
      <c r="N31" s="44">
        <f t="shared" si="2"/>
        <v>225229836</v>
      </c>
      <c r="O31" s="9">
        <v>24</v>
      </c>
    </row>
    <row r="32" spans="1:15" x14ac:dyDescent="0.2">
      <c r="A32" s="4">
        <v>25</v>
      </c>
      <c r="B32" s="4" t="s">
        <v>298</v>
      </c>
      <c r="C32" s="44">
        <v>13320014</v>
      </c>
      <c r="D32" s="44">
        <v>751000</v>
      </c>
      <c r="E32" s="44">
        <v>18290428</v>
      </c>
      <c r="F32" s="44">
        <v>0</v>
      </c>
      <c r="G32" s="44">
        <f t="shared" si="0"/>
        <v>32361442</v>
      </c>
      <c r="H32" s="44">
        <v>22869443</v>
      </c>
      <c r="I32" s="44">
        <v>0</v>
      </c>
      <c r="J32" s="44">
        <v>7825371</v>
      </c>
      <c r="K32" s="44">
        <v>1666628</v>
      </c>
      <c r="L32" s="44">
        <f t="shared" si="1"/>
        <v>32361442</v>
      </c>
      <c r="M32" s="44">
        <v>0</v>
      </c>
      <c r="N32" s="44">
        <f t="shared" si="2"/>
        <v>32361442</v>
      </c>
      <c r="O32" s="9">
        <v>25</v>
      </c>
    </row>
    <row r="33" spans="1:15" x14ac:dyDescent="0.2">
      <c r="A33" s="4">
        <v>26</v>
      </c>
      <c r="B33" s="4" t="s">
        <v>299</v>
      </c>
      <c r="C33" s="44">
        <v>16635602</v>
      </c>
      <c r="D33" s="44">
        <v>0</v>
      </c>
      <c r="E33" s="44">
        <v>36349170</v>
      </c>
      <c r="F33" s="44">
        <v>0</v>
      </c>
      <c r="G33" s="44">
        <f t="shared" si="0"/>
        <v>52984772</v>
      </c>
      <c r="H33" s="44">
        <v>32368399</v>
      </c>
      <c r="I33" s="44">
        <v>0</v>
      </c>
      <c r="J33" s="44">
        <v>14625069</v>
      </c>
      <c r="K33" s="44">
        <v>5991304</v>
      </c>
      <c r="L33" s="44">
        <f t="shared" si="1"/>
        <v>52984772</v>
      </c>
      <c r="M33" s="44">
        <v>0</v>
      </c>
      <c r="N33" s="44">
        <f t="shared" si="2"/>
        <v>52984772</v>
      </c>
      <c r="O33" s="9">
        <v>26</v>
      </c>
    </row>
    <row r="34" spans="1:15" x14ac:dyDescent="0.2">
      <c r="A34" s="4">
        <v>27</v>
      </c>
      <c r="B34" s="4" t="s">
        <v>300</v>
      </c>
      <c r="C34" s="44">
        <v>42117860</v>
      </c>
      <c r="D34" s="44">
        <v>0</v>
      </c>
      <c r="E34" s="44">
        <v>49480473</v>
      </c>
      <c r="F34" s="44">
        <v>0</v>
      </c>
      <c r="G34" s="44">
        <f t="shared" si="0"/>
        <v>91598333</v>
      </c>
      <c r="H34" s="44">
        <v>62869010</v>
      </c>
      <c r="I34" s="44">
        <v>0</v>
      </c>
      <c r="J34" s="44">
        <v>25911964</v>
      </c>
      <c r="K34" s="44">
        <v>2817359</v>
      </c>
      <c r="L34" s="44">
        <f t="shared" si="1"/>
        <v>91598333</v>
      </c>
      <c r="M34" s="44">
        <v>0</v>
      </c>
      <c r="N34" s="44">
        <f t="shared" si="2"/>
        <v>91598333</v>
      </c>
      <c r="O34" s="9">
        <v>27</v>
      </c>
    </row>
    <row r="35" spans="1:15" x14ac:dyDescent="0.2">
      <c r="A35" s="4">
        <v>28</v>
      </c>
      <c r="B35" s="4" t="s">
        <v>301</v>
      </c>
      <c r="C35" s="44">
        <v>0</v>
      </c>
      <c r="D35" s="44">
        <v>0</v>
      </c>
      <c r="E35" s="44">
        <v>0</v>
      </c>
      <c r="F35" s="44">
        <v>0</v>
      </c>
      <c r="G35" s="44">
        <f t="shared" si="0"/>
        <v>0</v>
      </c>
      <c r="H35" s="44">
        <v>0</v>
      </c>
      <c r="I35" s="44">
        <v>0</v>
      </c>
      <c r="J35" s="44">
        <v>0</v>
      </c>
      <c r="K35" s="44">
        <v>0</v>
      </c>
      <c r="L35" s="44">
        <f t="shared" si="1"/>
        <v>0</v>
      </c>
      <c r="M35" s="44">
        <v>0</v>
      </c>
      <c r="N35" s="44">
        <f t="shared" si="2"/>
        <v>0</v>
      </c>
      <c r="O35" s="9">
        <v>28</v>
      </c>
    </row>
    <row r="36" spans="1:15" x14ac:dyDescent="0.2">
      <c r="A36" s="4">
        <v>29</v>
      </c>
      <c r="B36" s="4" t="s">
        <v>244</v>
      </c>
      <c r="C36" s="44">
        <v>4466979183</v>
      </c>
      <c r="D36" s="44">
        <v>0</v>
      </c>
      <c r="E36" s="44">
        <v>8439803662</v>
      </c>
      <c r="F36" s="44">
        <v>0</v>
      </c>
      <c r="G36" s="44">
        <f t="shared" si="0"/>
        <v>12906782845</v>
      </c>
      <c r="H36" s="44">
        <v>6004225028</v>
      </c>
      <c r="I36" s="44">
        <v>443410654</v>
      </c>
      <c r="J36" s="44">
        <v>5516509606</v>
      </c>
      <c r="K36" s="44">
        <v>942637557</v>
      </c>
      <c r="L36" s="44">
        <f t="shared" si="1"/>
        <v>12906782845</v>
      </c>
      <c r="M36" s="44">
        <v>114495822</v>
      </c>
      <c r="N36" s="44">
        <f t="shared" si="2"/>
        <v>12792287023</v>
      </c>
      <c r="O36" s="9">
        <v>29</v>
      </c>
    </row>
    <row r="37" spans="1:15" x14ac:dyDescent="0.2">
      <c r="A37" s="4">
        <v>30</v>
      </c>
      <c r="B37" s="4" t="s">
        <v>302</v>
      </c>
      <c r="C37" s="44">
        <v>105276630</v>
      </c>
      <c r="D37" s="44">
        <v>0</v>
      </c>
      <c r="E37" s="44">
        <v>204141341</v>
      </c>
      <c r="F37" s="44">
        <v>0</v>
      </c>
      <c r="G37" s="44">
        <f t="shared" si="0"/>
        <v>309417971</v>
      </c>
      <c r="H37" s="44">
        <v>185596644</v>
      </c>
      <c r="I37" s="44">
        <v>0</v>
      </c>
      <c r="J37" s="44">
        <v>110001739</v>
      </c>
      <c r="K37" s="44">
        <v>13819588</v>
      </c>
      <c r="L37" s="44">
        <f t="shared" si="1"/>
        <v>309417971</v>
      </c>
      <c r="M37" s="44">
        <v>3223153</v>
      </c>
      <c r="N37" s="44">
        <f t="shared" si="2"/>
        <v>306194818</v>
      </c>
      <c r="O37" s="9">
        <v>30</v>
      </c>
    </row>
    <row r="38" spans="1:15" x14ac:dyDescent="0.2">
      <c r="A38" s="4">
        <v>31</v>
      </c>
      <c r="B38" s="4" t="s">
        <v>303</v>
      </c>
      <c r="C38" s="44">
        <v>0</v>
      </c>
      <c r="D38" s="44">
        <v>0</v>
      </c>
      <c r="E38" s="44">
        <v>0</v>
      </c>
      <c r="F38" s="44">
        <v>0</v>
      </c>
      <c r="G38" s="44">
        <f t="shared" si="0"/>
        <v>0</v>
      </c>
      <c r="H38" s="44">
        <v>0</v>
      </c>
      <c r="I38" s="44">
        <v>0</v>
      </c>
      <c r="J38" s="44">
        <v>0</v>
      </c>
      <c r="K38" s="44">
        <v>0</v>
      </c>
      <c r="L38" s="44">
        <f t="shared" si="1"/>
        <v>0</v>
      </c>
      <c r="M38" s="44">
        <v>0</v>
      </c>
      <c r="N38" s="44">
        <f t="shared" si="2"/>
        <v>0</v>
      </c>
      <c r="O38" s="9">
        <v>31</v>
      </c>
    </row>
    <row r="39" spans="1:15" x14ac:dyDescent="0.2">
      <c r="A39" s="4">
        <v>32</v>
      </c>
      <c r="B39" s="4" t="s">
        <v>304</v>
      </c>
      <c r="C39" s="44">
        <v>67335035</v>
      </c>
      <c r="D39" s="44">
        <v>0</v>
      </c>
      <c r="E39" s="44">
        <v>38863174</v>
      </c>
      <c r="F39" s="44">
        <v>0</v>
      </c>
      <c r="G39" s="44">
        <f t="shared" si="0"/>
        <v>106198209</v>
      </c>
      <c r="H39" s="44">
        <v>86307373</v>
      </c>
      <c r="I39" s="44">
        <v>0</v>
      </c>
      <c r="J39" s="44">
        <v>11252202</v>
      </c>
      <c r="K39" s="44">
        <v>8638634</v>
      </c>
      <c r="L39" s="44">
        <f t="shared" si="1"/>
        <v>106198209</v>
      </c>
      <c r="M39" s="44">
        <v>0</v>
      </c>
      <c r="N39" s="44">
        <f t="shared" si="2"/>
        <v>106198209</v>
      </c>
      <c r="O39" s="9">
        <v>32</v>
      </c>
    </row>
    <row r="40" spans="1:15" x14ac:dyDescent="0.2">
      <c r="A40" s="4">
        <v>33</v>
      </c>
      <c r="B40" s="4" t="s">
        <v>246</v>
      </c>
      <c r="C40" s="44">
        <v>43579911</v>
      </c>
      <c r="D40" s="44">
        <v>0</v>
      </c>
      <c r="E40" s="44">
        <v>75860440</v>
      </c>
      <c r="F40" s="44">
        <v>0</v>
      </c>
      <c r="G40" s="44">
        <f t="shared" si="0"/>
        <v>119440351</v>
      </c>
      <c r="H40" s="44">
        <v>62120688</v>
      </c>
      <c r="I40" s="44">
        <v>0</v>
      </c>
      <c r="J40" s="44">
        <v>55754663</v>
      </c>
      <c r="K40" s="44">
        <v>1565000</v>
      </c>
      <c r="L40" s="44">
        <f t="shared" si="1"/>
        <v>119440351</v>
      </c>
      <c r="M40" s="44">
        <v>0</v>
      </c>
      <c r="N40" s="44">
        <f t="shared" si="2"/>
        <v>119440351</v>
      </c>
      <c r="O40" s="9">
        <v>33</v>
      </c>
    </row>
    <row r="41" spans="1:15" x14ac:dyDescent="0.2">
      <c r="A41" s="4">
        <v>34</v>
      </c>
      <c r="B41" s="4" t="s">
        <v>305</v>
      </c>
      <c r="C41" s="44">
        <v>195244347</v>
      </c>
      <c r="D41" s="44">
        <v>0</v>
      </c>
      <c r="E41" s="44">
        <v>244481626</v>
      </c>
      <c r="F41" s="44">
        <v>0</v>
      </c>
      <c r="G41" s="44">
        <f t="shared" si="0"/>
        <v>439725973</v>
      </c>
      <c r="H41" s="44">
        <v>323170241</v>
      </c>
      <c r="I41" s="44">
        <v>0</v>
      </c>
      <c r="J41" s="44">
        <v>116555732</v>
      </c>
      <c r="K41" s="44">
        <v>0</v>
      </c>
      <c r="L41" s="44">
        <f t="shared" si="1"/>
        <v>439725973</v>
      </c>
      <c r="M41" s="44">
        <v>0</v>
      </c>
      <c r="N41" s="44">
        <f t="shared" si="2"/>
        <v>439725973</v>
      </c>
      <c r="O41" s="9">
        <v>34</v>
      </c>
    </row>
    <row r="42" spans="1:15" x14ac:dyDescent="0.2">
      <c r="A42" s="4">
        <v>35</v>
      </c>
      <c r="B42" s="4" t="s">
        <v>306</v>
      </c>
      <c r="C42" s="44">
        <v>0</v>
      </c>
      <c r="D42" s="44">
        <v>0</v>
      </c>
      <c r="E42" s="44">
        <v>0</v>
      </c>
      <c r="F42" s="44">
        <v>0</v>
      </c>
      <c r="G42" s="44">
        <f t="shared" si="0"/>
        <v>0</v>
      </c>
      <c r="H42" s="44">
        <v>0</v>
      </c>
      <c r="I42" s="44">
        <v>0</v>
      </c>
      <c r="J42" s="44">
        <v>0</v>
      </c>
      <c r="K42" s="44">
        <v>0</v>
      </c>
      <c r="L42" s="44">
        <f t="shared" si="1"/>
        <v>0</v>
      </c>
      <c r="M42" s="44">
        <v>0</v>
      </c>
      <c r="N42" s="44">
        <f t="shared" si="2"/>
        <v>0</v>
      </c>
      <c r="O42" s="9">
        <v>35</v>
      </c>
    </row>
    <row r="43" spans="1:15" x14ac:dyDescent="0.2">
      <c r="A43" s="4">
        <v>36</v>
      </c>
      <c r="B43" s="4" t="s">
        <v>307</v>
      </c>
      <c r="C43" s="44">
        <v>88116635</v>
      </c>
      <c r="D43" s="44">
        <v>0</v>
      </c>
      <c r="E43" s="44">
        <v>82238395</v>
      </c>
      <c r="F43" s="44">
        <v>0</v>
      </c>
      <c r="G43" s="44">
        <f t="shared" si="0"/>
        <v>170355030</v>
      </c>
      <c r="H43" s="44">
        <v>134005249</v>
      </c>
      <c r="I43" s="44">
        <v>0</v>
      </c>
      <c r="J43" s="44">
        <v>29356975</v>
      </c>
      <c r="K43" s="44">
        <v>6992806</v>
      </c>
      <c r="L43" s="44">
        <f t="shared" si="1"/>
        <v>170355030</v>
      </c>
      <c r="M43" s="44">
        <v>0</v>
      </c>
      <c r="N43" s="44">
        <f t="shared" si="2"/>
        <v>170355030</v>
      </c>
      <c r="O43" s="9">
        <v>36</v>
      </c>
    </row>
    <row r="44" spans="1:15" x14ac:dyDescent="0.2">
      <c r="A44" s="4">
        <v>37</v>
      </c>
      <c r="B44" s="4" t="s">
        <v>308</v>
      </c>
      <c r="C44" s="44">
        <v>125343430</v>
      </c>
      <c r="D44" s="44">
        <v>0</v>
      </c>
      <c r="E44" s="44">
        <v>60006719</v>
      </c>
      <c r="F44" s="44">
        <v>0</v>
      </c>
      <c r="G44" s="44">
        <f t="shared" si="0"/>
        <v>185350149</v>
      </c>
      <c r="H44" s="44">
        <v>73770062</v>
      </c>
      <c r="I44" s="44">
        <v>0</v>
      </c>
      <c r="J44" s="44">
        <v>21572290</v>
      </c>
      <c r="K44" s="44">
        <v>90007797</v>
      </c>
      <c r="L44" s="44">
        <f t="shared" si="1"/>
        <v>185350149</v>
      </c>
      <c r="M44" s="44">
        <v>0</v>
      </c>
      <c r="N44" s="44">
        <f t="shared" si="2"/>
        <v>185350149</v>
      </c>
      <c r="O44" s="9">
        <v>37</v>
      </c>
    </row>
    <row r="45" spans="1:15" x14ac:dyDescent="0.2">
      <c r="A45" s="4">
        <v>38</v>
      </c>
      <c r="B45" s="4" t="s">
        <v>309</v>
      </c>
      <c r="C45" s="44">
        <v>11587179</v>
      </c>
      <c r="D45" s="44">
        <v>0</v>
      </c>
      <c r="E45" s="44">
        <v>23451863</v>
      </c>
      <c r="F45" s="44">
        <v>0</v>
      </c>
      <c r="G45" s="44">
        <f t="shared" si="0"/>
        <v>35039042</v>
      </c>
      <c r="H45" s="44">
        <v>26407193</v>
      </c>
      <c r="I45" s="44">
        <v>0</v>
      </c>
      <c r="J45" s="44">
        <v>8612405</v>
      </c>
      <c r="K45" s="44">
        <v>19444</v>
      </c>
      <c r="L45" s="44">
        <f t="shared" si="1"/>
        <v>35039042</v>
      </c>
      <c r="M45" s="44">
        <v>0</v>
      </c>
      <c r="N45" s="44">
        <f t="shared" si="2"/>
        <v>35039042</v>
      </c>
      <c r="O45" s="9">
        <v>38</v>
      </c>
    </row>
    <row r="46" spans="1:15" x14ac:dyDescent="0.2">
      <c r="A46" s="4">
        <v>39</v>
      </c>
      <c r="B46" s="4" t="s">
        <v>310</v>
      </c>
      <c r="C46" s="44">
        <v>50076650</v>
      </c>
      <c r="D46" s="44">
        <v>1350000</v>
      </c>
      <c r="E46" s="44">
        <v>43038324</v>
      </c>
      <c r="F46" s="44">
        <v>0</v>
      </c>
      <c r="G46" s="44">
        <f t="shared" si="0"/>
        <v>94464974</v>
      </c>
      <c r="H46" s="44">
        <v>56131791</v>
      </c>
      <c r="I46" s="44">
        <v>0</v>
      </c>
      <c r="J46" s="44">
        <v>16087059</v>
      </c>
      <c r="K46" s="44">
        <v>22246124</v>
      </c>
      <c r="L46" s="44">
        <f t="shared" si="1"/>
        <v>94464974</v>
      </c>
      <c r="M46" s="44">
        <v>0</v>
      </c>
      <c r="N46" s="44">
        <f t="shared" si="2"/>
        <v>94464974</v>
      </c>
      <c r="O46" s="9">
        <v>39</v>
      </c>
    </row>
    <row r="47" spans="1:15" x14ac:dyDescent="0.2">
      <c r="A47" s="4">
        <v>40</v>
      </c>
      <c r="B47" s="4" t="s">
        <v>311</v>
      </c>
      <c r="C47" s="73">
        <v>28088232</v>
      </c>
      <c r="D47" s="73">
        <v>0</v>
      </c>
      <c r="E47" s="73">
        <v>56700618</v>
      </c>
      <c r="F47" s="73">
        <v>0</v>
      </c>
      <c r="G47" s="73">
        <f t="shared" si="0"/>
        <v>84788850</v>
      </c>
      <c r="H47" s="73">
        <v>18166345</v>
      </c>
      <c r="I47" s="73">
        <v>0</v>
      </c>
      <c r="J47" s="73">
        <v>37884647</v>
      </c>
      <c r="K47" s="73">
        <v>28737858</v>
      </c>
      <c r="L47" s="73">
        <f t="shared" si="1"/>
        <v>84788850</v>
      </c>
      <c r="M47" s="73">
        <v>0</v>
      </c>
      <c r="N47" s="73">
        <f t="shared" si="2"/>
        <v>84788850</v>
      </c>
      <c r="O47" s="9">
        <v>40</v>
      </c>
    </row>
    <row r="48" spans="1:15" x14ac:dyDescent="0.2">
      <c r="A48" s="4">
        <v>41</v>
      </c>
      <c r="B48" s="4" t="s">
        <v>312</v>
      </c>
      <c r="C48" s="44">
        <v>0</v>
      </c>
      <c r="D48" s="44">
        <v>0</v>
      </c>
      <c r="E48" s="44">
        <v>0</v>
      </c>
      <c r="F48" s="44">
        <v>0</v>
      </c>
      <c r="G48" s="44">
        <f t="shared" si="0"/>
        <v>0</v>
      </c>
      <c r="H48" s="44">
        <v>0</v>
      </c>
      <c r="I48" s="44">
        <v>0</v>
      </c>
      <c r="J48" s="44">
        <v>0</v>
      </c>
      <c r="K48" s="44">
        <v>0</v>
      </c>
      <c r="L48" s="44">
        <f t="shared" si="1"/>
        <v>0</v>
      </c>
      <c r="M48" s="44">
        <v>0</v>
      </c>
      <c r="N48" s="44">
        <f t="shared" si="2"/>
        <v>0</v>
      </c>
      <c r="O48" s="9">
        <v>41</v>
      </c>
    </row>
    <row r="49" spans="1:15" x14ac:dyDescent="0.2">
      <c r="A49" s="4">
        <v>42</v>
      </c>
      <c r="B49" s="4" t="s">
        <v>313</v>
      </c>
      <c r="C49" s="44">
        <v>229998262</v>
      </c>
      <c r="D49" s="44">
        <v>0</v>
      </c>
      <c r="E49" s="44">
        <v>202753284</v>
      </c>
      <c r="F49" s="44">
        <v>0</v>
      </c>
      <c r="G49" s="44">
        <f t="shared" si="0"/>
        <v>432751546</v>
      </c>
      <c r="H49" s="44">
        <v>315021591</v>
      </c>
      <c r="I49" s="44">
        <v>0</v>
      </c>
      <c r="J49" s="44">
        <v>107844306</v>
      </c>
      <c r="K49" s="44">
        <v>9885649</v>
      </c>
      <c r="L49" s="44">
        <f t="shared" si="1"/>
        <v>432751546</v>
      </c>
      <c r="M49" s="44">
        <v>0</v>
      </c>
      <c r="N49" s="44">
        <f t="shared" si="2"/>
        <v>432751546</v>
      </c>
      <c r="O49" s="9">
        <v>42</v>
      </c>
    </row>
    <row r="50" spans="1:15" x14ac:dyDescent="0.2">
      <c r="A50" s="4">
        <v>43</v>
      </c>
      <c r="B50" s="4" t="s">
        <v>314</v>
      </c>
      <c r="C50" s="44">
        <v>1002305110</v>
      </c>
      <c r="D50" s="44">
        <v>0</v>
      </c>
      <c r="E50" s="44">
        <v>962596324</v>
      </c>
      <c r="F50" s="44">
        <v>0</v>
      </c>
      <c r="G50" s="44">
        <f t="shared" si="0"/>
        <v>1964901434</v>
      </c>
      <c r="H50" s="44">
        <v>880447651</v>
      </c>
      <c r="I50" s="44">
        <v>20014506</v>
      </c>
      <c r="J50" s="44">
        <v>639367794</v>
      </c>
      <c r="K50" s="44">
        <v>425071483</v>
      </c>
      <c r="L50" s="44">
        <f t="shared" si="1"/>
        <v>1964901434</v>
      </c>
      <c r="M50" s="44">
        <v>62865966</v>
      </c>
      <c r="N50" s="44">
        <f t="shared" si="2"/>
        <v>1902035468</v>
      </c>
      <c r="O50" s="9">
        <v>43</v>
      </c>
    </row>
    <row r="51" spans="1:15" x14ac:dyDescent="0.2">
      <c r="A51" s="4">
        <v>44</v>
      </c>
      <c r="B51" s="4" t="s">
        <v>315</v>
      </c>
      <c r="C51" s="44">
        <v>82613756</v>
      </c>
      <c r="D51" s="44">
        <v>0</v>
      </c>
      <c r="E51" s="44">
        <v>64777318</v>
      </c>
      <c r="F51" s="44">
        <v>0</v>
      </c>
      <c r="G51" s="44">
        <f t="shared" si="0"/>
        <v>147391074</v>
      </c>
      <c r="H51" s="44">
        <v>64881240</v>
      </c>
      <c r="I51" s="44">
        <v>0</v>
      </c>
      <c r="J51" s="44">
        <v>82509834</v>
      </c>
      <c r="K51" s="44">
        <v>0</v>
      </c>
      <c r="L51" s="44">
        <f t="shared" si="1"/>
        <v>147391074</v>
      </c>
      <c r="M51" s="44">
        <v>0</v>
      </c>
      <c r="N51" s="44">
        <f t="shared" si="2"/>
        <v>147391074</v>
      </c>
      <c r="O51" s="9">
        <v>44</v>
      </c>
    </row>
    <row r="52" spans="1:15" x14ac:dyDescent="0.2">
      <c r="A52" s="4">
        <v>45</v>
      </c>
      <c r="B52" s="4" t="s">
        <v>316</v>
      </c>
      <c r="C52" s="44">
        <v>0</v>
      </c>
      <c r="D52" s="44">
        <v>0</v>
      </c>
      <c r="E52" s="44">
        <v>0</v>
      </c>
      <c r="F52" s="44">
        <v>0</v>
      </c>
      <c r="G52" s="44">
        <f t="shared" si="0"/>
        <v>0</v>
      </c>
      <c r="H52" s="44">
        <v>0</v>
      </c>
      <c r="I52" s="44">
        <v>0</v>
      </c>
      <c r="J52" s="44">
        <v>0</v>
      </c>
      <c r="K52" s="44">
        <v>0</v>
      </c>
      <c r="L52" s="44">
        <f t="shared" si="1"/>
        <v>0</v>
      </c>
      <c r="M52" s="44">
        <v>0</v>
      </c>
      <c r="N52" s="44">
        <f t="shared" si="2"/>
        <v>0</v>
      </c>
      <c r="O52" s="9">
        <v>45</v>
      </c>
    </row>
    <row r="53" spans="1:15" x14ac:dyDescent="0.2">
      <c r="A53" s="4">
        <v>46</v>
      </c>
      <c r="B53" s="4" t="s">
        <v>317</v>
      </c>
      <c r="C53" s="44">
        <v>0</v>
      </c>
      <c r="D53" s="44">
        <v>0</v>
      </c>
      <c r="E53" s="44">
        <v>0</v>
      </c>
      <c r="F53" s="44">
        <v>0</v>
      </c>
      <c r="G53" s="44">
        <f t="shared" si="0"/>
        <v>0</v>
      </c>
      <c r="H53" s="44">
        <v>0</v>
      </c>
      <c r="I53" s="44">
        <v>0</v>
      </c>
      <c r="J53" s="44">
        <v>0</v>
      </c>
      <c r="K53" s="44">
        <v>0</v>
      </c>
      <c r="L53" s="44">
        <f t="shared" si="1"/>
        <v>0</v>
      </c>
      <c r="M53" s="44">
        <v>0</v>
      </c>
      <c r="N53" s="44">
        <f t="shared" si="2"/>
        <v>0</v>
      </c>
      <c r="O53" s="9">
        <v>46</v>
      </c>
    </row>
    <row r="54" spans="1:15" x14ac:dyDescent="0.2">
      <c r="A54" s="4">
        <v>47</v>
      </c>
      <c r="B54" s="4" t="s">
        <v>318</v>
      </c>
      <c r="C54" s="44">
        <v>160190854</v>
      </c>
      <c r="D54" s="44">
        <v>0</v>
      </c>
      <c r="E54" s="44">
        <v>165714071</v>
      </c>
      <c r="F54" s="44">
        <v>0</v>
      </c>
      <c r="G54" s="44">
        <f t="shared" si="0"/>
        <v>325904925</v>
      </c>
      <c r="H54" s="44">
        <v>195571602</v>
      </c>
      <c r="I54" s="44">
        <v>0</v>
      </c>
      <c r="J54" s="44">
        <v>100618439</v>
      </c>
      <c r="K54" s="44">
        <v>29714884</v>
      </c>
      <c r="L54" s="44">
        <f t="shared" si="1"/>
        <v>325904925</v>
      </c>
      <c r="M54" s="44">
        <v>0</v>
      </c>
      <c r="N54" s="44">
        <f t="shared" si="2"/>
        <v>325904925</v>
      </c>
      <c r="O54" s="9">
        <v>47</v>
      </c>
    </row>
    <row r="55" spans="1:15" x14ac:dyDescent="0.2">
      <c r="A55" s="4">
        <v>48</v>
      </c>
      <c r="B55" s="4" t="s">
        <v>319</v>
      </c>
      <c r="C55" s="44">
        <v>0</v>
      </c>
      <c r="D55" s="44">
        <v>0</v>
      </c>
      <c r="E55" s="44">
        <v>0</v>
      </c>
      <c r="F55" s="44">
        <v>0</v>
      </c>
      <c r="G55" s="44">
        <f t="shared" si="0"/>
        <v>0</v>
      </c>
      <c r="H55" s="44">
        <v>0</v>
      </c>
      <c r="I55" s="44">
        <v>0</v>
      </c>
      <c r="J55" s="44">
        <v>0</v>
      </c>
      <c r="K55" s="44">
        <v>0</v>
      </c>
      <c r="L55" s="44">
        <f t="shared" si="1"/>
        <v>0</v>
      </c>
      <c r="M55" s="44">
        <v>0</v>
      </c>
      <c r="N55" s="44">
        <f t="shared" si="2"/>
        <v>0</v>
      </c>
      <c r="O55" s="9">
        <v>48</v>
      </c>
    </row>
    <row r="56" spans="1:15" x14ac:dyDescent="0.2">
      <c r="A56" s="4">
        <v>49</v>
      </c>
      <c r="B56" s="4" t="s">
        <v>320</v>
      </c>
      <c r="C56" s="44">
        <v>123498488</v>
      </c>
      <c r="D56" s="44">
        <v>0</v>
      </c>
      <c r="E56" s="44">
        <v>62973133</v>
      </c>
      <c r="F56" s="44">
        <v>0</v>
      </c>
      <c r="G56" s="44">
        <f t="shared" si="0"/>
        <v>186471621</v>
      </c>
      <c r="H56" s="44">
        <v>79391830</v>
      </c>
      <c r="I56" s="44">
        <v>0</v>
      </c>
      <c r="J56" s="44">
        <v>87098134</v>
      </c>
      <c r="K56" s="44">
        <v>19981657</v>
      </c>
      <c r="L56" s="44">
        <f t="shared" si="1"/>
        <v>186471621</v>
      </c>
      <c r="M56" s="44">
        <v>0</v>
      </c>
      <c r="N56" s="44">
        <f t="shared" si="2"/>
        <v>186471621</v>
      </c>
      <c r="O56" s="9">
        <v>49</v>
      </c>
    </row>
    <row r="57" spans="1:15" x14ac:dyDescent="0.2">
      <c r="A57" s="4">
        <v>50</v>
      </c>
      <c r="B57" s="4" t="s">
        <v>321</v>
      </c>
      <c r="C57" s="73">
        <v>0</v>
      </c>
      <c r="D57" s="73">
        <v>0</v>
      </c>
      <c r="E57" s="73">
        <v>0</v>
      </c>
      <c r="F57" s="73">
        <v>0</v>
      </c>
      <c r="G57" s="73">
        <f t="shared" si="0"/>
        <v>0</v>
      </c>
      <c r="H57" s="73">
        <v>0</v>
      </c>
      <c r="I57" s="73">
        <v>0</v>
      </c>
      <c r="J57" s="73">
        <v>0</v>
      </c>
      <c r="K57" s="73">
        <v>0</v>
      </c>
      <c r="L57" s="73">
        <f t="shared" si="1"/>
        <v>0</v>
      </c>
      <c r="M57" s="73">
        <v>0</v>
      </c>
      <c r="N57" s="73">
        <f t="shared" si="2"/>
        <v>0</v>
      </c>
      <c r="O57" s="9">
        <v>50</v>
      </c>
    </row>
    <row r="58" spans="1:15" x14ac:dyDescent="0.2">
      <c r="A58" s="4">
        <v>51</v>
      </c>
      <c r="B58" s="4" t="s">
        <v>322</v>
      </c>
      <c r="C58" s="73">
        <v>82563857</v>
      </c>
      <c r="D58" s="73">
        <v>0</v>
      </c>
      <c r="E58" s="73">
        <v>12617606</v>
      </c>
      <c r="F58" s="73">
        <v>0</v>
      </c>
      <c r="G58" s="73">
        <f t="shared" si="0"/>
        <v>95181463</v>
      </c>
      <c r="H58" s="73">
        <v>86235524</v>
      </c>
      <c r="I58" s="73">
        <v>0</v>
      </c>
      <c r="J58" s="73">
        <v>8799199</v>
      </c>
      <c r="K58" s="73">
        <v>146740</v>
      </c>
      <c r="L58" s="73">
        <f t="shared" si="1"/>
        <v>95181463</v>
      </c>
      <c r="M58" s="73">
        <v>0</v>
      </c>
      <c r="N58" s="73">
        <f t="shared" si="2"/>
        <v>95181463</v>
      </c>
      <c r="O58" s="9">
        <v>51</v>
      </c>
    </row>
    <row r="59" spans="1:15" x14ac:dyDescent="0.2">
      <c r="A59" s="4">
        <v>52</v>
      </c>
      <c r="B59" s="4" t="s">
        <v>323</v>
      </c>
      <c r="C59" s="44">
        <v>0</v>
      </c>
      <c r="D59" s="44">
        <v>0</v>
      </c>
      <c r="E59" s="44">
        <v>0</v>
      </c>
      <c r="F59" s="44">
        <v>0</v>
      </c>
      <c r="G59" s="44">
        <f t="shared" si="0"/>
        <v>0</v>
      </c>
      <c r="H59" s="44">
        <v>0</v>
      </c>
      <c r="I59" s="44">
        <v>0</v>
      </c>
      <c r="J59" s="44">
        <v>0</v>
      </c>
      <c r="K59" s="44">
        <v>0</v>
      </c>
      <c r="L59" s="44">
        <f t="shared" si="1"/>
        <v>0</v>
      </c>
      <c r="M59" s="44">
        <v>0</v>
      </c>
      <c r="N59" s="44">
        <f t="shared" si="2"/>
        <v>0</v>
      </c>
      <c r="O59" s="9">
        <v>52</v>
      </c>
    </row>
    <row r="60" spans="1:15" x14ac:dyDescent="0.2">
      <c r="A60" s="4">
        <v>53</v>
      </c>
      <c r="B60" s="4" t="s">
        <v>324</v>
      </c>
      <c r="C60" s="44">
        <v>2281942731</v>
      </c>
      <c r="D60" s="44">
        <v>0</v>
      </c>
      <c r="E60" s="44">
        <v>1940419989</v>
      </c>
      <c r="F60" s="44">
        <v>0</v>
      </c>
      <c r="G60" s="44">
        <f t="shared" si="0"/>
        <v>4222362720</v>
      </c>
      <c r="H60" s="44">
        <v>2642910132</v>
      </c>
      <c r="I60" s="44">
        <v>197047760</v>
      </c>
      <c r="J60" s="44">
        <v>1106200934</v>
      </c>
      <c r="K60" s="44">
        <v>276203894</v>
      </c>
      <c r="L60" s="44">
        <f t="shared" si="1"/>
        <v>4222362720</v>
      </c>
      <c r="M60" s="44">
        <v>51010317</v>
      </c>
      <c r="N60" s="44">
        <f t="shared" si="2"/>
        <v>4171352403</v>
      </c>
      <c r="O60" s="9">
        <v>53</v>
      </c>
    </row>
    <row r="61" spans="1:15" x14ac:dyDescent="0.2">
      <c r="A61" s="4">
        <v>54</v>
      </c>
      <c r="B61" s="4" t="s">
        <v>325</v>
      </c>
      <c r="C61" s="44">
        <v>135980122</v>
      </c>
      <c r="D61" s="44">
        <v>0</v>
      </c>
      <c r="E61" s="44">
        <v>76291800</v>
      </c>
      <c r="F61" s="44">
        <v>0</v>
      </c>
      <c r="G61" s="44">
        <f t="shared" si="0"/>
        <v>212271922</v>
      </c>
      <c r="H61" s="44">
        <v>131086900</v>
      </c>
      <c r="I61" s="44">
        <v>0</v>
      </c>
      <c r="J61" s="44">
        <v>80854475</v>
      </c>
      <c r="K61" s="44">
        <v>330547</v>
      </c>
      <c r="L61" s="44">
        <f t="shared" si="1"/>
        <v>212271922</v>
      </c>
      <c r="M61" s="44">
        <v>0</v>
      </c>
      <c r="N61" s="44">
        <f t="shared" si="2"/>
        <v>212271922</v>
      </c>
      <c r="O61" s="9">
        <v>54</v>
      </c>
    </row>
    <row r="62" spans="1:15" x14ac:dyDescent="0.2">
      <c r="A62" s="4">
        <v>55</v>
      </c>
      <c r="B62" s="4" t="s">
        <v>326</v>
      </c>
      <c r="C62" s="44">
        <v>6086229</v>
      </c>
      <c r="D62" s="44">
        <v>0</v>
      </c>
      <c r="E62" s="44">
        <v>15262841</v>
      </c>
      <c r="F62" s="44">
        <v>0</v>
      </c>
      <c r="G62" s="44">
        <f t="shared" si="0"/>
        <v>21349070</v>
      </c>
      <c r="H62" s="44">
        <v>16045297</v>
      </c>
      <c r="I62" s="44">
        <v>0</v>
      </c>
      <c r="J62" s="44">
        <v>5303773</v>
      </c>
      <c r="K62" s="44">
        <v>0</v>
      </c>
      <c r="L62" s="44">
        <f t="shared" si="1"/>
        <v>21349070</v>
      </c>
      <c r="M62" s="44">
        <v>0</v>
      </c>
      <c r="N62" s="44">
        <f t="shared" si="2"/>
        <v>21349070</v>
      </c>
      <c r="O62" s="9">
        <v>55</v>
      </c>
    </row>
    <row r="63" spans="1:15" x14ac:dyDescent="0.2">
      <c r="A63" s="4">
        <v>56</v>
      </c>
      <c r="B63" s="4" t="s">
        <v>327</v>
      </c>
      <c r="C63" s="44">
        <v>0</v>
      </c>
      <c r="D63" s="44">
        <v>0</v>
      </c>
      <c r="E63" s="44">
        <v>0</v>
      </c>
      <c r="F63" s="44">
        <v>0</v>
      </c>
      <c r="G63" s="44">
        <f t="shared" si="0"/>
        <v>0</v>
      </c>
      <c r="H63" s="44">
        <v>0</v>
      </c>
      <c r="I63" s="44">
        <v>0</v>
      </c>
      <c r="J63" s="44">
        <v>0</v>
      </c>
      <c r="K63" s="44">
        <v>0</v>
      </c>
      <c r="L63" s="44">
        <f t="shared" si="1"/>
        <v>0</v>
      </c>
      <c r="M63" s="44">
        <v>0</v>
      </c>
      <c r="N63" s="44">
        <f t="shared" si="2"/>
        <v>0</v>
      </c>
      <c r="O63" s="9">
        <v>56</v>
      </c>
    </row>
    <row r="64" spans="1:15" x14ac:dyDescent="0.2">
      <c r="A64" s="4">
        <v>57</v>
      </c>
      <c r="B64" s="4" t="s">
        <v>328</v>
      </c>
      <c r="C64" s="44">
        <v>5572109</v>
      </c>
      <c r="D64" s="44">
        <v>0</v>
      </c>
      <c r="E64" s="44">
        <v>12135348</v>
      </c>
      <c r="F64" s="44">
        <v>0</v>
      </c>
      <c r="G64" s="44">
        <f t="shared" si="0"/>
        <v>17707457</v>
      </c>
      <c r="H64" s="44">
        <v>10405834</v>
      </c>
      <c r="I64" s="44">
        <v>0</v>
      </c>
      <c r="J64" s="44">
        <v>7301623</v>
      </c>
      <c r="K64" s="44">
        <v>0</v>
      </c>
      <c r="L64" s="44">
        <f t="shared" si="1"/>
        <v>17707457</v>
      </c>
      <c r="M64" s="44">
        <v>0</v>
      </c>
      <c r="N64" s="44">
        <f t="shared" si="2"/>
        <v>17707457</v>
      </c>
      <c r="O64" s="9">
        <v>57</v>
      </c>
    </row>
    <row r="65" spans="1:15" x14ac:dyDescent="0.2">
      <c r="A65" s="4">
        <v>58</v>
      </c>
      <c r="B65" s="4" t="s">
        <v>329</v>
      </c>
      <c r="C65" s="44">
        <v>153130670</v>
      </c>
      <c r="D65" s="44">
        <v>0</v>
      </c>
      <c r="E65" s="44">
        <v>41720795</v>
      </c>
      <c r="F65" s="44">
        <v>0</v>
      </c>
      <c r="G65" s="44">
        <f t="shared" si="0"/>
        <v>194851465</v>
      </c>
      <c r="H65" s="44">
        <v>184642182</v>
      </c>
      <c r="I65" s="44">
        <v>0</v>
      </c>
      <c r="J65" s="44">
        <v>10209283</v>
      </c>
      <c r="K65" s="44">
        <v>0</v>
      </c>
      <c r="L65" s="44">
        <f t="shared" si="1"/>
        <v>194851465</v>
      </c>
      <c r="M65" s="44">
        <v>0</v>
      </c>
      <c r="N65" s="44">
        <f t="shared" si="2"/>
        <v>194851465</v>
      </c>
      <c r="O65" s="9">
        <v>58</v>
      </c>
    </row>
    <row r="66" spans="1:15" x14ac:dyDescent="0.2">
      <c r="A66" s="4">
        <v>59</v>
      </c>
      <c r="B66" s="4" t="s">
        <v>330</v>
      </c>
      <c r="C66" s="44">
        <v>36980238</v>
      </c>
      <c r="D66" s="44">
        <v>0</v>
      </c>
      <c r="E66" s="44">
        <v>19770959</v>
      </c>
      <c r="F66" s="44">
        <v>0</v>
      </c>
      <c r="G66" s="44">
        <f t="shared" si="0"/>
        <v>56751197</v>
      </c>
      <c r="H66" s="44">
        <v>20533293</v>
      </c>
      <c r="I66" s="44">
        <v>0</v>
      </c>
      <c r="J66" s="44">
        <v>14366904</v>
      </c>
      <c r="K66" s="44">
        <v>21851000</v>
      </c>
      <c r="L66" s="44">
        <f t="shared" si="1"/>
        <v>56751197</v>
      </c>
      <c r="M66" s="44">
        <v>0</v>
      </c>
      <c r="N66" s="44">
        <f t="shared" si="2"/>
        <v>56751197</v>
      </c>
      <c r="O66" s="9">
        <v>59</v>
      </c>
    </row>
    <row r="67" spans="1:15" x14ac:dyDescent="0.2">
      <c r="A67" s="4">
        <v>60</v>
      </c>
      <c r="B67" s="4" t="s">
        <v>331</v>
      </c>
      <c r="C67" s="44">
        <v>197227745</v>
      </c>
      <c r="D67" s="44">
        <v>0</v>
      </c>
      <c r="E67" s="44">
        <v>124619687</v>
      </c>
      <c r="F67" s="44">
        <v>0</v>
      </c>
      <c r="G67" s="44">
        <f t="shared" si="0"/>
        <v>321847432</v>
      </c>
      <c r="H67" s="44">
        <v>218084401</v>
      </c>
      <c r="I67" s="44">
        <v>0</v>
      </c>
      <c r="J67" s="44">
        <v>91772380</v>
      </c>
      <c r="K67" s="44">
        <v>11990651</v>
      </c>
      <c r="L67" s="44">
        <f t="shared" si="1"/>
        <v>321847432</v>
      </c>
      <c r="M67" s="44">
        <v>0</v>
      </c>
      <c r="N67" s="44">
        <f t="shared" si="2"/>
        <v>321847432</v>
      </c>
      <c r="O67" s="9">
        <v>60</v>
      </c>
    </row>
    <row r="68" spans="1:15" x14ac:dyDescent="0.2">
      <c r="A68" s="4">
        <v>61</v>
      </c>
      <c r="B68" s="4" t="s">
        <v>332</v>
      </c>
      <c r="C68" s="44">
        <v>33206204</v>
      </c>
      <c r="D68" s="44">
        <v>0</v>
      </c>
      <c r="E68" s="44">
        <v>21050003</v>
      </c>
      <c r="F68" s="44">
        <v>0</v>
      </c>
      <c r="G68" s="44">
        <f t="shared" si="0"/>
        <v>54256207</v>
      </c>
      <c r="H68" s="44">
        <v>40572725</v>
      </c>
      <c r="I68" s="44">
        <v>0</v>
      </c>
      <c r="J68" s="44">
        <v>13683482</v>
      </c>
      <c r="K68" s="44">
        <v>0</v>
      </c>
      <c r="L68" s="44">
        <f t="shared" si="1"/>
        <v>54256207</v>
      </c>
      <c r="M68" s="44">
        <v>0</v>
      </c>
      <c r="N68" s="44">
        <f t="shared" si="2"/>
        <v>54256207</v>
      </c>
      <c r="O68" s="9">
        <v>61</v>
      </c>
    </row>
    <row r="69" spans="1:15" x14ac:dyDescent="0.2">
      <c r="A69" s="4">
        <v>62</v>
      </c>
      <c r="B69" s="4" t="s">
        <v>333</v>
      </c>
      <c r="C69" s="44">
        <v>157275642</v>
      </c>
      <c r="D69" s="44">
        <v>0</v>
      </c>
      <c r="E69" s="44">
        <v>37022255</v>
      </c>
      <c r="F69" s="44">
        <v>0</v>
      </c>
      <c r="G69" s="44">
        <f t="shared" si="0"/>
        <v>194297897</v>
      </c>
      <c r="H69" s="44">
        <v>63026405</v>
      </c>
      <c r="I69" s="44">
        <v>0</v>
      </c>
      <c r="J69" s="44">
        <v>112078932</v>
      </c>
      <c r="K69" s="44">
        <v>19192560</v>
      </c>
      <c r="L69" s="44">
        <f t="shared" si="1"/>
        <v>194297897</v>
      </c>
      <c r="M69" s="44">
        <v>0</v>
      </c>
      <c r="N69" s="44">
        <f t="shared" si="2"/>
        <v>194297897</v>
      </c>
      <c r="O69" s="9">
        <v>62</v>
      </c>
    </row>
    <row r="70" spans="1:15" x14ac:dyDescent="0.2">
      <c r="A70" s="4">
        <v>63</v>
      </c>
      <c r="B70" s="4" t="s">
        <v>334</v>
      </c>
      <c r="C70" s="44">
        <v>71407196</v>
      </c>
      <c r="D70" s="44">
        <v>0</v>
      </c>
      <c r="E70" s="44">
        <v>24618931</v>
      </c>
      <c r="F70" s="44">
        <v>0</v>
      </c>
      <c r="G70" s="44">
        <f t="shared" si="0"/>
        <v>96026127</v>
      </c>
      <c r="H70" s="44">
        <v>82040974</v>
      </c>
      <c r="I70" s="44">
        <v>0</v>
      </c>
      <c r="J70" s="44">
        <v>13981428</v>
      </c>
      <c r="K70" s="44">
        <v>3725</v>
      </c>
      <c r="L70" s="44">
        <f t="shared" si="1"/>
        <v>96026127</v>
      </c>
      <c r="M70" s="44">
        <v>0</v>
      </c>
      <c r="N70" s="44">
        <f t="shared" si="2"/>
        <v>96026127</v>
      </c>
      <c r="O70" s="9">
        <v>63</v>
      </c>
    </row>
    <row r="71" spans="1:15" x14ac:dyDescent="0.2">
      <c r="A71" s="4">
        <v>64</v>
      </c>
      <c r="B71" s="4" t="s">
        <v>335</v>
      </c>
      <c r="C71" s="44">
        <v>0</v>
      </c>
      <c r="D71" s="44">
        <v>0</v>
      </c>
      <c r="E71" s="44">
        <v>0</v>
      </c>
      <c r="F71" s="44">
        <v>0</v>
      </c>
      <c r="G71" s="44">
        <f t="shared" si="0"/>
        <v>0</v>
      </c>
      <c r="H71" s="44">
        <v>0</v>
      </c>
      <c r="I71" s="44">
        <v>0</v>
      </c>
      <c r="J71" s="44">
        <v>0</v>
      </c>
      <c r="K71" s="44">
        <v>0</v>
      </c>
      <c r="L71" s="44">
        <f t="shared" si="1"/>
        <v>0</v>
      </c>
      <c r="M71" s="44">
        <v>0</v>
      </c>
      <c r="N71" s="44">
        <f t="shared" si="2"/>
        <v>0</v>
      </c>
      <c r="O71" s="9">
        <v>64</v>
      </c>
    </row>
    <row r="72" spans="1:15" x14ac:dyDescent="0.2">
      <c r="A72" s="4">
        <v>65</v>
      </c>
      <c r="B72" s="4" t="s">
        <v>336</v>
      </c>
      <c r="C72" s="44">
        <v>448989</v>
      </c>
      <c r="D72" s="44">
        <v>0</v>
      </c>
      <c r="E72" s="44">
        <v>33637696</v>
      </c>
      <c r="F72" s="44">
        <v>0</v>
      </c>
      <c r="G72" s="44">
        <f t="shared" ref="G72:G102" si="3">(C72+D72+E72+F72)</f>
        <v>34086685</v>
      </c>
      <c r="H72" s="44">
        <v>17392575</v>
      </c>
      <c r="I72" s="44">
        <v>0</v>
      </c>
      <c r="J72" s="44">
        <v>16694110</v>
      </c>
      <c r="K72" s="44">
        <v>0</v>
      </c>
      <c r="L72" s="44">
        <f t="shared" ref="L72:L102" si="4">(H72+I72+J72+K72)</f>
        <v>34086685</v>
      </c>
      <c r="M72" s="44">
        <v>0</v>
      </c>
      <c r="N72" s="44">
        <f t="shared" ref="N72:N102" si="5">(G72-M72)</f>
        <v>34086685</v>
      </c>
      <c r="O72" s="9">
        <v>65</v>
      </c>
    </row>
    <row r="73" spans="1:15" x14ac:dyDescent="0.2">
      <c r="A73" s="4">
        <v>66</v>
      </c>
      <c r="B73" s="4" t="s">
        <v>337</v>
      </c>
      <c r="C73" s="44">
        <v>76101075</v>
      </c>
      <c r="D73" s="44">
        <v>0</v>
      </c>
      <c r="E73" s="44">
        <v>61873559</v>
      </c>
      <c r="F73" s="44">
        <v>0</v>
      </c>
      <c r="G73" s="44">
        <f t="shared" si="3"/>
        <v>137974634</v>
      </c>
      <c r="H73" s="44">
        <v>59688961</v>
      </c>
      <c r="I73" s="44">
        <v>0</v>
      </c>
      <c r="J73" s="44">
        <v>78270681</v>
      </c>
      <c r="K73" s="44">
        <v>14992</v>
      </c>
      <c r="L73" s="44">
        <f t="shared" si="4"/>
        <v>137974634</v>
      </c>
      <c r="M73" s="44">
        <v>0</v>
      </c>
      <c r="N73" s="44">
        <f t="shared" si="5"/>
        <v>137974634</v>
      </c>
      <c r="O73" s="9">
        <v>66</v>
      </c>
    </row>
    <row r="74" spans="1:15" x14ac:dyDescent="0.2">
      <c r="A74" s="4">
        <v>67</v>
      </c>
      <c r="B74" s="4" t="s">
        <v>338</v>
      </c>
      <c r="C74" s="44">
        <v>43683758</v>
      </c>
      <c r="D74" s="44">
        <v>0</v>
      </c>
      <c r="E74" s="44">
        <v>55109680</v>
      </c>
      <c r="F74" s="44">
        <v>0</v>
      </c>
      <c r="G74" s="44">
        <f t="shared" si="3"/>
        <v>98793438</v>
      </c>
      <c r="H74" s="44">
        <v>55477358</v>
      </c>
      <c r="I74" s="44">
        <v>0</v>
      </c>
      <c r="J74" s="44">
        <v>39565892</v>
      </c>
      <c r="K74" s="44">
        <v>3750188</v>
      </c>
      <c r="L74" s="44">
        <f t="shared" si="4"/>
        <v>98793438</v>
      </c>
      <c r="M74" s="44">
        <v>0</v>
      </c>
      <c r="N74" s="44">
        <f t="shared" si="5"/>
        <v>98793438</v>
      </c>
      <c r="O74" s="9">
        <v>67</v>
      </c>
    </row>
    <row r="75" spans="1:15" x14ac:dyDescent="0.2">
      <c r="A75" s="4">
        <v>68</v>
      </c>
      <c r="B75" s="4" t="s">
        <v>339</v>
      </c>
      <c r="C75" s="44">
        <v>27364869</v>
      </c>
      <c r="D75" s="44">
        <v>300000</v>
      </c>
      <c r="E75" s="44">
        <v>29511560</v>
      </c>
      <c r="F75" s="44">
        <v>0</v>
      </c>
      <c r="G75" s="44">
        <f t="shared" si="3"/>
        <v>57176429</v>
      </c>
      <c r="H75" s="44">
        <v>42340985</v>
      </c>
      <c r="I75" s="44">
        <v>0</v>
      </c>
      <c r="J75" s="44">
        <v>11894425</v>
      </c>
      <c r="K75" s="44">
        <v>2941019</v>
      </c>
      <c r="L75" s="44">
        <f t="shared" si="4"/>
        <v>57176429</v>
      </c>
      <c r="M75" s="44">
        <v>0</v>
      </c>
      <c r="N75" s="44">
        <f t="shared" si="5"/>
        <v>57176429</v>
      </c>
      <c r="O75" s="9">
        <v>68</v>
      </c>
    </row>
    <row r="76" spans="1:15" x14ac:dyDescent="0.2">
      <c r="A76" s="4">
        <v>69</v>
      </c>
      <c r="B76" s="4" t="s">
        <v>340</v>
      </c>
      <c r="C76" s="44">
        <v>30535145</v>
      </c>
      <c r="D76" s="44">
        <v>0</v>
      </c>
      <c r="E76" s="44">
        <v>118053846</v>
      </c>
      <c r="F76" s="44">
        <v>0</v>
      </c>
      <c r="G76" s="44">
        <f t="shared" si="3"/>
        <v>148588991</v>
      </c>
      <c r="H76" s="44">
        <v>103877803</v>
      </c>
      <c r="I76" s="44">
        <v>0</v>
      </c>
      <c r="J76" s="44">
        <v>44460355</v>
      </c>
      <c r="K76" s="44">
        <v>250833</v>
      </c>
      <c r="L76" s="44">
        <f t="shared" si="4"/>
        <v>148588991</v>
      </c>
      <c r="M76" s="44">
        <v>0</v>
      </c>
      <c r="N76" s="44">
        <f t="shared" si="5"/>
        <v>148588991</v>
      </c>
      <c r="O76" s="9">
        <v>69</v>
      </c>
    </row>
    <row r="77" spans="1:15" x14ac:dyDescent="0.2">
      <c r="A77" s="4">
        <v>70</v>
      </c>
      <c r="B77" s="4" t="s">
        <v>341</v>
      </c>
      <c r="C77" s="44">
        <v>96172496</v>
      </c>
      <c r="D77" s="44">
        <v>0</v>
      </c>
      <c r="E77" s="44">
        <v>57972174</v>
      </c>
      <c r="F77" s="44">
        <v>0</v>
      </c>
      <c r="G77" s="44">
        <f t="shared" si="3"/>
        <v>154144670</v>
      </c>
      <c r="H77" s="44">
        <v>104947342</v>
      </c>
      <c r="I77" s="44">
        <v>0</v>
      </c>
      <c r="J77" s="44">
        <v>37394987</v>
      </c>
      <c r="K77" s="44">
        <v>11802341</v>
      </c>
      <c r="L77" s="44">
        <f>(H77+I77+J77+K77)</f>
        <v>154144670</v>
      </c>
      <c r="M77" s="44">
        <v>0</v>
      </c>
      <c r="N77" s="44">
        <f t="shared" si="5"/>
        <v>154144670</v>
      </c>
      <c r="O77" s="9">
        <v>70</v>
      </c>
    </row>
    <row r="78" spans="1:15" x14ac:dyDescent="0.2">
      <c r="A78" s="4">
        <v>71</v>
      </c>
      <c r="B78" s="4" t="s">
        <v>342</v>
      </c>
      <c r="C78" s="44">
        <v>0</v>
      </c>
      <c r="D78" s="44">
        <v>0</v>
      </c>
      <c r="E78" s="44">
        <v>0</v>
      </c>
      <c r="F78" s="44">
        <v>0</v>
      </c>
      <c r="G78" s="44">
        <f t="shared" si="3"/>
        <v>0</v>
      </c>
      <c r="H78" s="44">
        <v>0</v>
      </c>
      <c r="I78" s="44">
        <v>0</v>
      </c>
      <c r="J78" s="44">
        <v>0</v>
      </c>
      <c r="K78" s="44">
        <v>0</v>
      </c>
      <c r="L78" s="44">
        <f t="shared" si="4"/>
        <v>0</v>
      </c>
      <c r="M78" s="44">
        <v>0</v>
      </c>
      <c r="N78" s="44">
        <f t="shared" si="5"/>
        <v>0</v>
      </c>
      <c r="O78" s="9">
        <v>71</v>
      </c>
    </row>
    <row r="79" spans="1:15" x14ac:dyDescent="0.2">
      <c r="A79" s="4">
        <v>72</v>
      </c>
      <c r="B79" s="4" t="s">
        <v>343</v>
      </c>
      <c r="C79" s="44">
        <v>64549975</v>
      </c>
      <c r="D79" s="44">
        <v>0</v>
      </c>
      <c r="E79" s="44">
        <v>67273478</v>
      </c>
      <c r="F79" s="44">
        <v>0</v>
      </c>
      <c r="G79" s="44">
        <f t="shared" si="3"/>
        <v>131823453</v>
      </c>
      <c r="H79" s="44">
        <v>81430618</v>
      </c>
      <c r="I79" s="44">
        <v>0</v>
      </c>
      <c r="J79" s="44">
        <v>46895277</v>
      </c>
      <c r="K79" s="44">
        <v>3497558</v>
      </c>
      <c r="L79" s="44">
        <f t="shared" si="4"/>
        <v>131823453</v>
      </c>
      <c r="M79" s="44">
        <v>0</v>
      </c>
      <c r="N79" s="44">
        <f t="shared" si="5"/>
        <v>131823453</v>
      </c>
      <c r="O79" s="9">
        <v>72</v>
      </c>
    </row>
    <row r="80" spans="1:15" x14ac:dyDescent="0.2">
      <c r="A80" s="4">
        <v>73</v>
      </c>
      <c r="B80" s="4" t="s">
        <v>344</v>
      </c>
      <c r="C80" s="44">
        <v>1217571000</v>
      </c>
      <c r="D80" s="44">
        <v>0</v>
      </c>
      <c r="E80" s="44">
        <v>1463197000</v>
      </c>
      <c r="F80" s="44">
        <v>0</v>
      </c>
      <c r="G80" s="44">
        <f t="shared" si="3"/>
        <v>2680768000</v>
      </c>
      <c r="H80" s="44">
        <v>1924110000</v>
      </c>
      <c r="I80" s="44">
        <v>74039000</v>
      </c>
      <c r="J80" s="44">
        <v>682619000</v>
      </c>
      <c r="K80" s="44">
        <v>0</v>
      </c>
      <c r="L80" s="44">
        <f t="shared" si="4"/>
        <v>2680768000</v>
      </c>
      <c r="M80" s="44">
        <v>0</v>
      </c>
      <c r="N80" s="44">
        <f t="shared" si="5"/>
        <v>2680768000</v>
      </c>
      <c r="O80" s="9">
        <v>73</v>
      </c>
    </row>
    <row r="81" spans="1:15" x14ac:dyDescent="0.2">
      <c r="A81" s="4">
        <v>74</v>
      </c>
      <c r="B81" s="4" t="s">
        <v>345</v>
      </c>
      <c r="C81" s="44">
        <v>0</v>
      </c>
      <c r="D81" s="44">
        <v>0</v>
      </c>
      <c r="E81" s="44">
        <v>0</v>
      </c>
      <c r="F81" s="44">
        <v>0</v>
      </c>
      <c r="G81" s="44">
        <f t="shared" si="3"/>
        <v>0</v>
      </c>
      <c r="H81" s="44">
        <v>0</v>
      </c>
      <c r="I81" s="44">
        <v>0</v>
      </c>
      <c r="J81" s="44">
        <v>0</v>
      </c>
      <c r="K81" s="44">
        <v>0</v>
      </c>
      <c r="L81" s="44">
        <f t="shared" si="4"/>
        <v>0</v>
      </c>
      <c r="M81" s="44">
        <v>0</v>
      </c>
      <c r="N81" s="44">
        <f t="shared" si="5"/>
        <v>0</v>
      </c>
      <c r="O81" s="9">
        <v>74</v>
      </c>
    </row>
    <row r="82" spans="1:15" x14ac:dyDescent="0.2">
      <c r="A82" s="4">
        <v>75</v>
      </c>
      <c r="B82" s="4" t="s">
        <v>346</v>
      </c>
      <c r="C82" s="44">
        <v>1455784</v>
      </c>
      <c r="D82" s="44">
        <v>0</v>
      </c>
      <c r="E82" s="44">
        <v>11535456</v>
      </c>
      <c r="F82" s="44">
        <v>0</v>
      </c>
      <c r="G82" s="44">
        <f t="shared" si="3"/>
        <v>12991240</v>
      </c>
      <c r="H82" s="44">
        <v>8672788</v>
      </c>
      <c r="I82" s="44">
        <v>0</v>
      </c>
      <c r="J82" s="44">
        <v>2844828</v>
      </c>
      <c r="K82" s="44">
        <v>1473624</v>
      </c>
      <c r="L82" s="44">
        <f t="shared" si="4"/>
        <v>12991240</v>
      </c>
      <c r="M82" s="44">
        <v>0</v>
      </c>
      <c r="N82" s="44">
        <f t="shared" si="5"/>
        <v>12991240</v>
      </c>
      <c r="O82" s="9">
        <v>75</v>
      </c>
    </row>
    <row r="83" spans="1:15" x14ac:dyDescent="0.2">
      <c r="A83" s="4">
        <v>76</v>
      </c>
      <c r="B83" s="4" t="s">
        <v>264</v>
      </c>
      <c r="C83" s="44">
        <v>0</v>
      </c>
      <c r="D83" s="44">
        <v>0</v>
      </c>
      <c r="E83" s="44">
        <v>0</v>
      </c>
      <c r="F83" s="44">
        <v>0</v>
      </c>
      <c r="G83" s="44">
        <f t="shared" si="3"/>
        <v>0</v>
      </c>
      <c r="H83" s="44">
        <v>0</v>
      </c>
      <c r="I83" s="44">
        <v>0</v>
      </c>
      <c r="J83" s="44">
        <v>0</v>
      </c>
      <c r="K83" s="44">
        <v>0</v>
      </c>
      <c r="L83" s="44">
        <f t="shared" si="4"/>
        <v>0</v>
      </c>
      <c r="M83" s="44">
        <v>0</v>
      </c>
      <c r="N83" s="44">
        <f t="shared" si="5"/>
        <v>0</v>
      </c>
      <c r="O83" s="9">
        <v>76</v>
      </c>
    </row>
    <row r="84" spans="1:15" x14ac:dyDescent="0.2">
      <c r="A84" s="4">
        <v>77</v>
      </c>
      <c r="B84" s="4" t="s">
        <v>265</v>
      </c>
      <c r="C84" s="44">
        <v>231453234</v>
      </c>
      <c r="D84" s="44">
        <v>0</v>
      </c>
      <c r="E84" s="44">
        <v>214421739</v>
      </c>
      <c r="F84" s="44">
        <v>0</v>
      </c>
      <c r="G84" s="44">
        <f t="shared" si="3"/>
        <v>445874973</v>
      </c>
      <c r="H84" s="44">
        <v>275444790</v>
      </c>
      <c r="I84" s="44">
        <v>0</v>
      </c>
      <c r="J84" s="44">
        <v>170430183</v>
      </c>
      <c r="K84" s="44">
        <v>0</v>
      </c>
      <c r="L84" s="44">
        <f t="shared" si="4"/>
        <v>445874973</v>
      </c>
      <c r="M84" s="44">
        <v>329929</v>
      </c>
      <c r="N84" s="44">
        <f t="shared" si="5"/>
        <v>445545044</v>
      </c>
      <c r="O84" s="9">
        <v>77</v>
      </c>
    </row>
    <row r="85" spans="1:15" x14ac:dyDescent="0.2">
      <c r="A85" s="4">
        <v>78</v>
      </c>
      <c r="B85" s="4" t="s">
        <v>347</v>
      </c>
      <c r="C85" s="44">
        <v>64536412</v>
      </c>
      <c r="D85" s="44">
        <v>0</v>
      </c>
      <c r="E85" s="44">
        <v>54029717</v>
      </c>
      <c r="F85" s="44">
        <v>0</v>
      </c>
      <c r="G85" s="44">
        <f t="shared" si="3"/>
        <v>118566129</v>
      </c>
      <c r="H85" s="44">
        <v>69816395</v>
      </c>
      <c r="I85" s="44">
        <v>0</v>
      </c>
      <c r="J85" s="44">
        <v>39766462</v>
      </c>
      <c r="K85" s="44">
        <v>8983272</v>
      </c>
      <c r="L85" s="44">
        <f t="shared" si="4"/>
        <v>118566129</v>
      </c>
      <c r="M85" s="44">
        <v>844319</v>
      </c>
      <c r="N85" s="44">
        <f t="shared" si="5"/>
        <v>117721810</v>
      </c>
      <c r="O85" s="9">
        <v>78</v>
      </c>
    </row>
    <row r="86" spans="1:15" x14ac:dyDescent="0.2">
      <c r="A86" s="4">
        <v>79</v>
      </c>
      <c r="B86" s="4" t="s">
        <v>348</v>
      </c>
      <c r="C86" s="44">
        <v>80372555</v>
      </c>
      <c r="D86" s="44">
        <v>13952863</v>
      </c>
      <c r="E86" s="44">
        <v>200156081</v>
      </c>
      <c r="F86" s="44">
        <v>0</v>
      </c>
      <c r="G86" s="44">
        <f t="shared" si="3"/>
        <v>294481499</v>
      </c>
      <c r="H86" s="44">
        <v>199668951</v>
      </c>
      <c r="I86" s="44">
        <v>0</v>
      </c>
      <c r="J86" s="44">
        <v>85607399</v>
      </c>
      <c r="K86" s="44">
        <v>9205149</v>
      </c>
      <c r="L86" s="44">
        <f t="shared" si="4"/>
        <v>294481499</v>
      </c>
      <c r="M86" s="44">
        <v>0</v>
      </c>
      <c r="N86" s="44">
        <f t="shared" si="5"/>
        <v>294481499</v>
      </c>
      <c r="O86" s="9">
        <v>79</v>
      </c>
    </row>
    <row r="87" spans="1:15" x14ac:dyDescent="0.2">
      <c r="A87" s="4">
        <v>80</v>
      </c>
      <c r="B87" s="4" t="s">
        <v>349</v>
      </c>
      <c r="C87" s="44">
        <v>0</v>
      </c>
      <c r="D87" s="44">
        <v>0</v>
      </c>
      <c r="E87" s="44">
        <v>0</v>
      </c>
      <c r="F87" s="44">
        <v>0</v>
      </c>
      <c r="G87" s="44">
        <f t="shared" si="3"/>
        <v>0</v>
      </c>
      <c r="H87" s="44">
        <v>0</v>
      </c>
      <c r="I87" s="44">
        <v>0</v>
      </c>
      <c r="J87" s="44">
        <v>0</v>
      </c>
      <c r="K87" s="44">
        <v>0</v>
      </c>
      <c r="L87" s="44">
        <f t="shared" si="4"/>
        <v>0</v>
      </c>
      <c r="M87" s="44">
        <v>0</v>
      </c>
      <c r="N87" s="44">
        <f t="shared" si="5"/>
        <v>0</v>
      </c>
      <c r="O87" s="9">
        <v>80</v>
      </c>
    </row>
    <row r="88" spans="1:15" x14ac:dyDescent="0.2">
      <c r="A88" s="4">
        <v>81</v>
      </c>
      <c r="B88" s="4" t="s">
        <v>350</v>
      </c>
      <c r="C88" s="44">
        <v>20640289</v>
      </c>
      <c r="D88" s="44">
        <v>0</v>
      </c>
      <c r="E88" s="44">
        <v>54581436</v>
      </c>
      <c r="F88" s="44">
        <v>0</v>
      </c>
      <c r="G88" s="44">
        <f t="shared" si="3"/>
        <v>75221725</v>
      </c>
      <c r="H88" s="44">
        <v>34954169</v>
      </c>
      <c r="I88" s="44">
        <v>0</v>
      </c>
      <c r="J88" s="44">
        <v>22544532</v>
      </c>
      <c r="K88" s="44">
        <v>17723024</v>
      </c>
      <c r="L88" s="44">
        <f t="shared" si="4"/>
        <v>75221725</v>
      </c>
      <c r="M88" s="44">
        <v>0</v>
      </c>
      <c r="N88" s="44">
        <f t="shared" si="5"/>
        <v>75221725</v>
      </c>
      <c r="O88" s="9">
        <v>81</v>
      </c>
    </row>
    <row r="89" spans="1:15" x14ac:dyDescent="0.2">
      <c r="A89" s="4">
        <v>82</v>
      </c>
      <c r="B89" s="4" t="s">
        <v>351</v>
      </c>
      <c r="C89" s="44">
        <v>37068784</v>
      </c>
      <c r="D89" s="44">
        <v>0</v>
      </c>
      <c r="E89" s="44">
        <v>87400591</v>
      </c>
      <c r="F89" s="44">
        <v>0</v>
      </c>
      <c r="G89" s="44">
        <f t="shared" si="3"/>
        <v>124469375</v>
      </c>
      <c r="H89" s="44">
        <v>58606838</v>
      </c>
      <c r="I89" s="44">
        <v>0</v>
      </c>
      <c r="J89" s="44">
        <v>65362068</v>
      </c>
      <c r="K89" s="44">
        <v>500469</v>
      </c>
      <c r="L89" s="44">
        <f t="shared" si="4"/>
        <v>124469375</v>
      </c>
      <c r="M89" s="44">
        <v>0</v>
      </c>
      <c r="N89" s="44">
        <f t="shared" si="5"/>
        <v>124469375</v>
      </c>
      <c r="O89" s="9">
        <v>82</v>
      </c>
    </row>
    <row r="90" spans="1:15" x14ac:dyDescent="0.2">
      <c r="A90" s="4">
        <v>83</v>
      </c>
      <c r="B90" s="4" t="s">
        <v>352</v>
      </c>
      <c r="C90" s="44">
        <v>58025740</v>
      </c>
      <c r="D90" s="44">
        <v>0</v>
      </c>
      <c r="E90" s="44">
        <v>41754388</v>
      </c>
      <c r="F90" s="44">
        <v>0</v>
      </c>
      <c r="G90" s="44">
        <f t="shared" si="3"/>
        <v>99780128</v>
      </c>
      <c r="H90" s="44">
        <v>37377241</v>
      </c>
      <c r="I90" s="44">
        <v>0</v>
      </c>
      <c r="J90" s="44">
        <v>55106752</v>
      </c>
      <c r="K90" s="44">
        <v>7296135</v>
      </c>
      <c r="L90" s="44">
        <f t="shared" si="4"/>
        <v>99780128</v>
      </c>
      <c r="M90" s="44">
        <v>0</v>
      </c>
      <c r="N90" s="44">
        <f t="shared" si="5"/>
        <v>99780128</v>
      </c>
      <c r="O90" s="9">
        <v>83</v>
      </c>
    </row>
    <row r="91" spans="1:15" x14ac:dyDescent="0.2">
      <c r="A91" s="4">
        <v>84</v>
      </c>
      <c r="B91" s="4" t="s">
        <v>353</v>
      </c>
      <c r="C91" s="44">
        <v>71881999</v>
      </c>
      <c r="D91" s="44">
        <v>1875000</v>
      </c>
      <c r="E91" s="44">
        <v>17651857</v>
      </c>
      <c r="F91" s="44">
        <v>0</v>
      </c>
      <c r="G91" s="44">
        <f t="shared" si="3"/>
        <v>91408856</v>
      </c>
      <c r="H91" s="44">
        <v>14201199</v>
      </c>
      <c r="I91" s="44">
        <v>0</v>
      </c>
      <c r="J91" s="44">
        <v>52204349</v>
      </c>
      <c r="K91" s="44">
        <v>25003308</v>
      </c>
      <c r="L91" s="44">
        <f t="shared" si="4"/>
        <v>91408856</v>
      </c>
      <c r="M91" s="44">
        <v>0</v>
      </c>
      <c r="N91" s="44">
        <f t="shared" si="5"/>
        <v>91408856</v>
      </c>
      <c r="O91" s="9">
        <v>84</v>
      </c>
    </row>
    <row r="92" spans="1:15" x14ac:dyDescent="0.2">
      <c r="A92" s="4">
        <v>85</v>
      </c>
      <c r="B92" s="4" t="s">
        <v>354</v>
      </c>
      <c r="C92" s="44">
        <v>570781989</v>
      </c>
      <c r="D92" s="44">
        <v>0</v>
      </c>
      <c r="E92" s="44">
        <v>462740800</v>
      </c>
      <c r="F92" s="44">
        <v>0</v>
      </c>
      <c r="G92" s="44">
        <f t="shared" si="3"/>
        <v>1033522789</v>
      </c>
      <c r="H92" s="44">
        <v>512907940</v>
      </c>
      <c r="I92" s="44">
        <v>50542305</v>
      </c>
      <c r="J92" s="44">
        <v>215756435</v>
      </c>
      <c r="K92" s="44">
        <v>254316109</v>
      </c>
      <c r="L92" s="44">
        <f t="shared" si="4"/>
        <v>1033522789</v>
      </c>
      <c r="M92" s="44">
        <v>0</v>
      </c>
      <c r="N92" s="44">
        <f t="shared" si="5"/>
        <v>1033522789</v>
      </c>
      <c r="O92" s="9">
        <v>85</v>
      </c>
    </row>
    <row r="93" spans="1:15" x14ac:dyDescent="0.2">
      <c r="A93" s="4">
        <v>86</v>
      </c>
      <c r="B93" s="4" t="s">
        <v>355</v>
      </c>
      <c r="C93" s="44">
        <v>449764682</v>
      </c>
      <c r="D93" s="44">
        <v>0</v>
      </c>
      <c r="E93" s="44">
        <v>561669665</v>
      </c>
      <c r="F93" s="44">
        <v>0</v>
      </c>
      <c r="G93" s="44">
        <f t="shared" si="3"/>
        <v>1011434347</v>
      </c>
      <c r="H93" s="44">
        <v>672607700</v>
      </c>
      <c r="I93" s="44">
        <v>0</v>
      </c>
      <c r="J93" s="44">
        <v>246345530</v>
      </c>
      <c r="K93" s="44">
        <v>92481117</v>
      </c>
      <c r="L93" s="44">
        <f t="shared" si="4"/>
        <v>1011434347</v>
      </c>
      <c r="M93" s="44">
        <v>0</v>
      </c>
      <c r="N93" s="44">
        <f t="shared" si="5"/>
        <v>1011434347</v>
      </c>
      <c r="O93" s="9">
        <v>86</v>
      </c>
    </row>
    <row r="94" spans="1:15" x14ac:dyDescent="0.2">
      <c r="A94" s="4">
        <v>87</v>
      </c>
      <c r="B94" s="4" t="s">
        <v>356</v>
      </c>
      <c r="C94" s="44">
        <v>18581137</v>
      </c>
      <c r="D94" s="44">
        <v>0</v>
      </c>
      <c r="E94" s="44">
        <v>16087022</v>
      </c>
      <c r="F94" s="44">
        <v>0</v>
      </c>
      <c r="G94" s="44">
        <f t="shared" si="3"/>
        <v>34668159</v>
      </c>
      <c r="H94" s="44">
        <v>12845170</v>
      </c>
      <c r="I94" s="44">
        <v>0</v>
      </c>
      <c r="J94" s="44">
        <v>21822989</v>
      </c>
      <c r="K94" s="44">
        <v>0</v>
      </c>
      <c r="L94" s="44">
        <f t="shared" si="4"/>
        <v>34668159</v>
      </c>
      <c r="M94" s="44">
        <v>0</v>
      </c>
      <c r="N94" s="44">
        <f t="shared" si="5"/>
        <v>34668159</v>
      </c>
      <c r="O94" s="9">
        <v>87</v>
      </c>
    </row>
    <row r="95" spans="1:15" x14ac:dyDescent="0.2">
      <c r="A95" s="4">
        <v>88</v>
      </c>
      <c r="B95" s="4" t="s">
        <v>357</v>
      </c>
      <c r="C95" s="44">
        <v>0</v>
      </c>
      <c r="D95" s="44">
        <v>0</v>
      </c>
      <c r="E95" s="44">
        <v>0</v>
      </c>
      <c r="F95" s="44">
        <v>0</v>
      </c>
      <c r="G95" s="44">
        <f t="shared" si="3"/>
        <v>0</v>
      </c>
      <c r="H95" s="44">
        <v>0</v>
      </c>
      <c r="I95" s="44">
        <v>0</v>
      </c>
      <c r="J95" s="44">
        <v>0</v>
      </c>
      <c r="K95" s="44">
        <v>0</v>
      </c>
      <c r="L95" s="44">
        <f t="shared" si="4"/>
        <v>0</v>
      </c>
      <c r="M95" s="44">
        <v>0</v>
      </c>
      <c r="N95" s="44">
        <f t="shared" si="5"/>
        <v>0</v>
      </c>
      <c r="O95" s="9">
        <v>88</v>
      </c>
    </row>
    <row r="96" spans="1:15" x14ac:dyDescent="0.2">
      <c r="A96" s="4">
        <v>89</v>
      </c>
      <c r="B96" s="4" t="s">
        <v>358</v>
      </c>
      <c r="C96" s="44">
        <v>0</v>
      </c>
      <c r="D96" s="44">
        <v>0</v>
      </c>
      <c r="E96" s="44">
        <v>0</v>
      </c>
      <c r="F96" s="44">
        <v>0</v>
      </c>
      <c r="G96" s="44">
        <f t="shared" si="3"/>
        <v>0</v>
      </c>
      <c r="H96" s="44">
        <v>0</v>
      </c>
      <c r="I96" s="44">
        <v>0</v>
      </c>
      <c r="J96" s="44">
        <v>0</v>
      </c>
      <c r="K96" s="44">
        <v>0</v>
      </c>
      <c r="L96" s="44">
        <f t="shared" si="4"/>
        <v>0</v>
      </c>
      <c r="M96" s="44">
        <v>0</v>
      </c>
      <c r="N96" s="44">
        <f t="shared" si="5"/>
        <v>0</v>
      </c>
      <c r="O96" s="9">
        <v>89</v>
      </c>
    </row>
    <row r="97" spans="1:15" x14ac:dyDescent="0.2">
      <c r="A97" s="4">
        <v>90</v>
      </c>
      <c r="B97" s="4" t="s">
        <v>359</v>
      </c>
      <c r="C97" s="73">
        <v>0</v>
      </c>
      <c r="D97" s="73">
        <v>0</v>
      </c>
      <c r="E97" s="73">
        <v>0</v>
      </c>
      <c r="F97" s="73">
        <v>0</v>
      </c>
      <c r="G97" s="73">
        <f t="shared" si="3"/>
        <v>0</v>
      </c>
      <c r="H97" s="73">
        <v>0</v>
      </c>
      <c r="I97" s="73">
        <v>0</v>
      </c>
      <c r="J97" s="73">
        <v>0</v>
      </c>
      <c r="K97" s="73">
        <v>0</v>
      </c>
      <c r="L97" s="73">
        <f t="shared" si="4"/>
        <v>0</v>
      </c>
      <c r="M97" s="73">
        <v>0</v>
      </c>
      <c r="N97" s="73">
        <f t="shared" si="5"/>
        <v>0</v>
      </c>
      <c r="O97" s="9">
        <v>90</v>
      </c>
    </row>
    <row r="98" spans="1:15" x14ac:dyDescent="0.2">
      <c r="A98" s="4">
        <v>91</v>
      </c>
      <c r="B98" s="4" t="s">
        <v>360</v>
      </c>
      <c r="C98" s="44">
        <v>41942930</v>
      </c>
      <c r="D98" s="44">
        <v>0</v>
      </c>
      <c r="E98" s="44">
        <v>83068657</v>
      </c>
      <c r="F98" s="44">
        <v>0</v>
      </c>
      <c r="G98" s="44">
        <f t="shared" si="3"/>
        <v>125011587</v>
      </c>
      <c r="H98" s="44">
        <v>66690034</v>
      </c>
      <c r="I98" s="44">
        <v>0</v>
      </c>
      <c r="J98" s="44">
        <v>56929774</v>
      </c>
      <c r="K98" s="44">
        <v>1391779</v>
      </c>
      <c r="L98" s="44">
        <f t="shared" si="4"/>
        <v>125011587</v>
      </c>
      <c r="M98" s="44">
        <v>0</v>
      </c>
      <c r="N98" s="44">
        <f t="shared" si="5"/>
        <v>125011587</v>
      </c>
      <c r="O98" s="9">
        <v>91</v>
      </c>
    </row>
    <row r="99" spans="1:15" x14ac:dyDescent="0.2">
      <c r="A99" s="4">
        <v>92</v>
      </c>
      <c r="B99" s="4" t="s">
        <v>361</v>
      </c>
      <c r="C99" s="44">
        <v>69209213</v>
      </c>
      <c r="D99" s="44">
        <v>0</v>
      </c>
      <c r="E99" s="44">
        <v>18096980</v>
      </c>
      <c r="F99" s="44">
        <v>0</v>
      </c>
      <c r="G99" s="44">
        <f t="shared" si="3"/>
        <v>87306193</v>
      </c>
      <c r="H99" s="44">
        <v>61419794</v>
      </c>
      <c r="I99" s="44">
        <v>0</v>
      </c>
      <c r="J99" s="44">
        <v>13461092</v>
      </c>
      <c r="K99" s="44">
        <v>12425307</v>
      </c>
      <c r="L99" s="44">
        <f t="shared" si="4"/>
        <v>87306193</v>
      </c>
      <c r="M99" s="44">
        <v>0</v>
      </c>
      <c r="N99" s="44">
        <f t="shared" si="5"/>
        <v>87306193</v>
      </c>
      <c r="O99" s="9">
        <v>92</v>
      </c>
    </row>
    <row r="100" spans="1:15" x14ac:dyDescent="0.2">
      <c r="A100" s="4">
        <v>93</v>
      </c>
      <c r="B100" s="4" t="s">
        <v>362</v>
      </c>
      <c r="C100" s="44">
        <v>62321315</v>
      </c>
      <c r="D100" s="44">
        <v>0</v>
      </c>
      <c r="E100" s="44">
        <v>96647321</v>
      </c>
      <c r="F100" s="44">
        <v>0</v>
      </c>
      <c r="G100" s="44">
        <f t="shared" si="3"/>
        <v>158968636</v>
      </c>
      <c r="H100" s="44">
        <v>95063694</v>
      </c>
      <c r="I100" s="44">
        <v>0</v>
      </c>
      <c r="J100" s="44">
        <v>42146149</v>
      </c>
      <c r="K100" s="44">
        <v>21758793</v>
      </c>
      <c r="L100" s="44">
        <f t="shared" si="4"/>
        <v>158968636</v>
      </c>
      <c r="M100" s="44">
        <v>0</v>
      </c>
      <c r="N100" s="44">
        <f t="shared" si="5"/>
        <v>158968636</v>
      </c>
      <c r="O100" s="9">
        <v>93</v>
      </c>
    </row>
    <row r="101" spans="1:15" x14ac:dyDescent="0.2">
      <c r="A101" s="4">
        <v>94</v>
      </c>
      <c r="B101" s="4" t="s">
        <v>363</v>
      </c>
      <c r="C101" s="44">
        <v>69684743</v>
      </c>
      <c r="D101" s="44">
        <v>7013263</v>
      </c>
      <c r="E101" s="44">
        <v>39038636</v>
      </c>
      <c r="F101" s="44">
        <v>0</v>
      </c>
      <c r="G101" s="44">
        <f t="shared" si="3"/>
        <v>115736642</v>
      </c>
      <c r="H101" s="44">
        <v>60740979</v>
      </c>
      <c r="I101" s="44">
        <v>0</v>
      </c>
      <c r="J101" s="44">
        <v>28655670</v>
      </c>
      <c r="K101" s="44">
        <v>26339993</v>
      </c>
      <c r="L101" s="44">
        <f t="shared" si="4"/>
        <v>115736642</v>
      </c>
      <c r="M101" s="44">
        <v>0</v>
      </c>
      <c r="N101" s="44">
        <f t="shared" si="5"/>
        <v>115736642</v>
      </c>
      <c r="O101" s="9">
        <v>94</v>
      </c>
    </row>
    <row r="102" spans="1:15" x14ac:dyDescent="0.2">
      <c r="A102" s="17">
        <v>95</v>
      </c>
      <c r="B102" s="4" t="s">
        <v>364</v>
      </c>
      <c r="C102" s="71">
        <v>196882031</v>
      </c>
      <c r="D102" s="71">
        <v>0</v>
      </c>
      <c r="E102" s="71">
        <v>185730623</v>
      </c>
      <c r="F102" s="71">
        <v>0</v>
      </c>
      <c r="G102" s="71">
        <f t="shared" si="3"/>
        <v>382612654</v>
      </c>
      <c r="H102" s="71">
        <v>213123921</v>
      </c>
      <c r="I102" s="71">
        <v>14085258</v>
      </c>
      <c r="J102" s="71">
        <v>123346501</v>
      </c>
      <c r="K102" s="71">
        <v>32056974</v>
      </c>
      <c r="L102" s="71">
        <f t="shared" si="4"/>
        <v>382612654</v>
      </c>
      <c r="M102" s="71">
        <v>0</v>
      </c>
      <c r="N102" s="71">
        <f t="shared" si="5"/>
        <v>382612654</v>
      </c>
      <c r="O102" s="59">
        <v>95</v>
      </c>
    </row>
    <row r="103" spans="1:15" x14ac:dyDescent="0.2">
      <c r="A103" s="17">
        <f>A102</f>
        <v>95</v>
      </c>
      <c r="B103" s="9" t="s">
        <v>21</v>
      </c>
      <c r="C103" s="72">
        <f t="shared" ref="C103:N103" si="6">SUM(C8:C102)</f>
        <v>16940343343</v>
      </c>
      <c r="D103" s="72">
        <f t="shared" si="6"/>
        <v>25242126</v>
      </c>
      <c r="E103" s="72">
        <f t="shared" si="6"/>
        <v>20133943315</v>
      </c>
      <c r="F103" s="72">
        <f t="shared" si="6"/>
        <v>0</v>
      </c>
      <c r="G103" s="72">
        <f>SUM(G8:G102)</f>
        <v>37099528784</v>
      </c>
      <c r="H103" s="72">
        <f t="shared" si="6"/>
        <v>20254558273</v>
      </c>
      <c r="I103" s="72">
        <f t="shared" si="6"/>
        <v>1352260703</v>
      </c>
      <c r="J103" s="72">
        <f t="shared" si="6"/>
        <v>12781455456</v>
      </c>
      <c r="K103" s="72">
        <f t="shared" si="6"/>
        <v>2711254352</v>
      </c>
      <c r="L103" s="72">
        <f>SUM(L8:L102)</f>
        <v>37099528784</v>
      </c>
      <c r="M103" s="72">
        <f t="shared" si="6"/>
        <v>256906881</v>
      </c>
      <c r="N103" s="72">
        <f t="shared" si="6"/>
        <v>36842621903</v>
      </c>
      <c r="O103" s="59">
        <f>O102</f>
        <v>95</v>
      </c>
    </row>
  </sheetData>
  <hyperlinks>
    <hyperlink ref="A5" location="'Table of Contents'!A1" display="Back to TOC" xr:uid="{611D0BB5-0D16-48FA-B35B-99A4BC6B48F0}"/>
  </hyperlinks>
  <printOptions gridLines="1"/>
  <pageMargins left="0.75" right="0.75" top="0.25" bottom="0.25" header="0.3" footer="0.3"/>
  <pageSetup paperSize="5" scale="89"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1EF9-790C-4FB0-B525-835DC310030C}">
  <sheetPr>
    <pageSetUpPr fitToPage="1"/>
  </sheetPr>
  <dimension ref="A1:O45"/>
  <sheetViews>
    <sheetView zoomScale="110" zoomScaleNormal="110" workbookViewId="0"/>
  </sheetViews>
  <sheetFormatPr defaultRowHeight="12.75" x14ac:dyDescent="0.2"/>
  <cols>
    <col min="1" max="1" width="4.85546875" style="4" customWidth="1"/>
    <col min="2" max="2" width="14.7109375" style="4" customWidth="1"/>
    <col min="3" max="3" width="14.28515625" style="4" bestFit="1" customWidth="1"/>
    <col min="4" max="4" width="10.140625" style="4" customWidth="1"/>
    <col min="5" max="5" width="13.140625" style="4" bestFit="1" customWidth="1"/>
    <col min="6" max="6" width="11.5703125" style="4" customWidth="1"/>
    <col min="7" max="7" width="13.140625" style="4" bestFit="1" customWidth="1"/>
    <col min="8" max="8" width="12.140625" style="4" bestFit="1" customWidth="1"/>
    <col min="9" max="9" width="11" style="4" bestFit="1" customWidth="1"/>
    <col min="10" max="12" width="13.140625" style="4" bestFit="1" customWidth="1"/>
    <col min="13" max="13" width="10.85546875" style="4" bestFit="1" customWidth="1"/>
    <col min="14" max="14" width="13.5703125" style="4" customWidth="1"/>
    <col min="15" max="15" width="4.42578125" style="4" bestFit="1" customWidth="1"/>
    <col min="16" max="256" width="9.140625" style="4"/>
    <col min="257" max="257" width="4" style="4" bestFit="1" customWidth="1"/>
    <col min="258" max="258" width="11.5703125" style="4" bestFit="1" customWidth="1"/>
    <col min="259" max="259" width="14.28515625" style="4" bestFit="1" customWidth="1"/>
    <col min="260" max="260" width="10.140625" style="4" customWidth="1"/>
    <col min="261" max="261" width="13.140625" style="4" bestFit="1" customWidth="1"/>
    <col min="262" max="262" width="11.5703125" style="4" customWidth="1"/>
    <col min="263" max="263" width="13.140625" style="4" bestFit="1" customWidth="1"/>
    <col min="264" max="264" width="12.140625" style="4" bestFit="1" customWidth="1"/>
    <col min="265" max="265" width="11" style="4" bestFit="1" customWidth="1"/>
    <col min="266" max="268" width="13.140625" style="4" bestFit="1" customWidth="1"/>
    <col min="269" max="269" width="10.85546875" style="4" bestFit="1" customWidth="1"/>
    <col min="270" max="270" width="13.5703125" style="4" customWidth="1"/>
    <col min="271" max="271" width="4.42578125" style="4" bestFit="1" customWidth="1"/>
    <col min="272" max="512" width="9.140625" style="4"/>
    <col min="513" max="513" width="4" style="4" bestFit="1" customWidth="1"/>
    <col min="514" max="514" width="11.5703125" style="4" bestFit="1" customWidth="1"/>
    <col min="515" max="515" width="14.28515625" style="4" bestFit="1" customWidth="1"/>
    <col min="516" max="516" width="10.140625" style="4" customWidth="1"/>
    <col min="517" max="517" width="13.140625" style="4" bestFit="1" customWidth="1"/>
    <col min="518" max="518" width="11.5703125" style="4" customWidth="1"/>
    <col min="519" max="519" width="13.140625" style="4" bestFit="1" customWidth="1"/>
    <col min="520" max="520" width="12.140625" style="4" bestFit="1" customWidth="1"/>
    <col min="521" max="521" width="11" style="4" bestFit="1" customWidth="1"/>
    <col min="522" max="524" width="13.140625" style="4" bestFit="1" customWidth="1"/>
    <col min="525" max="525" width="10.85546875" style="4" bestFit="1" customWidth="1"/>
    <col min="526" max="526" width="13.5703125" style="4" customWidth="1"/>
    <col min="527" max="527" width="4.42578125" style="4" bestFit="1" customWidth="1"/>
    <col min="528" max="768" width="9.140625" style="4"/>
    <col min="769" max="769" width="4" style="4" bestFit="1" customWidth="1"/>
    <col min="770" max="770" width="11.5703125" style="4" bestFit="1" customWidth="1"/>
    <col min="771" max="771" width="14.28515625" style="4" bestFit="1" customWidth="1"/>
    <col min="772" max="772" width="10.140625" style="4" customWidth="1"/>
    <col min="773" max="773" width="13.140625" style="4" bestFit="1" customWidth="1"/>
    <col min="774" max="774" width="11.5703125" style="4" customWidth="1"/>
    <col min="775" max="775" width="13.140625" style="4" bestFit="1" customWidth="1"/>
    <col min="776" max="776" width="12.140625" style="4" bestFit="1" customWidth="1"/>
    <col min="777" max="777" width="11" style="4" bestFit="1" customWidth="1"/>
    <col min="778" max="780" width="13.140625" style="4" bestFit="1" customWidth="1"/>
    <col min="781" max="781" width="10.85546875" style="4" bestFit="1" customWidth="1"/>
    <col min="782" max="782" width="13.5703125" style="4" customWidth="1"/>
    <col min="783" max="783" width="4.42578125" style="4" bestFit="1" customWidth="1"/>
    <col min="784" max="1024" width="9.140625" style="4"/>
    <col min="1025" max="1025" width="4" style="4" bestFit="1" customWidth="1"/>
    <col min="1026" max="1026" width="11.5703125" style="4" bestFit="1" customWidth="1"/>
    <col min="1027" max="1027" width="14.28515625" style="4" bestFit="1" customWidth="1"/>
    <col min="1028" max="1028" width="10.140625" style="4" customWidth="1"/>
    <col min="1029" max="1029" width="13.140625" style="4" bestFit="1" customWidth="1"/>
    <col min="1030" max="1030" width="11.5703125" style="4" customWidth="1"/>
    <col min="1031" max="1031" width="13.140625" style="4" bestFit="1" customWidth="1"/>
    <col min="1032" max="1032" width="12.140625" style="4" bestFit="1" customWidth="1"/>
    <col min="1033" max="1033" width="11" style="4" bestFit="1" customWidth="1"/>
    <col min="1034" max="1036" width="13.140625" style="4" bestFit="1" customWidth="1"/>
    <col min="1037" max="1037" width="10.85546875" style="4" bestFit="1" customWidth="1"/>
    <col min="1038" max="1038" width="13.5703125" style="4" customWidth="1"/>
    <col min="1039" max="1039" width="4.42578125" style="4" bestFit="1" customWidth="1"/>
    <col min="1040" max="1280" width="9.140625" style="4"/>
    <col min="1281" max="1281" width="4" style="4" bestFit="1" customWidth="1"/>
    <col min="1282" max="1282" width="11.5703125" style="4" bestFit="1" customWidth="1"/>
    <col min="1283" max="1283" width="14.28515625" style="4" bestFit="1" customWidth="1"/>
    <col min="1284" max="1284" width="10.140625" style="4" customWidth="1"/>
    <col min="1285" max="1285" width="13.140625" style="4" bestFit="1" customWidth="1"/>
    <col min="1286" max="1286" width="11.5703125" style="4" customWidth="1"/>
    <col min="1287" max="1287" width="13.140625" style="4" bestFit="1" customWidth="1"/>
    <col min="1288" max="1288" width="12.140625" style="4" bestFit="1" customWidth="1"/>
    <col min="1289" max="1289" width="11" style="4" bestFit="1" customWidth="1"/>
    <col min="1290" max="1292" width="13.140625" style="4" bestFit="1" customWidth="1"/>
    <col min="1293" max="1293" width="10.85546875" style="4" bestFit="1" customWidth="1"/>
    <col min="1294" max="1294" width="13.5703125" style="4" customWidth="1"/>
    <col min="1295" max="1295" width="4.42578125" style="4" bestFit="1" customWidth="1"/>
    <col min="1296" max="1536" width="9.140625" style="4"/>
    <col min="1537" max="1537" width="4" style="4" bestFit="1" customWidth="1"/>
    <col min="1538" max="1538" width="11.5703125" style="4" bestFit="1" customWidth="1"/>
    <col min="1539" max="1539" width="14.28515625" style="4" bestFit="1" customWidth="1"/>
    <col min="1540" max="1540" width="10.140625" style="4" customWidth="1"/>
    <col min="1541" max="1541" width="13.140625" style="4" bestFit="1" customWidth="1"/>
    <col min="1542" max="1542" width="11.5703125" style="4" customWidth="1"/>
    <col min="1543" max="1543" width="13.140625" style="4" bestFit="1" customWidth="1"/>
    <col min="1544" max="1544" width="12.140625" style="4" bestFit="1" customWidth="1"/>
    <col min="1545" max="1545" width="11" style="4" bestFit="1" customWidth="1"/>
    <col min="1546" max="1548" width="13.140625" style="4" bestFit="1" customWidth="1"/>
    <col min="1549" max="1549" width="10.85546875" style="4" bestFit="1" customWidth="1"/>
    <col min="1550" max="1550" width="13.5703125" style="4" customWidth="1"/>
    <col min="1551" max="1551" width="4.42578125" style="4" bestFit="1" customWidth="1"/>
    <col min="1552" max="1792" width="9.140625" style="4"/>
    <col min="1793" max="1793" width="4" style="4" bestFit="1" customWidth="1"/>
    <col min="1794" max="1794" width="11.5703125" style="4" bestFit="1" customWidth="1"/>
    <col min="1795" max="1795" width="14.28515625" style="4" bestFit="1" customWidth="1"/>
    <col min="1796" max="1796" width="10.140625" style="4" customWidth="1"/>
    <col min="1797" max="1797" width="13.140625" style="4" bestFit="1" customWidth="1"/>
    <col min="1798" max="1798" width="11.5703125" style="4" customWidth="1"/>
    <col min="1799" max="1799" width="13.140625" style="4" bestFit="1" customWidth="1"/>
    <col min="1800" max="1800" width="12.140625" style="4" bestFit="1" customWidth="1"/>
    <col min="1801" max="1801" width="11" style="4" bestFit="1" customWidth="1"/>
    <col min="1802" max="1804" width="13.140625" style="4" bestFit="1" customWidth="1"/>
    <col min="1805" max="1805" width="10.85546875" style="4" bestFit="1" customWidth="1"/>
    <col min="1806" max="1806" width="13.5703125" style="4" customWidth="1"/>
    <col min="1807" max="1807" width="4.42578125" style="4" bestFit="1" customWidth="1"/>
    <col min="1808" max="2048" width="9.140625" style="4"/>
    <col min="2049" max="2049" width="4" style="4" bestFit="1" customWidth="1"/>
    <col min="2050" max="2050" width="11.5703125" style="4" bestFit="1" customWidth="1"/>
    <col min="2051" max="2051" width="14.28515625" style="4" bestFit="1" customWidth="1"/>
    <col min="2052" max="2052" width="10.140625" style="4" customWidth="1"/>
    <col min="2053" max="2053" width="13.140625" style="4" bestFit="1" customWidth="1"/>
    <col min="2054" max="2054" width="11.5703125" style="4" customWidth="1"/>
    <col min="2055" max="2055" width="13.140625" style="4" bestFit="1" customWidth="1"/>
    <col min="2056" max="2056" width="12.140625" style="4" bestFit="1" customWidth="1"/>
    <col min="2057" max="2057" width="11" style="4" bestFit="1" customWidth="1"/>
    <col min="2058" max="2060" width="13.140625" style="4" bestFit="1" customWidth="1"/>
    <col min="2061" max="2061" width="10.85546875" style="4" bestFit="1" customWidth="1"/>
    <col min="2062" max="2062" width="13.5703125" style="4" customWidth="1"/>
    <col min="2063" max="2063" width="4.42578125" style="4" bestFit="1" customWidth="1"/>
    <col min="2064" max="2304" width="9.140625" style="4"/>
    <col min="2305" max="2305" width="4" style="4" bestFit="1" customWidth="1"/>
    <col min="2306" max="2306" width="11.5703125" style="4" bestFit="1" customWidth="1"/>
    <col min="2307" max="2307" width="14.28515625" style="4" bestFit="1" customWidth="1"/>
    <col min="2308" max="2308" width="10.140625" style="4" customWidth="1"/>
    <col min="2309" max="2309" width="13.140625" style="4" bestFit="1" customWidth="1"/>
    <col min="2310" max="2310" width="11.5703125" style="4" customWidth="1"/>
    <col min="2311" max="2311" width="13.140625" style="4" bestFit="1" customWidth="1"/>
    <col min="2312" max="2312" width="12.140625" style="4" bestFit="1" customWidth="1"/>
    <col min="2313" max="2313" width="11" style="4" bestFit="1" customWidth="1"/>
    <col min="2314" max="2316" width="13.140625" style="4" bestFit="1" customWidth="1"/>
    <col min="2317" max="2317" width="10.85546875" style="4" bestFit="1" customWidth="1"/>
    <col min="2318" max="2318" width="13.5703125" style="4" customWidth="1"/>
    <col min="2319" max="2319" width="4.42578125" style="4" bestFit="1" customWidth="1"/>
    <col min="2320" max="2560" width="9.140625" style="4"/>
    <col min="2561" max="2561" width="4" style="4" bestFit="1" customWidth="1"/>
    <col min="2562" max="2562" width="11.5703125" style="4" bestFit="1" customWidth="1"/>
    <col min="2563" max="2563" width="14.28515625" style="4" bestFit="1" customWidth="1"/>
    <col min="2564" max="2564" width="10.140625" style="4" customWidth="1"/>
    <col min="2565" max="2565" width="13.140625" style="4" bestFit="1" customWidth="1"/>
    <col min="2566" max="2566" width="11.5703125" style="4" customWidth="1"/>
    <col min="2567" max="2567" width="13.140625" style="4" bestFit="1" customWidth="1"/>
    <col min="2568" max="2568" width="12.140625" style="4" bestFit="1" customWidth="1"/>
    <col min="2569" max="2569" width="11" style="4" bestFit="1" customWidth="1"/>
    <col min="2570" max="2572" width="13.140625" style="4" bestFit="1" customWidth="1"/>
    <col min="2573" max="2573" width="10.85546875" style="4" bestFit="1" customWidth="1"/>
    <col min="2574" max="2574" width="13.5703125" style="4" customWidth="1"/>
    <col min="2575" max="2575" width="4.42578125" style="4" bestFit="1" customWidth="1"/>
    <col min="2576" max="2816" width="9.140625" style="4"/>
    <col min="2817" max="2817" width="4" style="4" bestFit="1" customWidth="1"/>
    <col min="2818" max="2818" width="11.5703125" style="4" bestFit="1" customWidth="1"/>
    <col min="2819" max="2819" width="14.28515625" style="4" bestFit="1" customWidth="1"/>
    <col min="2820" max="2820" width="10.140625" style="4" customWidth="1"/>
    <col min="2821" max="2821" width="13.140625" style="4" bestFit="1" customWidth="1"/>
    <col min="2822" max="2822" width="11.5703125" style="4" customWidth="1"/>
    <col min="2823" max="2823" width="13.140625" style="4" bestFit="1" customWidth="1"/>
    <col min="2824" max="2824" width="12.140625" style="4" bestFit="1" customWidth="1"/>
    <col min="2825" max="2825" width="11" style="4" bestFit="1" customWidth="1"/>
    <col min="2826" max="2828" width="13.140625" style="4" bestFit="1" customWidth="1"/>
    <col min="2829" max="2829" width="10.85546875" style="4" bestFit="1" customWidth="1"/>
    <col min="2830" max="2830" width="13.5703125" style="4" customWidth="1"/>
    <col min="2831" max="2831" width="4.42578125" style="4" bestFit="1" customWidth="1"/>
    <col min="2832" max="3072" width="9.140625" style="4"/>
    <col min="3073" max="3073" width="4" style="4" bestFit="1" customWidth="1"/>
    <col min="3074" max="3074" width="11.5703125" style="4" bestFit="1" customWidth="1"/>
    <col min="3075" max="3075" width="14.28515625" style="4" bestFit="1" customWidth="1"/>
    <col min="3076" max="3076" width="10.140625" style="4" customWidth="1"/>
    <col min="3077" max="3077" width="13.140625" style="4" bestFit="1" customWidth="1"/>
    <col min="3078" max="3078" width="11.5703125" style="4" customWidth="1"/>
    <col min="3079" max="3079" width="13.140625" style="4" bestFit="1" customWidth="1"/>
    <col min="3080" max="3080" width="12.140625" style="4" bestFit="1" customWidth="1"/>
    <col min="3081" max="3081" width="11" style="4" bestFit="1" customWidth="1"/>
    <col min="3082" max="3084" width="13.140625" style="4" bestFit="1" customWidth="1"/>
    <col min="3085" max="3085" width="10.85546875" style="4" bestFit="1" customWidth="1"/>
    <col min="3086" max="3086" width="13.5703125" style="4" customWidth="1"/>
    <col min="3087" max="3087" width="4.42578125" style="4" bestFit="1" customWidth="1"/>
    <col min="3088" max="3328" width="9.140625" style="4"/>
    <col min="3329" max="3329" width="4" style="4" bestFit="1" customWidth="1"/>
    <col min="3330" max="3330" width="11.5703125" style="4" bestFit="1" customWidth="1"/>
    <col min="3331" max="3331" width="14.28515625" style="4" bestFit="1" customWidth="1"/>
    <col min="3332" max="3332" width="10.140625" style="4" customWidth="1"/>
    <col min="3333" max="3333" width="13.140625" style="4" bestFit="1" customWidth="1"/>
    <col min="3334" max="3334" width="11.5703125" style="4" customWidth="1"/>
    <col min="3335" max="3335" width="13.140625" style="4" bestFit="1" customWidth="1"/>
    <col min="3336" max="3336" width="12.140625" style="4" bestFit="1" customWidth="1"/>
    <col min="3337" max="3337" width="11" style="4" bestFit="1" customWidth="1"/>
    <col min="3338" max="3340" width="13.140625" style="4" bestFit="1" customWidth="1"/>
    <col min="3341" max="3341" width="10.85546875" style="4" bestFit="1" customWidth="1"/>
    <col min="3342" max="3342" width="13.5703125" style="4" customWidth="1"/>
    <col min="3343" max="3343" width="4.42578125" style="4" bestFit="1" customWidth="1"/>
    <col min="3344" max="3584" width="9.140625" style="4"/>
    <col min="3585" max="3585" width="4" style="4" bestFit="1" customWidth="1"/>
    <col min="3586" max="3586" width="11.5703125" style="4" bestFit="1" customWidth="1"/>
    <col min="3587" max="3587" width="14.28515625" style="4" bestFit="1" customWidth="1"/>
    <col min="3588" max="3588" width="10.140625" style="4" customWidth="1"/>
    <col min="3589" max="3589" width="13.140625" style="4" bestFit="1" customWidth="1"/>
    <col min="3590" max="3590" width="11.5703125" style="4" customWidth="1"/>
    <col min="3591" max="3591" width="13.140625" style="4" bestFit="1" customWidth="1"/>
    <col min="3592" max="3592" width="12.140625" style="4" bestFit="1" customWidth="1"/>
    <col min="3593" max="3593" width="11" style="4" bestFit="1" customWidth="1"/>
    <col min="3594" max="3596" width="13.140625" style="4" bestFit="1" customWidth="1"/>
    <col min="3597" max="3597" width="10.85546875" style="4" bestFit="1" customWidth="1"/>
    <col min="3598" max="3598" width="13.5703125" style="4" customWidth="1"/>
    <col min="3599" max="3599" width="4.42578125" style="4" bestFit="1" customWidth="1"/>
    <col min="3600" max="3840" width="9.140625" style="4"/>
    <col min="3841" max="3841" width="4" style="4" bestFit="1" customWidth="1"/>
    <col min="3842" max="3842" width="11.5703125" style="4" bestFit="1" customWidth="1"/>
    <col min="3843" max="3843" width="14.28515625" style="4" bestFit="1" customWidth="1"/>
    <col min="3844" max="3844" width="10.140625" style="4" customWidth="1"/>
    <col min="3845" max="3845" width="13.140625" style="4" bestFit="1" customWidth="1"/>
    <col min="3846" max="3846" width="11.5703125" style="4" customWidth="1"/>
    <col min="3847" max="3847" width="13.140625" style="4" bestFit="1" customWidth="1"/>
    <col min="3848" max="3848" width="12.140625" style="4" bestFit="1" customWidth="1"/>
    <col min="3849" max="3849" width="11" style="4" bestFit="1" customWidth="1"/>
    <col min="3850" max="3852" width="13.140625" style="4" bestFit="1" customWidth="1"/>
    <col min="3853" max="3853" width="10.85546875" style="4" bestFit="1" customWidth="1"/>
    <col min="3854" max="3854" width="13.5703125" style="4" customWidth="1"/>
    <col min="3855" max="3855" width="4.42578125" style="4" bestFit="1" customWidth="1"/>
    <col min="3856" max="4096" width="9.140625" style="4"/>
    <col min="4097" max="4097" width="4" style="4" bestFit="1" customWidth="1"/>
    <col min="4098" max="4098" width="11.5703125" style="4" bestFit="1" customWidth="1"/>
    <col min="4099" max="4099" width="14.28515625" style="4" bestFit="1" customWidth="1"/>
    <col min="4100" max="4100" width="10.140625" style="4" customWidth="1"/>
    <col min="4101" max="4101" width="13.140625" style="4" bestFit="1" customWidth="1"/>
    <col min="4102" max="4102" width="11.5703125" style="4" customWidth="1"/>
    <col min="4103" max="4103" width="13.140625" style="4" bestFit="1" customWidth="1"/>
    <col min="4104" max="4104" width="12.140625" style="4" bestFit="1" customWidth="1"/>
    <col min="4105" max="4105" width="11" style="4" bestFit="1" customWidth="1"/>
    <col min="4106" max="4108" width="13.140625" style="4" bestFit="1" customWidth="1"/>
    <col min="4109" max="4109" width="10.85546875" style="4" bestFit="1" customWidth="1"/>
    <col min="4110" max="4110" width="13.5703125" style="4" customWidth="1"/>
    <col min="4111" max="4111" width="4.42578125" style="4" bestFit="1" customWidth="1"/>
    <col min="4112" max="4352" width="9.140625" style="4"/>
    <col min="4353" max="4353" width="4" style="4" bestFit="1" customWidth="1"/>
    <col min="4354" max="4354" width="11.5703125" style="4" bestFit="1" customWidth="1"/>
    <col min="4355" max="4355" width="14.28515625" style="4" bestFit="1" customWidth="1"/>
    <col min="4356" max="4356" width="10.140625" style="4" customWidth="1"/>
    <col min="4357" max="4357" width="13.140625" style="4" bestFit="1" customWidth="1"/>
    <col min="4358" max="4358" width="11.5703125" style="4" customWidth="1"/>
    <col min="4359" max="4359" width="13.140625" style="4" bestFit="1" customWidth="1"/>
    <col min="4360" max="4360" width="12.140625" style="4" bestFit="1" customWidth="1"/>
    <col min="4361" max="4361" width="11" style="4" bestFit="1" customWidth="1"/>
    <col min="4362" max="4364" width="13.140625" style="4" bestFit="1" customWidth="1"/>
    <col min="4365" max="4365" width="10.85546875" style="4" bestFit="1" customWidth="1"/>
    <col min="4366" max="4366" width="13.5703125" style="4" customWidth="1"/>
    <col min="4367" max="4367" width="4.42578125" style="4" bestFit="1" customWidth="1"/>
    <col min="4368" max="4608" width="9.140625" style="4"/>
    <col min="4609" max="4609" width="4" style="4" bestFit="1" customWidth="1"/>
    <col min="4610" max="4610" width="11.5703125" style="4" bestFit="1" customWidth="1"/>
    <col min="4611" max="4611" width="14.28515625" style="4" bestFit="1" customWidth="1"/>
    <col min="4612" max="4612" width="10.140625" style="4" customWidth="1"/>
    <col min="4613" max="4613" width="13.140625" style="4" bestFit="1" customWidth="1"/>
    <col min="4614" max="4614" width="11.5703125" style="4" customWidth="1"/>
    <col min="4615" max="4615" width="13.140625" style="4" bestFit="1" customWidth="1"/>
    <col min="4616" max="4616" width="12.140625" style="4" bestFit="1" customWidth="1"/>
    <col min="4617" max="4617" width="11" style="4" bestFit="1" customWidth="1"/>
    <col min="4618" max="4620" width="13.140625" style="4" bestFit="1" customWidth="1"/>
    <col min="4621" max="4621" width="10.85546875" style="4" bestFit="1" customWidth="1"/>
    <col min="4622" max="4622" width="13.5703125" style="4" customWidth="1"/>
    <col min="4623" max="4623" width="4.42578125" style="4" bestFit="1" customWidth="1"/>
    <col min="4624" max="4864" width="9.140625" style="4"/>
    <col min="4865" max="4865" width="4" style="4" bestFit="1" customWidth="1"/>
    <col min="4866" max="4866" width="11.5703125" style="4" bestFit="1" customWidth="1"/>
    <col min="4867" max="4867" width="14.28515625" style="4" bestFit="1" customWidth="1"/>
    <col min="4868" max="4868" width="10.140625" style="4" customWidth="1"/>
    <col min="4869" max="4869" width="13.140625" style="4" bestFit="1" customWidth="1"/>
    <col min="4870" max="4870" width="11.5703125" style="4" customWidth="1"/>
    <col min="4871" max="4871" width="13.140625" style="4" bestFit="1" customWidth="1"/>
    <col min="4872" max="4872" width="12.140625" style="4" bestFit="1" customWidth="1"/>
    <col min="4873" max="4873" width="11" style="4" bestFit="1" customWidth="1"/>
    <col min="4874" max="4876" width="13.140625" style="4" bestFit="1" customWidth="1"/>
    <col min="4877" max="4877" width="10.85546875" style="4" bestFit="1" customWidth="1"/>
    <col min="4878" max="4878" width="13.5703125" style="4" customWidth="1"/>
    <col min="4879" max="4879" width="4.42578125" style="4" bestFit="1" customWidth="1"/>
    <col min="4880" max="5120" width="9.140625" style="4"/>
    <col min="5121" max="5121" width="4" style="4" bestFit="1" customWidth="1"/>
    <col min="5122" max="5122" width="11.5703125" style="4" bestFit="1" customWidth="1"/>
    <col min="5123" max="5123" width="14.28515625" style="4" bestFit="1" customWidth="1"/>
    <col min="5124" max="5124" width="10.140625" style="4" customWidth="1"/>
    <col min="5125" max="5125" width="13.140625" style="4" bestFit="1" customWidth="1"/>
    <col min="5126" max="5126" width="11.5703125" style="4" customWidth="1"/>
    <col min="5127" max="5127" width="13.140625" style="4" bestFit="1" customWidth="1"/>
    <col min="5128" max="5128" width="12.140625" style="4" bestFit="1" customWidth="1"/>
    <col min="5129" max="5129" width="11" style="4" bestFit="1" customWidth="1"/>
    <col min="5130" max="5132" width="13.140625" style="4" bestFit="1" customWidth="1"/>
    <col min="5133" max="5133" width="10.85546875" style="4" bestFit="1" customWidth="1"/>
    <col min="5134" max="5134" width="13.5703125" style="4" customWidth="1"/>
    <col min="5135" max="5135" width="4.42578125" style="4" bestFit="1" customWidth="1"/>
    <col min="5136" max="5376" width="9.140625" style="4"/>
    <col min="5377" max="5377" width="4" style="4" bestFit="1" customWidth="1"/>
    <col min="5378" max="5378" width="11.5703125" style="4" bestFit="1" customWidth="1"/>
    <col min="5379" max="5379" width="14.28515625" style="4" bestFit="1" customWidth="1"/>
    <col min="5380" max="5380" width="10.140625" style="4" customWidth="1"/>
    <col min="5381" max="5381" width="13.140625" style="4" bestFit="1" customWidth="1"/>
    <col min="5382" max="5382" width="11.5703125" style="4" customWidth="1"/>
    <col min="5383" max="5383" width="13.140625" style="4" bestFit="1" customWidth="1"/>
    <col min="5384" max="5384" width="12.140625" style="4" bestFit="1" customWidth="1"/>
    <col min="5385" max="5385" width="11" style="4" bestFit="1" customWidth="1"/>
    <col min="5386" max="5388" width="13.140625" style="4" bestFit="1" customWidth="1"/>
    <col min="5389" max="5389" width="10.85546875" style="4" bestFit="1" customWidth="1"/>
    <col min="5390" max="5390" width="13.5703125" style="4" customWidth="1"/>
    <col min="5391" max="5391" width="4.42578125" style="4" bestFit="1" customWidth="1"/>
    <col min="5392" max="5632" width="9.140625" style="4"/>
    <col min="5633" max="5633" width="4" style="4" bestFit="1" customWidth="1"/>
    <col min="5634" max="5634" width="11.5703125" style="4" bestFit="1" customWidth="1"/>
    <col min="5635" max="5635" width="14.28515625" style="4" bestFit="1" customWidth="1"/>
    <col min="5636" max="5636" width="10.140625" style="4" customWidth="1"/>
    <col min="5637" max="5637" width="13.140625" style="4" bestFit="1" customWidth="1"/>
    <col min="5638" max="5638" width="11.5703125" style="4" customWidth="1"/>
    <col min="5639" max="5639" width="13.140625" style="4" bestFit="1" customWidth="1"/>
    <col min="5640" max="5640" width="12.140625" style="4" bestFit="1" customWidth="1"/>
    <col min="5641" max="5641" width="11" style="4" bestFit="1" customWidth="1"/>
    <col min="5642" max="5644" width="13.140625" style="4" bestFit="1" customWidth="1"/>
    <col min="5645" max="5645" width="10.85546875" style="4" bestFit="1" customWidth="1"/>
    <col min="5646" max="5646" width="13.5703125" style="4" customWidth="1"/>
    <col min="5647" max="5647" width="4.42578125" style="4" bestFit="1" customWidth="1"/>
    <col min="5648" max="5888" width="9.140625" style="4"/>
    <col min="5889" max="5889" width="4" style="4" bestFit="1" customWidth="1"/>
    <col min="5890" max="5890" width="11.5703125" style="4" bestFit="1" customWidth="1"/>
    <col min="5891" max="5891" width="14.28515625" style="4" bestFit="1" customWidth="1"/>
    <col min="5892" max="5892" width="10.140625" style="4" customWidth="1"/>
    <col min="5893" max="5893" width="13.140625" style="4" bestFit="1" customWidth="1"/>
    <col min="5894" max="5894" width="11.5703125" style="4" customWidth="1"/>
    <col min="5895" max="5895" width="13.140625" style="4" bestFit="1" customWidth="1"/>
    <col min="5896" max="5896" width="12.140625" style="4" bestFit="1" customWidth="1"/>
    <col min="5897" max="5897" width="11" style="4" bestFit="1" customWidth="1"/>
    <col min="5898" max="5900" width="13.140625" style="4" bestFit="1" customWidth="1"/>
    <col min="5901" max="5901" width="10.85546875" style="4" bestFit="1" customWidth="1"/>
    <col min="5902" max="5902" width="13.5703125" style="4" customWidth="1"/>
    <col min="5903" max="5903" width="4.42578125" style="4" bestFit="1" customWidth="1"/>
    <col min="5904" max="6144" width="9.140625" style="4"/>
    <col min="6145" max="6145" width="4" style="4" bestFit="1" customWidth="1"/>
    <col min="6146" max="6146" width="11.5703125" style="4" bestFit="1" customWidth="1"/>
    <col min="6147" max="6147" width="14.28515625" style="4" bestFit="1" customWidth="1"/>
    <col min="6148" max="6148" width="10.140625" style="4" customWidth="1"/>
    <col min="6149" max="6149" width="13.140625" style="4" bestFit="1" customWidth="1"/>
    <col min="6150" max="6150" width="11.5703125" style="4" customWidth="1"/>
    <col min="6151" max="6151" width="13.140625" style="4" bestFit="1" customWidth="1"/>
    <col min="6152" max="6152" width="12.140625" style="4" bestFit="1" customWidth="1"/>
    <col min="6153" max="6153" width="11" style="4" bestFit="1" customWidth="1"/>
    <col min="6154" max="6156" width="13.140625" style="4" bestFit="1" customWidth="1"/>
    <col min="6157" max="6157" width="10.85546875" style="4" bestFit="1" customWidth="1"/>
    <col min="6158" max="6158" width="13.5703125" style="4" customWidth="1"/>
    <col min="6159" max="6159" width="4.42578125" style="4" bestFit="1" customWidth="1"/>
    <col min="6160" max="6400" width="9.140625" style="4"/>
    <col min="6401" max="6401" width="4" style="4" bestFit="1" customWidth="1"/>
    <col min="6402" max="6402" width="11.5703125" style="4" bestFit="1" customWidth="1"/>
    <col min="6403" max="6403" width="14.28515625" style="4" bestFit="1" customWidth="1"/>
    <col min="6404" max="6404" width="10.140625" style="4" customWidth="1"/>
    <col min="6405" max="6405" width="13.140625" style="4" bestFit="1" customWidth="1"/>
    <col min="6406" max="6406" width="11.5703125" style="4" customWidth="1"/>
    <col min="6407" max="6407" width="13.140625" style="4" bestFit="1" customWidth="1"/>
    <col min="6408" max="6408" width="12.140625" style="4" bestFit="1" customWidth="1"/>
    <col min="6409" max="6409" width="11" style="4" bestFit="1" customWidth="1"/>
    <col min="6410" max="6412" width="13.140625" style="4" bestFit="1" customWidth="1"/>
    <col min="6413" max="6413" width="10.85546875" style="4" bestFit="1" customWidth="1"/>
    <col min="6414" max="6414" width="13.5703125" style="4" customWidth="1"/>
    <col min="6415" max="6415" width="4.42578125" style="4" bestFit="1" customWidth="1"/>
    <col min="6416" max="6656" width="9.140625" style="4"/>
    <col min="6657" max="6657" width="4" style="4" bestFit="1" customWidth="1"/>
    <col min="6658" max="6658" width="11.5703125" style="4" bestFit="1" customWidth="1"/>
    <col min="6659" max="6659" width="14.28515625" style="4" bestFit="1" customWidth="1"/>
    <col min="6660" max="6660" width="10.140625" style="4" customWidth="1"/>
    <col min="6661" max="6661" width="13.140625" style="4" bestFit="1" customWidth="1"/>
    <col min="6662" max="6662" width="11.5703125" style="4" customWidth="1"/>
    <col min="6663" max="6663" width="13.140625" style="4" bestFit="1" customWidth="1"/>
    <col min="6664" max="6664" width="12.140625" style="4" bestFit="1" customWidth="1"/>
    <col min="6665" max="6665" width="11" style="4" bestFit="1" customWidth="1"/>
    <col min="6666" max="6668" width="13.140625" style="4" bestFit="1" customWidth="1"/>
    <col min="6669" max="6669" width="10.85546875" style="4" bestFit="1" customWidth="1"/>
    <col min="6670" max="6670" width="13.5703125" style="4" customWidth="1"/>
    <col min="6671" max="6671" width="4.42578125" style="4" bestFit="1" customWidth="1"/>
    <col min="6672" max="6912" width="9.140625" style="4"/>
    <col min="6913" max="6913" width="4" style="4" bestFit="1" customWidth="1"/>
    <col min="6914" max="6914" width="11.5703125" style="4" bestFit="1" customWidth="1"/>
    <col min="6915" max="6915" width="14.28515625" style="4" bestFit="1" customWidth="1"/>
    <col min="6916" max="6916" width="10.140625" style="4" customWidth="1"/>
    <col min="6917" max="6917" width="13.140625" style="4" bestFit="1" customWidth="1"/>
    <col min="6918" max="6918" width="11.5703125" style="4" customWidth="1"/>
    <col min="6919" max="6919" width="13.140625" style="4" bestFit="1" customWidth="1"/>
    <col min="6920" max="6920" width="12.140625" style="4" bestFit="1" customWidth="1"/>
    <col min="6921" max="6921" width="11" style="4" bestFit="1" customWidth="1"/>
    <col min="6922" max="6924" width="13.140625" style="4" bestFit="1" customWidth="1"/>
    <col min="6925" max="6925" width="10.85546875" style="4" bestFit="1" customWidth="1"/>
    <col min="6926" max="6926" width="13.5703125" style="4" customWidth="1"/>
    <col min="6927" max="6927" width="4.42578125" style="4" bestFit="1" customWidth="1"/>
    <col min="6928" max="7168" width="9.140625" style="4"/>
    <col min="7169" max="7169" width="4" style="4" bestFit="1" customWidth="1"/>
    <col min="7170" max="7170" width="11.5703125" style="4" bestFit="1" customWidth="1"/>
    <col min="7171" max="7171" width="14.28515625" style="4" bestFit="1" customWidth="1"/>
    <col min="7172" max="7172" width="10.140625" style="4" customWidth="1"/>
    <col min="7173" max="7173" width="13.140625" style="4" bestFit="1" customWidth="1"/>
    <col min="7174" max="7174" width="11.5703125" style="4" customWidth="1"/>
    <col min="7175" max="7175" width="13.140625" style="4" bestFit="1" customWidth="1"/>
    <col min="7176" max="7176" width="12.140625" style="4" bestFit="1" customWidth="1"/>
    <col min="7177" max="7177" width="11" style="4" bestFit="1" customWidth="1"/>
    <col min="7178" max="7180" width="13.140625" style="4" bestFit="1" customWidth="1"/>
    <col min="7181" max="7181" width="10.85546875" style="4" bestFit="1" customWidth="1"/>
    <col min="7182" max="7182" width="13.5703125" style="4" customWidth="1"/>
    <col min="7183" max="7183" width="4.42578125" style="4" bestFit="1" customWidth="1"/>
    <col min="7184" max="7424" width="9.140625" style="4"/>
    <col min="7425" max="7425" width="4" style="4" bestFit="1" customWidth="1"/>
    <col min="7426" max="7426" width="11.5703125" style="4" bestFit="1" customWidth="1"/>
    <col min="7427" max="7427" width="14.28515625" style="4" bestFit="1" customWidth="1"/>
    <col min="7428" max="7428" width="10.140625" style="4" customWidth="1"/>
    <col min="7429" max="7429" width="13.140625" style="4" bestFit="1" customWidth="1"/>
    <col min="7430" max="7430" width="11.5703125" style="4" customWidth="1"/>
    <col min="7431" max="7431" width="13.140625" style="4" bestFit="1" customWidth="1"/>
    <col min="7432" max="7432" width="12.140625" style="4" bestFit="1" customWidth="1"/>
    <col min="7433" max="7433" width="11" style="4" bestFit="1" customWidth="1"/>
    <col min="7434" max="7436" width="13.140625" style="4" bestFit="1" customWidth="1"/>
    <col min="7437" max="7437" width="10.85546875" style="4" bestFit="1" customWidth="1"/>
    <col min="7438" max="7438" width="13.5703125" style="4" customWidth="1"/>
    <col min="7439" max="7439" width="4.42578125" style="4" bestFit="1" customWidth="1"/>
    <col min="7440" max="7680" width="9.140625" style="4"/>
    <col min="7681" max="7681" width="4" style="4" bestFit="1" customWidth="1"/>
    <col min="7682" max="7682" width="11.5703125" style="4" bestFit="1" customWidth="1"/>
    <col min="7683" max="7683" width="14.28515625" style="4" bestFit="1" customWidth="1"/>
    <col min="7684" max="7684" width="10.140625" style="4" customWidth="1"/>
    <col min="7685" max="7685" width="13.140625" style="4" bestFit="1" customWidth="1"/>
    <col min="7686" max="7686" width="11.5703125" style="4" customWidth="1"/>
    <col min="7687" max="7687" width="13.140625" style="4" bestFit="1" customWidth="1"/>
    <col min="7688" max="7688" width="12.140625" style="4" bestFit="1" customWidth="1"/>
    <col min="7689" max="7689" width="11" style="4" bestFit="1" customWidth="1"/>
    <col min="7690" max="7692" width="13.140625" style="4" bestFit="1" customWidth="1"/>
    <col min="7693" max="7693" width="10.85546875" style="4" bestFit="1" customWidth="1"/>
    <col min="7694" max="7694" width="13.5703125" style="4" customWidth="1"/>
    <col min="7695" max="7695" width="4.42578125" style="4" bestFit="1" customWidth="1"/>
    <col min="7696" max="7936" width="9.140625" style="4"/>
    <col min="7937" max="7937" width="4" style="4" bestFit="1" customWidth="1"/>
    <col min="7938" max="7938" width="11.5703125" style="4" bestFit="1" customWidth="1"/>
    <col min="7939" max="7939" width="14.28515625" style="4" bestFit="1" customWidth="1"/>
    <col min="7940" max="7940" width="10.140625" style="4" customWidth="1"/>
    <col min="7941" max="7941" width="13.140625" style="4" bestFit="1" customWidth="1"/>
    <col min="7942" max="7942" width="11.5703125" style="4" customWidth="1"/>
    <col min="7943" max="7943" width="13.140625" style="4" bestFit="1" customWidth="1"/>
    <col min="7944" max="7944" width="12.140625" style="4" bestFit="1" customWidth="1"/>
    <col min="7945" max="7945" width="11" style="4" bestFit="1" customWidth="1"/>
    <col min="7946" max="7948" width="13.140625" style="4" bestFit="1" customWidth="1"/>
    <col min="7949" max="7949" width="10.85546875" style="4" bestFit="1" customWidth="1"/>
    <col min="7950" max="7950" width="13.5703125" style="4" customWidth="1"/>
    <col min="7951" max="7951" width="4.42578125" style="4" bestFit="1" customWidth="1"/>
    <col min="7952" max="8192" width="9.140625" style="4"/>
    <col min="8193" max="8193" width="4" style="4" bestFit="1" customWidth="1"/>
    <col min="8194" max="8194" width="11.5703125" style="4" bestFit="1" customWidth="1"/>
    <col min="8195" max="8195" width="14.28515625" style="4" bestFit="1" customWidth="1"/>
    <col min="8196" max="8196" width="10.140625" style="4" customWidth="1"/>
    <col min="8197" max="8197" width="13.140625" style="4" bestFit="1" customWidth="1"/>
    <col min="8198" max="8198" width="11.5703125" style="4" customWidth="1"/>
    <col min="8199" max="8199" width="13.140625" style="4" bestFit="1" customWidth="1"/>
    <col min="8200" max="8200" width="12.140625" style="4" bestFit="1" customWidth="1"/>
    <col min="8201" max="8201" width="11" style="4" bestFit="1" customWidth="1"/>
    <col min="8202" max="8204" width="13.140625" style="4" bestFit="1" customWidth="1"/>
    <col min="8205" max="8205" width="10.85546875" style="4" bestFit="1" customWidth="1"/>
    <col min="8206" max="8206" width="13.5703125" style="4" customWidth="1"/>
    <col min="8207" max="8207" width="4.42578125" style="4" bestFit="1" customWidth="1"/>
    <col min="8208" max="8448" width="9.140625" style="4"/>
    <col min="8449" max="8449" width="4" style="4" bestFit="1" customWidth="1"/>
    <col min="8450" max="8450" width="11.5703125" style="4" bestFit="1" customWidth="1"/>
    <col min="8451" max="8451" width="14.28515625" style="4" bestFit="1" customWidth="1"/>
    <col min="8452" max="8452" width="10.140625" style="4" customWidth="1"/>
    <col min="8453" max="8453" width="13.140625" style="4" bestFit="1" customWidth="1"/>
    <col min="8454" max="8454" width="11.5703125" style="4" customWidth="1"/>
    <col min="8455" max="8455" width="13.140625" style="4" bestFit="1" customWidth="1"/>
    <col min="8456" max="8456" width="12.140625" style="4" bestFit="1" customWidth="1"/>
    <col min="8457" max="8457" width="11" style="4" bestFit="1" customWidth="1"/>
    <col min="8458" max="8460" width="13.140625" style="4" bestFit="1" customWidth="1"/>
    <col min="8461" max="8461" width="10.85546875" style="4" bestFit="1" customWidth="1"/>
    <col min="8462" max="8462" width="13.5703125" style="4" customWidth="1"/>
    <col min="8463" max="8463" width="4.42578125" style="4" bestFit="1" customWidth="1"/>
    <col min="8464" max="8704" width="9.140625" style="4"/>
    <col min="8705" max="8705" width="4" style="4" bestFit="1" customWidth="1"/>
    <col min="8706" max="8706" width="11.5703125" style="4" bestFit="1" customWidth="1"/>
    <col min="8707" max="8707" width="14.28515625" style="4" bestFit="1" customWidth="1"/>
    <col min="8708" max="8708" width="10.140625" style="4" customWidth="1"/>
    <col min="8709" max="8709" width="13.140625" style="4" bestFit="1" customWidth="1"/>
    <col min="8710" max="8710" width="11.5703125" style="4" customWidth="1"/>
    <col min="8711" max="8711" width="13.140625" style="4" bestFit="1" customWidth="1"/>
    <col min="8712" max="8712" width="12.140625" style="4" bestFit="1" customWidth="1"/>
    <col min="8713" max="8713" width="11" style="4" bestFit="1" customWidth="1"/>
    <col min="8714" max="8716" width="13.140625" style="4" bestFit="1" customWidth="1"/>
    <col min="8717" max="8717" width="10.85546875" style="4" bestFit="1" customWidth="1"/>
    <col min="8718" max="8718" width="13.5703125" style="4" customWidth="1"/>
    <col min="8719" max="8719" width="4.42578125" style="4" bestFit="1" customWidth="1"/>
    <col min="8720" max="8960" width="9.140625" style="4"/>
    <col min="8961" max="8961" width="4" style="4" bestFit="1" customWidth="1"/>
    <col min="8962" max="8962" width="11.5703125" style="4" bestFit="1" customWidth="1"/>
    <col min="8963" max="8963" width="14.28515625" style="4" bestFit="1" customWidth="1"/>
    <col min="8964" max="8964" width="10.140625" style="4" customWidth="1"/>
    <col min="8965" max="8965" width="13.140625" style="4" bestFit="1" customWidth="1"/>
    <col min="8966" max="8966" width="11.5703125" style="4" customWidth="1"/>
    <col min="8967" max="8967" width="13.140625" style="4" bestFit="1" customWidth="1"/>
    <col min="8968" max="8968" width="12.140625" style="4" bestFit="1" customWidth="1"/>
    <col min="8969" max="8969" width="11" style="4" bestFit="1" customWidth="1"/>
    <col min="8970" max="8972" width="13.140625" style="4" bestFit="1" customWidth="1"/>
    <col min="8973" max="8973" width="10.85546875" style="4" bestFit="1" customWidth="1"/>
    <col min="8974" max="8974" width="13.5703125" style="4" customWidth="1"/>
    <col min="8975" max="8975" width="4.42578125" style="4" bestFit="1" customWidth="1"/>
    <col min="8976" max="9216" width="9.140625" style="4"/>
    <col min="9217" max="9217" width="4" style="4" bestFit="1" customWidth="1"/>
    <col min="9218" max="9218" width="11.5703125" style="4" bestFit="1" customWidth="1"/>
    <col min="9219" max="9219" width="14.28515625" style="4" bestFit="1" customWidth="1"/>
    <col min="9220" max="9220" width="10.140625" style="4" customWidth="1"/>
    <col min="9221" max="9221" width="13.140625" style="4" bestFit="1" customWidth="1"/>
    <col min="9222" max="9222" width="11.5703125" style="4" customWidth="1"/>
    <col min="9223" max="9223" width="13.140625" style="4" bestFit="1" customWidth="1"/>
    <col min="9224" max="9224" width="12.140625" style="4" bestFit="1" customWidth="1"/>
    <col min="9225" max="9225" width="11" style="4" bestFit="1" customWidth="1"/>
    <col min="9226" max="9228" width="13.140625" style="4" bestFit="1" customWidth="1"/>
    <col min="9229" max="9229" width="10.85546875" style="4" bestFit="1" customWidth="1"/>
    <col min="9230" max="9230" width="13.5703125" style="4" customWidth="1"/>
    <col min="9231" max="9231" width="4.42578125" style="4" bestFit="1" customWidth="1"/>
    <col min="9232" max="9472" width="9.140625" style="4"/>
    <col min="9473" max="9473" width="4" style="4" bestFit="1" customWidth="1"/>
    <col min="9474" max="9474" width="11.5703125" style="4" bestFit="1" customWidth="1"/>
    <col min="9475" max="9475" width="14.28515625" style="4" bestFit="1" customWidth="1"/>
    <col min="9476" max="9476" width="10.140625" style="4" customWidth="1"/>
    <col min="9477" max="9477" width="13.140625" style="4" bestFit="1" customWidth="1"/>
    <col min="9478" max="9478" width="11.5703125" style="4" customWidth="1"/>
    <col min="9479" max="9479" width="13.140625" style="4" bestFit="1" customWidth="1"/>
    <col min="9480" max="9480" width="12.140625" style="4" bestFit="1" customWidth="1"/>
    <col min="9481" max="9481" width="11" style="4" bestFit="1" customWidth="1"/>
    <col min="9482" max="9484" width="13.140625" style="4" bestFit="1" customWidth="1"/>
    <col min="9485" max="9485" width="10.85546875" style="4" bestFit="1" customWidth="1"/>
    <col min="9486" max="9486" width="13.5703125" style="4" customWidth="1"/>
    <col min="9487" max="9487" width="4.42578125" style="4" bestFit="1" customWidth="1"/>
    <col min="9488" max="9728" width="9.140625" style="4"/>
    <col min="9729" max="9729" width="4" style="4" bestFit="1" customWidth="1"/>
    <col min="9730" max="9730" width="11.5703125" style="4" bestFit="1" customWidth="1"/>
    <col min="9731" max="9731" width="14.28515625" style="4" bestFit="1" customWidth="1"/>
    <col min="9732" max="9732" width="10.140625" style="4" customWidth="1"/>
    <col min="9733" max="9733" width="13.140625" style="4" bestFit="1" customWidth="1"/>
    <col min="9734" max="9734" width="11.5703125" style="4" customWidth="1"/>
    <col min="9735" max="9735" width="13.140625" style="4" bestFit="1" customWidth="1"/>
    <col min="9736" max="9736" width="12.140625" style="4" bestFit="1" customWidth="1"/>
    <col min="9737" max="9737" width="11" style="4" bestFit="1" customWidth="1"/>
    <col min="9738" max="9740" width="13.140625" style="4" bestFit="1" customWidth="1"/>
    <col min="9741" max="9741" width="10.85546875" style="4" bestFit="1" customWidth="1"/>
    <col min="9742" max="9742" width="13.5703125" style="4" customWidth="1"/>
    <col min="9743" max="9743" width="4.42578125" style="4" bestFit="1" customWidth="1"/>
    <col min="9744" max="9984" width="9.140625" style="4"/>
    <col min="9985" max="9985" width="4" style="4" bestFit="1" customWidth="1"/>
    <col min="9986" max="9986" width="11.5703125" style="4" bestFit="1" customWidth="1"/>
    <col min="9987" max="9987" width="14.28515625" style="4" bestFit="1" customWidth="1"/>
    <col min="9988" max="9988" width="10.140625" style="4" customWidth="1"/>
    <col min="9989" max="9989" width="13.140625" style="4" bestFit="1" customWidth="1"/>
    <col min="9990" max="9990" width="11.5703125" style="4" customWidth="1"/>
    <col min="9991" max="9991" width="13.140625" style="4" bestFit="1" customWidth="1"/>
    <col min="9992" max="9992" width="12.140625" style="4" bestFit="1" customWidth="1"/>
    <col min="9993" max="9993" width="11" style="4" bestFit="1" customWidth="1"/>
    <col min="9994" max="9996" width="13.140625" style="4" bestFit="1" customWidth="1"/>
    <col min="9997" max="9997" width="10.85546875" style="4" bestFit="1" customWidth="1"/>
    <col min="9998" max="9998" width="13.5703125" style="4" customWidth="1"/>
    <col min="9999" max="9999" width="4.42578125" style="4" bestFit="1" customWidth="1"/>
    <col min="10000" max="10240" width="9.140625" style="4"/>
    <col min="10241" max="10241" width="4" style="4" bestFit="1" customWidth="1"/>
    <col min="10242" max="10242" width="11.5703125" style="4" bestFit="1" customWidth="1"/>
    <col min="10243" max="10243" width="14.28515625" style="4" bestFit="1" customWidth="1"/>
    <col min="10244" max="10244" width="10.140625" style="4" customWidth="1"/>
    <col min="10245" max="10245" width="13.140625" style="4" bestFit="1" customWidth="1"/>
    <col min="10246" max="10246" width="11.5703125" style="4" customWidth="1"/>
    <col min="10247" max="10247" width="13.140625" style="4" bestFit="1" customWidth="1"/>
    <col min="10248" max="10248" width="12.140625" style="4" bestFit="1" customWidth="1"/>
    <col min="10249" max="10249" width="11" style="4" bestFit="1" customWidth="1"/>
    <col min="10250" max="10252" width="13.140625" style="4" bestFit="1" customWidth="1"/>
    <col min="10253" max="10253" width="10.85546875" style="4" bestFit="1" customWidth="1"/>
    <col min="10254" max="10254" width="13.5703125" style="4" customWidth="1"/>
    <col min="10255" max="10255" width="4.42578125" style="4" bestFit="1" customWidth="1"/>
    <col min="10256" max="10496" width="9.140625" style="4"/>
    <col min="10497" max="10497" width="4" style="4" bestFit="1" customWidth="1"/>
    <col min="10498" max="10498" width="11.5703125" style="4" bestFit="1" customWidth="1"/>
    <col min="10499" max="10499" width="14.28515625" style="4" bestFit="1" customWidth="1"/>
    <col min="10500" max="10500" width="10.140625" style="4" customWidth="1"/>
    <col min="10501" max="10501" width="13.140625" style="4" bestFit="1" customWidth="1"/>
    <col min="10502" max="10502" width="11.5703125" style="4" customWidth="1"/>
    <col min="10503" max="10503" width="13.140625" style="4" bestFit="1" customWidth="1"/>
    <col min="10504" max="10504" width="12.140625" style="4" bestFit="1" customWidth="1"/>
    <col min="10505" max="10505" width="11" style="4" bestFit="1" customWidth="1"/>
    <col min="10506" max="10508" width="13.140625" style="4" bestFit="1" customWidth="1"/>
    <col min="10509" max="10509" width="10.85546875" style="4" bestFit="1" customWidth="1"/>
    <col min="10510" max="10510" width="13.5703125" style="4" customWidth="1"/>
    <col min="10511" max="10511" width="4.42578125" style="4" bestFit="1" customWidth="1"/>
    <col min="10512" max="10752" width="9.140625" style="4"/>
    <col min="10753" max="10753" width="4" style="4" bestFit="1" customWidth="1"/>
    <col min="10754" max="10754" width="11.5703125" style="4" bestFit="1" customWidth="1"/>
    <col min="10755" max="10755" width="14.28515625" style="4" bestFit="1" customWidth="1"/>
    <col min="10756" max="10756" width="10.140625" style="4" customWidth="1"/>
    <col min="10757" max="10757" width="13.140625" style="4" bestFit="1" customWidth="1"/>
    <col min="10758" max="10758" width="11.5703125" style="4" customWidth="1"/>
    <col min="10759" max="10759" width="13.140625" style="4" bestFit="1" customWidth="1"/>
    <col min="10760" max="10760" width="12.140625" style="4" bestFit="1" customWidth="1"/>
    <col min="10761" max="10761" width="11" style="4" bestFit="1" customWidth="1"/>
    <col min="10762" max="10764" width="13.140625" style="4" bestFit="1" customWidth="1"/>
    <col min="10765" max="10765" width="10.85546875" style="4" bestFit="1" customWidth="1"/>
    <col min="10766" max="10766" width="13.5703125" style="4" customWidth="1"/>
    <col min="10767" max="10767" width="4.42578125" style="4" bestFit="1" customWidth="1"/>
    <col min="10768" max="11008" width="9.140625" style="4"/>
    <col min="11009" max="11009" width="4" style="4" bestFit="1" customWidth="1"/>
    <col min="11010" max="11010" width="11.5703125" style="4" bestFit="1" customWidth="1"/>
    <col min="11011" max="11011" width="14.28515625" style="4" bestFit="1" customWidth="1"/>
    <col min="11012" max="11012" width="10.140625" style="4" customWidth="1"/>
    <col min="11013" max="11013" width="13.140625" style="4" bestFit="1" customWidth="1"/>
    <col min="11014" max="11014" width="11.5703125" style="4" customWidth="1"/>
    <col min="11015" max="11015" width="13.140625" style="4" bestFit="1" customWidth="1"/>
    <col min="11016" max="11016" width="12.140625" style="4" bestFit="1" customWidth="1"/>
    <col min="11017" max="11017" width="11" style="4" bestFit="1" customWidth="1"/>
    <col min="11018" max="11020" width="13.140625" style="4" bestFit="1" customWidth="1"/>
    <col min="11021" max="11021" width="10.85546875" style="4" bestFit="1" customWidth="1"/>
    <col min="11022" max="11022" width="13.5703125" style="4" customWidth="1"/>
    <col min="11023" max="11023" width="4.42578125" style="4" bestFit="1" customWidth="1"/>
    <col min="11024" max="11264" width="9.140625" style="4"/>
    <col min="11265" max="11265" width="4" style="4" bestFit="1" customWidth="1"/>
    <col min="11266" max="11266" width="11.5703125" style="4" bestFit="1" customWidth="1"/>
    <col min="11267" max="11267" width="14.28515625" style="4" bestFit="1" customWidth="1"/>
    <col min="11268" max="11268" width="10.140625" style="4" customWidth="1"/>
    <col min="11269" max="11269" width="13.140625" style="4" bestFit="1" customWidth="1"/>
    <col min="11270" max="11270" width="11.5703125" style="4" customWidth="1"/>
    <col min="11271" max="11271" width="13.140625" style="4" bestFit="1" customWidth="1"/>
    <col min="11272" max="11272" width="12.140625" style="4" bestFit="1" customWidth="1"/>
    <col min="11273" max="11273" width="11" style="4" bestFit="1" customWidth="1"/>
    <col min="11274" max="11276" width="13.140625" style="4" bestFit="1" customWidth="1"/>
    <col min="11277" max="11277" width="10.85546875" style="4" bestFit="1" customWidth="1"/>
    <col min="11278" max="11278" width="13.5703125" style="4" customWidth="1"/>
    <col min="11279" max="11279" width="4.42578125" style="4" bestFit="1" customWidth="1"/>
    <col min="11280" max="11520" width="9.140625" style="4"/>
    <col min="11521" max="11521" width="4" style="4" bestFit="1" customWidth="1"/>
    <col min="11522" max="11522" width="11.5703125" style="4" bestFit="1" customWidth="1"/>
    <col min="11523" max="11523" width="14.28515625" style="4" bestFit="1" customWidth="1"/>
    <col min="11524" max="11524" width="10.140625" style="4" customWidth="1"/>
    <col min="11525" max="11525" width="13.140625" style="4" bestFit="1" customWidth="1"/>
    <col min="11526" max="11526" width="11.5703125" style="4" customWidth="1"/>
    <col min="11527" max="11527" width="13.140625" style="4" bestFit="1" customWidth="1"/>
    <col min="11528" max="11528" width="12.140625" style="4" bestFit="1" customWidth="1"/>
    <col min="11529" max="11529" width="11" style="4" bestFit="1" customWidth="1"/>
    <col min="11530" max="11532" width="13.140625" style="4" bestFit="1" customWidth="1"/>
    <col min="11533" max="11533" width="10.85546875" style="4" bestFit="1" customWidth="1"/>
    <col min="11534" max="11534" width="13.5703125" style="4" customWidth="1"/>
    <col min="11535" max="11535" width="4.42578125" style="4" bestFit="1" customWidth="1"/>
    <col min="11536" max="11776" width="9.140625" style="4"/>
    <col min="11777" max="11777" width="4" style="4" bestFit="1" customWidth="1"/>
    <col min="11778" max="11778" width="11.5703125" style="4" bestFit="1" customWidth="1"/>
    <col min="11779" max="11779" width="14.28515625" style="4" bestFit="1" customWidth="1"/>
    <col min="11780" max="11780" width="10.140625" style="4" customWidth="1"/>
    <col min="11781" max="11781" width="13.140625" style="4" bestFit="1" customWidth="1"/>
    <col min="11782" max="11782" width="11.5703125" style="4" customWidth="1"/>
    <col min="11783" max="11783" width="13.140625" style="4" bestFit="1" customWidth="1"/>
    <col min="11784" max="11784" width="12.140625" style="4" bestFit="1" customWidth="1"/>
    <col min="11785" max="11785" width="11" style="4" bestFit="1" customWidth="1"/>
    <col min="11786" max="11788" width="13.140625" style="4" bestFit="1" customWidth="1"/>
    <col min="11789" max="11789" width="10.85546875" style="4" bestFit="1" customWidth="1"/>
    <col min="11790" max="11790" width="13.5703125" style="4" customWidth="1"/>
    <col min="11791" max="11791" width="4.42578125" style="4" bestFit="1" customWidth="1"/>
    <col min="11792" max="12032" width="9.140625" style="4"/>
    <col min="12033" max="12033" width="4" style="4" bestFit="1" customWidth="1"/>
    <col min="12034" max="12034" width="11.5703125" style="4" bestFit="1" customWidth="1"/>
    <col min="12035" max="12035" width="14.28515625" style="4" bestFit="1" customWidth="1"/>
    <col min="12036" max="12036" width="10.140625" style="4" customWidth="1"/>
    <col min="12037" max="12037" width="13.140625" style="4" bestFit="1" customWidth="1"/>
    <col min="12038" max="12038" width="11.5703125" style="4" customWidth="1"/>
    <col min="12039" max="12039" width="13.140625" style="4" bestFit="1" customWidth="1"/>
    <col min="12040" max="12040" width="12.140625" style="4" bestFit="1" customWidth="1"/>
    <col min="12041" max="12041" width="11" style="4" bestFit="1" customWidth="1"/>
    <col min="12042" max="12044" width="13.140625" style="4" bestFit="1" customWidth="1"/>
    <col min="12045" max="12045" width="10.85546875" style="4" bestFit="1" customWidth="1"/>
    <col min="12046" max="12046" width="13.5703125" style="4" customWidth="1"/>
    <col min="12047" max="12047" width="4.42578125" style="4" bestFit="1" customWidth="1"/>
    <col min="12048" max="12288" width="9.140625" style="4"/>
    <col min="12289" max="12289" width="4" style="4" bestFit="1" customWidth="1"/>
    <col min="12290" max="12290" width="11.5703125" style="4" bestFit="1" customWidth="1"/>
    <col min="12291" max="12291" width="14.28515625" style="4" bestFit="1" customWidth="1"/>
    <col min="12292" max="12292" width="10.140625" style="4" customWidth="1"/>
    <col min="12293" max="12293" width="13.140625" style="4" bestFit="1" customWidth="1"/>
    <col min="12294" max="12294" width="11.5703125" style="4" customWidth="1"/>
    <col min="12295" max="12295" width="13.140625" style="4" bestFit="1" customWidth="1"/>
    <col min="12296" max="12296" width="12.140625" style="4" bestFit="1" customWidth="1"/>
    <col min="12297" max="12297" width="11" style="4" bestFit="1" customWidth="1"/>
    <col min="12298" max="12300" width="13.140625" style="4" bestFit="1" customWidth="1"/>
    <col min="12301" max="12301" width="10.85546875" style="4" bestFit="1" customWidth="1"/>
    <col min="12302" max="12302" width="13.5703125" style="4" customWidth="1"/>
    <col min="12303" max="12303" width="4.42578125" style="4" bestFit="1" customWidth="1"/>
    <col min="12304" max="12544" width="9.140625" style="4"/>
    <col min="12545" max="12545" width="4" style="4" bestFit="1" customWidth="1"/>
    <col min="12546" max="12546" width="11.5703125" style="4" bestFit="1" customWidth="1"/>
    <col min="12547" max="12547" width="14.28515625" style="4" bestFit="1" customWidth="1"/>
    <col min="12548" max="12548" width="10.140625" style="4" customWidth="1"/>
    <col min="12549" max="12549" width="13.140625" style="4" bestFit="1" customWidth="1"/>
    <col min="12550" max="12550" width="11.5703125" style="4" customWidth="1"/>
    <col min="12551" max="12551" width="13.140625" style="4" bestFit="1" customWidth="1"/>
    <col min="12552" max="12552" width="12.140625" style="4" bestFit="1" customWidth="1"/>
    <col min="12553" max="12553" width="11" style="4" bestFit="1" customWidth="1"/>
    <col min="12554" max="12556" width="13.140625" style="4" bestFit="1" customWidth="1"/>
    <col min="12557" max="12557" width="10.85546875" style="4" bestFit="1" customWidth="1"/>
    <col min="12558" max="12558" width="13.5703125" style="4" customWidth="1"/>
    <col min="12559" max="12559" width="4.42578125" style="4" bestFit="1" customWidth="1"/>
    <col min="12560" max="12800" width="9.140625" style="4"/>
    <col min="12801" max="12801" width="4" style="4" bestFit="1" customWidth="1"/>
    <col min="12802" max="12802" width="11.5703125" style="4" bestFit="1" customWidth="1"/>
    <col min="12803" max="12803" width="14.28515625" style="4" bestFit="1" customWidth="1"/>
    <col min="12804" max="12804" width="10.140625" style="4" customWidth="1"/>
    <col min="12805" max="12805" width="13.140625" style="4" bestFit="1" customWidth="1"/>
    <col min="12806" max="12806" width="11.5703125" style="4" customWidth="1"/>
    <col min="12807" max="12807" width="13.140625" style="4" bestFit="1" customWidth="1"/>
    <col min="12808" max="12808" width="12.140625" style="4" bestFit="1" customWidth="1"/>
    <col min="12809" max="12809" width="11" style="4" bestFit="1" customWidth="1"/>
    <col min="12810" max="12812" width="13.140625" style="4" bestFit="1" customWidth="1"/>
    <col min="12813" max="12813" width="10.85546875" style="4" bestFit="1" customWidth="1"/>
    <col min="12814" max="12814" width="13.5703125" style="4" customWidth="1"/>
    <col min="12815" max="12815" width="4.42578125" style="4" bestFit="1" customWidth="1"/>
    <col min="12816" max="13056" width="9.140625" style="4"/>
    <col min="13057" max="13057" width="4" style="4" bestFit="1" customWidth="1"/>
    <col min="13058" max="13058" width="11.5703125" style="4" bestFit="1" customWidth="1"/>
    <col min="13059" max="13059" width="14.28515625" style="4" bestFit="1" customWidth="1"/>
    <col min="13060" max="13060" width="10.140625" style="4" customWidth="1"/>
    <col min="13061" max="13061" width="13.140625" style="4" bestFit="1" customWidth="1"/>
    <col min="13062" max="13062" width="11.5703125" style="4" customWidth="1"/>
    <col min="13063" max="13063" width="13.140625" style="4" bestFit="1" customWidth="1"/>
    <col min="13064" max="13064" width="12.140625" style="4" bestFit="1" customWidth="1"/>
    <col min="13065" max="13065" width="11" style="4" bestFit="1" customWidth="1"/>
    <col min="13066" max="13068" width="13.140625" style="4" bestFit="1" customWidth="1"/>
    <col min="13069" max="13069" width="10.85546875" style="4" bestFit="1" customWidth="1"/>
    <col min="13070" max="13070" width="13.5703125" style="4" customWidth="1"/>
    <col min="13071" max="13071" width="4.42578125" style="4" bestFit="1" customWidth="1"/>
    <col min="13072" max="13312" width="9.140625" style="4"/>
    <col min="13313" max="13313" width="4" style="4" bestFit="1" customWidth="1"/>
    <col min="13314" max="13314" width="11.5703125" style="4" bestFit="1" customWidth="1"/>
    <col min="13315" max="13315" width="14.28515625" style="4" bestFit="1" customWidth="1"/>
    <col min="13316" max="13316" width="10.140625" style="4" customWidth="1"/>
    <col min="13317" max="13317" width="13.140625" style="4" bestFit="1" customWidth="1"/>
    <col min="13318" max="13318" width="11.5703125" style="4" customWidth="1"/>
    <col min="13319" max="13319" width="13.140625" style="4" bestFit="1" customWidth="1"/>
    <col min="13320" max="13320" width="12.140625" style="4" bestFit="1" customWidth="1"/>
    <col min="13321" max="13321" width="11" style="4" bestFit="1" customWidth="1"/>
    <col min="13322" max="13324" width="13.140625" style="4" bestFit="1" customWidth="1"/>
    <col min="13325" max="13325" width="10.85546875" style="4" bestFit="1" customWidth="1"/>
    <col min="13326" max="13326" width="13.5703125" style="4" customWidth="1"/>
    <col min="13327" max="13327" width="4.42578125" style="4" bestFit="1" customWidth="1"/>
    <col min="13328" max="13568" width="9.140625" style="4"/>
    <col min="13569" max="13569" width="4" style="4" bestFit="1" customWidth="1"/>
    <col min="13570" max="13570" width="11.5703125" style="4" bestFit="1" customWidth="1"/>
    <col min="13571" max="13571" width="14.28515625" style="4" bestFit="1" customWidth="1"/>
    <col min="13572" max="13572" width="10.140625" style="4" customWidth="1"/>
    <col min="13573" max="13573" width="13.140625" style="4" bestFit="1" customWidth="1"/>
    <col min="13574" max="13574" width="11.5703125" style="4" customWidth="1"/>
    <col min="13575" max="13575" width="13.140625" style="4" bestFit="1" customWidth="1"/>
    <col min="13576" max="13576" width="12.140625" style="4" bestFit="1" customWidth="1"/>
    <col min="13577" max="13577" width="11" style="4" bestFit="1" customWidth="1"/>
    <col min="13578" max="13580" width="13.140625" style="4" bestFit="1" customWidth="1"/>
    <col min="13581" max="13581" width="10.85546875" style="4" bestFit="1" customWidth="1"/>
    <col min="13582" max="13582" width="13.5703125" style="4" customWidth="1"/>
    <col min="13583" max="13583" width="4.42578125" style="4" bestFit="1" customWidth="1"/>
    <col min="13584" max="13824" width="9.140625" style="4"/>
    <col min="13825" max="13825" width="4" style="4" bestFit="1" customWidth="1"/>
    <col min="13826" max="13826" width="11.5703125" style="4" bestFit="1" customWidth="1"/>
    <col min="13827" max="13827" width="14.28515625" style="4" bestFit="1" customWidth="1"/>
    <col min="13828" max="13828" width="10.140625" style="4" customWidth="1"/>
    <col min="13829" max="13829" width="13.140625" style="4" bestFit="1" customWidth="1"/>
    <col min="13830" max="13830" width="11.5703125" style="4" customWidth="1"/>
    <col min="13831" max="13831" width="13.140625" style="4" bestFit="1" customWidth="1"/>
    <col min="13832" max="13832" width="12.140625" style="4" bestFit="1" customWidth="1"/>
    <col min="13833" max="13833" width="11" style="4" bestFit="1" customWidth="1"/>
    <col min="13834" max="13836" width="13.140625" style="4" bestFit="1" customWidth="1"/>
    <col min="13837" max="13837" width="10.85546875" style="4" bestFit="1" customWidth="1"/>
    <col min="13838" max="13838" width="13.5703125" style="4" customWidth="1"/>
    <col min="13839" max="13839" width="4.42578125" style="4" bestFit="1" customWidth="1"/>
    <col min="13840" max="14080" width="9.140625" style="4"/>
    <col min="14081" max="14081" width="4" style="4" bestFit="1" customWidth="1"/>
    <col min="14082" max="14082" width="11.5703125" style="4" bestFit="1" customWidth="1"/>
    <col min="14083" max="14083" width="14.28515625" style="4" bestFit="1" customWidth="1"/>
    <col min="14084" max="14084" width="10.140625" style="4" customWidth="1"/>
    <col min="14085" max="14085" width="13.140625" style="4" bestFit="1" customWidth="1"/>
    <col min="14086" max="14086" width="11.5703125" style="4" customWidth="1"/>
    <col min="14087" max="14087" width="13.140625" style="4" bestFit="1" customWidth="1"/>
    <col min="14088" max="14088" width="12.140625" style="4" bestFit="1" customWidth="1"/>
    <col min="14089" max="14089" width="11" style="4" bestFit="1" customWidth="1"/>
    <col min="14090" max="14092" width="13.140625" style="4" bestFit="1" customWidth="1"/>
    <col min="14093" max="14093" width="10.85546875" style="4" bestFit="1" customWidth="1"/>
    <col min="14094" max="14094" width="13.5703125" style="4" customWidth="1"/>
    <col min="14095" max="14095" width="4.42578125" style="4" bestFit="1" customWidth="1"/>
    <col min="14096" max="14336" width="9.140625" style="4"/>
    <col min="14337" max="14337" width="4" style="4" bestFit="1" customWidth="1"/>
    <col min="14338" max="14338" width="11.5703125" style="4" bestFit="1" customWidth="1"/>
    <col min="14339" max="14339" width="14.28515625" style="4" bestFit="1" customWidth="1"/>
    <col min="14340" max="14340" width="10.140625" style="4" customWidth="1"/>
    <col min="14341" max="14341" width="13.140625" style="4" bestFit="1" customWidth="1"/>
    <col min="14342" max="14342" width="11.5703125" style="4" customWidth="1"/>
    <col min="14343" max="14343" width="13.140625" style="4" bestFit="1" customWidth="1"/>
    <col min="14344" max="14344" width="12.140625" style="4" bestFit="1" customWidth="1"/>
    <col min="14345" max="14345" width="11" style="4" bestFit="1" customWidth="1"/>
    <col min="14346" max="14348" width="13.140625" style="4" bestFit="1" customWidth="1"/>
    <col min="14349" max="14349" width="10.85546875" style="4" bestFit="1" customWidth="1"/>
    <col min="14350" max="14350" width="13.5703125" style="4" customWidth="1"/>
    <col min="14351" max="14351" width="4.42578125" style="4" bestFit="1" customWidth="1"/>
    <col min="14352" max="14592" width="9.140625" style="4"/>
    <col min="14593" max="14593" width="4" style="4" bestFit="1" customWidth="1"/>
    <col min="14594" max="14594" width="11.5703125" style="4" bestFit="1" customWidth="1"/>
    <col min="14595" max="14595" width="14.28515625" style="4" bestFit="1" customWidth="1"/>
    <col min="14596" max="14596" width="10.140625" style="4" customWidth="1"/>
    <col min="14597" max="14597" width="13.140625" style="4" bestFit="1" customWidth="1"/>
    <col min="14598" max="14598" width="11.5703125" style="4" customWidth="1"/>
    <col min="14599" max="14599" width="13.140625" style="4" bestFit="1" customWidth="1"/>
    <col min="14600" max="14600" width="12.140625" style="4" bestFit="1" customWidth="1"/>
    <col min="14601" max="14601" width="11" style="4" bestFit="1" customWidth="1"/>
    <col min="14602" max="14604" width="13.140625" style="4" bestFit="1" customWidth="1"/>
    <col min="14605" max="14605" width="10.85546875" style="4" bestFit="1" customWidth="1"/>
    <col min="14606" max="14606" width="13.5703125" style="4" customWidth="1"/>
    <col min="14607" max="14607" width="4.42578125" style="4" bestFit="1" customWidth="1"/>
    <col min="14608" max="14848" width="9.140625" style="4"/>
    <col min="14849" max="14849" width="4" style="4" bestFit="1" customWidth="1"/>
    <col min="14850" max="14850" width="11.5703125" style="4" bestFit="1" customWidth="1"/>
    <col min="14851" max="14851" width="14.28515625" style="4" bestFit="1" customWidth="1"/>
    <col min="14852" max="14852" width="10.140625" style="4" customWidth="1"/>
    <col min="14853" max="14853" width="13.140625" style="4" bestFit="1" customWidth="1"/>
    <col min="14854" max="14854" width="11.5703125" style="4" customWidth="1"/>
    <col min="14855" max="14855" width="13.140625" style="4" bestFit="1" customWidth="1"/>
    <col min="14856" max="14856" width="12.140625" style="4" bestFit="1" customWidth="1"/>
    <col min="14857" max="14857" width="11" style="4" bestFit="1" customWidth="1"/>
    <col min="14858" max="14860" width="13.140625" style="4" bestFit="1" customWidth="1"/>
    <col min="14861" max="14861" width="10.85546875" style="4" bestFit="1" customWidth="1"/>
    <col min="14862" max="14862" width="13.5703125" style="4" customWidth="1"/>
    <col min="14863" max="14863" width="4.42578125" style="4" bestFit="1" customWidth="1"/>
    <col min="14864" max="15104" width="9.140625" style="4"/>
    <col min="15105" max="15105" width="4" style="4" bestFit="1" customWidth="1"/>
    <col min="15106" max="15106" width="11.5703125" style="4" bestFit="1" customWidth="1"/>
    <col min="15107" max="15107" width="14.28515625" style="4" bestFit="1" customWidth="1"/>
    <col min="15108" max="15108" width="10.140625" style="4" customWidth="1"/>
    <col min="15109" max="15109" width="13.140625" style="4" bestFit="1" customWidth="1"/>
    <col min="15110" max="15110" width="11.5703125" style="4" customWidth="1"/>
    <col min="15111" max="15111" width="13.140625" style="4" bestFit="1" customWidth="1"/>
    <col min="15112" max="15112" width="12.140625" style="4" bestFit="1" customWidth="1"/>
    <col min="15113" max="15113" width="11" style="4" bestFit="1" customWidth="1"/>
    <col min="15114" max="15116" width="13.140625" style="4" bestFit="1" customWidth="1"/>
    <col min="15117" max="15117" width="10.85546875" style="4" bestFit="1" customWidth="1"/>
    <col min="15118" max="15118" width="13.5703125" style="4" customWidth="1"/>
    <col min="15119" max="15119" width="4.42578125" style="4" bestFit="1" customWidth="1"/>
    <col min="15120" max="15360" width="9.140625" style="4"/>
    <col min="15361" max="15361" width="4" style="4" bestFit="1" customWidth="1"/>
    <col min="15362" max="15362" width="11.5703125" style="4" bestFit="1" customWidth="1"/>
    <col min="15363" max="15363" width="14.28515625" style="4" bestFit="1" customWidth="1"/>
    <col min="15364" max="15364" width="10.140625" style="4" customWidth="1"/>
    <col min="15365" max="15365" width="13.140625" style="4" bestFit="1" customWidth="1"/>
    <col min="15366" max="15366" width="11.5703125" style="4" customWidth="1"/>
    <col min="15367" max="15367" width="13.140625" style="4" bestFit="1" customWidth="1"/>
    <col min="15368" max="15368" width="12.140625" style="4" bestFit="1" customWidth="1"/>
    <col min="15369" max="15369" width="11" style="4" bestFit="1" customWidth="1"/>
    <col min="15370" max="15372" width="13.140625" style="4" bestFit="1" customWidth="1"/>
    <col min="15373" max="15373" width="10.85546875" style="4" bestFit="1" customWidth="1"/>
    <col min="15374" max="15374" width="13.5703125" style="4" customWidth="1"/>
    <col min="15375" max="15375" width="4.42578125" style="4" bestFit="1" customWidth="1"/>
    <col min="15376" max="15616" width="9.140625" style="4"/>
    <col min="15617" max="15617" width="4" style="4" bestFit="1" customWidth="1"/>
    <col min="15618" max="15618" width="11.5703125" style="4" bestFit="1" customWidth="1"/>
    <col min="15619" max="15619" width="14.28515625" style="4" bestFit="1" customWidth="1"/>
    <col min="15620" max="15620" width="10.140625" style="4" customWidth="1"/>
    <col min="15621" max="15621" width="13.140625" style="4" bestFit="1" customWidth="1"/>
    <col min="15622" max="15622" width="11.5703125" style="4" customWidth="1"/>
    <col min="15623" max="15623" width="13.140625" style="4" bestFit="1" customWidth="1"/>
    <col min="15624" max="15624" width="12.140625" style="4" bestFit="1" customWidth="1"/>
    <col min="15625" max="15625" width="11" style="4" bestFit="1" customWidth="1"/>
    <col min="15626" max="15628" width="13.140625" style="4" bestFit="1" customWidth="1"/>
    <col min="15629" max="15629" width="10.85546875" style="4" bestFit="1" customWidth="1"/>
    <col min="15630" max="15630" width="13.5703125" style="4" customWidth="1"/>
    <col min="15631" max="15631" width="4.42578125" style="4" bestFit="1" customWidth="1"/>
    <col min="15632" max="15872" width="9.140625" style="4"/>
    <col min="15873" max="15873" width="4" style="4" bestFit="1" customWidth="1"/>
    <col min="15874" max="15874" width="11.5703125" style="4" bestFit="1" customWidth="1"/>
    <col min="15875" max="15875" width="14.28515625" style="4" bestFit="1" customWidth="1"/>
    <col min="15876" max="15876" width="10.140625" style="4" customWidth="1"/>
    <col min="15877" max="15877" width="13.140625" style="4" bestFit="1" customWidth="1"/>
    <col min="15878" max="15878" width="11.5703125" style="4" customWidth="1"/>
    <col min="15879" max="15879" width="13.140625" style="4" bestFit="1" customWidth="1"/>
    <col min="15880" max="15880" width="12.140625" style="4" bestFit="1" customWidth="1"/>
    <col min="15881" max="15881" width="11" style="4" bestFit="1" customWidth="1"/>
    <col min="15882" max="15884" width="13.140625" style="4" bestFit="1" customWidth="1"/>
    <col min="15885" max="15885" width="10.85546875" style="4" bestFit="1" customWidth="1"/>
    <col min="15886" max="15886" width="13.5703125" style="4" customWidth="1"/>
    <col min="15887" max="15887" width="4.42578125" style="4" bestFit="1" customWidth="1"/>
    <col min="15888" max="16128" width="9.140625" style="4"/>
    <col min="16129" max="16129" width="4" style="4" bestFit="1" customWidth="1"/>
    <col min="16130" max="16130" width="11.5703125" style="4" bestFit="1" customWidth="1"/>
    <col min="16131" max="16131" width="14.28515625" style="4" bestFit="1" customWidth="1"/>
    <col min="16132" max="16132" width="10.140625" style="4" customWidth="1"/>
    <col min="16133" max="16133" width="13.140625" style="4" bestFit="1" customWidth="1"/>
    <col min="16134" max="16134" width="11.5703125" style="4" customWidth="1"/>
    <col min="16135" max="16135" width="13.140625" style="4" bestFit="1" customWidth="1"/>
    <col min="16136" max="16136" width="12.140625" style="4" bestFit="1" customWidth="1"/>
    <col min="16137" max="16137" width="11" style="4" bestFit="1" customWidth="1"/>
    <col min="16138" max="16140" width="13.140625" style="4" bestFit="1" customWidth="1"/>
    <col min="16141" max="16141" width="10.85546875" style="4" bestFit="1" customWidth="1"/>
    <col min="16142" max="16142" width="13.5703125" style="4" customWidth="1"/>
    <col min="16143" max="16143" width="4.42578125" style="4" bestFit="1" customWidth="1"/>
    <col min="16144" max="16384" width="9.140625" style="4"/>
  </cols>
  <sheetData>
    <row r="1" spans="1:15" x14ac:dyDescent="0.2">
      <c r="A1" s="4" t="s">
        <v>1</v>
      </c>
    </row>
    <row r="2" spans="1:15" x14ac:dyDescent="0.2">
      <c r="A2" s="4" t="s">
        <v>204</v>
      </c>
      <c r="C2" s="56" t="s">
        <v>145</v>
      </c>
    </row>
    <row r="3" spans="1:15" x14ac:dyDescent="0.2">
      <c r="A3" s="57" t="str">
        <f>'Exhibit A - City'!A3</f>
        <v>FOR THE YEAR ENDED JUNE 30, 2025</v>
      </c>
    </row>
    <row r="4" spans="1:15" ht="15.75" x14ac:dyDescent="0.25">
      <c r="A4" s="82" t="s">
        <v>273</v>
      </c>
    </row>
    <row r="5" spans="1:15" x14ac:dyDescent="0.2">
      <c r="A5" s="100" t="s">
        <v>452</v>
      </c>
    </row>
    <row r="6" spans="1:15" ht="25.5" x14ac:dyDescent="0.2">
      <c r="C6" s="8" t="s">
        <v>205</v>
      </c>
      <c r="D6" s="8"/>
      <c r="E6" s="8"/>
      <c r="F6" s="8"/>
      <c r="G6" s="7"/>
      <c r="H6" s="8" t="s">
        <v>133</v>
      </c>
      <c r="I6" s="8"/>
      <c r="J6" s="8"/>
      <c r="K6" s="8"/>
      <c r="L6" s="7"/>
      <c r="N6" s="76" t="s">
        <v>134</v>
      </c>
    </row>
    <row r="7" spans="1:15" s="55" customFormat="1" ht="51" x14ac:dyDescent="0.2">
      <c r="A7" s="53" t="s">
        <v>8</v>
      </c>
      <c r="B7" s="53" t="s">
        <v>9</v>
      </c>
      <c r="C7" s="62" t="s">
        <v>135</v>
      </c>
      <c r="D7" s="62" t="s">
        <v>136</v>
      </c>
      <c r="E7" s="62" t="s">
        <v>137</v>
      </c>
      <c r="F7" s="62" t="s">
        <v>138</v>
      </c>
      <c r="G7" s="62" t="s">
        <v>112</v>
      </c>
      <c r="H7" s="62" t="s">
        <v>100</v>
      </c>
      <c r="I7" s="62" t="s">
        <v>139</v>
      </c>
      <c r="J7" s="62" t="s">
        <v>140</v>
      </c>
      <c r="K7" s="62" t="s">
        <v>141</v>
      </c>
      <c r="L7" s="62" t="s">
        <v>112</v>
      </c>
      <c r="M7" s="62" t="s">
        <v>142</v>
      </c>
      <c r="N7" s="62" t="s">
        <v>143</v>
      </c>
      <c r="O7" s="53" t="s">
        <v>132</v>
      </c>
    </row>
    <row r="8" spans="1:15" x14ac:dyDescent="0.2">
      <c r="A8" s="4">
        <v>1</v>
      </c>
      <c r="B8" s="4" t="s">
        <v>365</v>
      </c>
      <c r="C8" s="70">
        <v>16063650</v>
      </c>
      <c r="D8" s="70">
        <v>0</v>
      </c>
      <c r="E8" s="70">
        <v>4467999</v>
      </c>
      <c r="F8" s="70">
        <v>0</v>
      </c>
      <c r="G8" s="70">
        <f t="shared" ref="G8:G44" si="0">(C8+D8+E8+F8)</f>
        <v>20531649</v>
      </c>
      <c r="H8" s="70">
        <v>0</v>
      </c>
      <c r="I8" s="70">
        <v>0</v>
      </c>
      <c r="J8" s="70">
        <v>16985921</v>
      </c>
      <c r="K8" s="70">
        <v>3545728</v>
      </c>
      <c r="L8" s="70">
        <f t="shared" ref="L8:L44" si="1">(H8+I8+J8+K8)</f>
        <v>20531649</v>
      </c>
      <c r="M8" s="70">
        <v>0</v>
      </c>
      <c r="N8" s="70">
        <f t="shared" ref="N8:N44" si="2">(G8-M8)</f>
        <v>20531649</v>
      </c>
      <c r="O8" s="9">
        <v>1</v>
      </c>
    </row>
    <row r="9" spans="1:15" x14ac:dyDescent="0.2">
      <c r="A9" s="4">
        <v>2</v>
      </c>
      <c r="B9" s="4" t="s">
        <v>366</v>
      </c>
      <c r="C9" s="44">
        <v>6318000</v>
      </c>
      <c r="D9" s="44">
        <v>0</v>
      </c>
      <c r="E9" s="44">
        <v>1984923</v>
      </c>
      <c r="F9" s="44">
        <v>0</v>
      </c>
      <c r="G9" s="44">
        <f t="shared" si="0"/>
        <v>8302923</v>
      </c>
      <c r="H9" s="44">
        <v>0</v>
      </c>
      <c r="I9" s="44">
        <v>0</v>
      </c>
      <c r="J9" s="44">
        <v>8302923</v>
      </c>
      <c r="K9" s="44">
        <v>0</v>
      </c>
      <c r="L9" s="44">
        <f t="shared" si="1"/>
        <v>8302923</v>
      </c>
      <c r="M9" s="44">
        <v>0</v>
      </c>
      <c r="N9" s="44">
        <f t="shared" si="2"/>
        <v>8302923</v>
      </c>
      <c r="O9" s="9">
        <v>2</v>
      </c>
    </row>
    <row r="10" spans="1:15" x14ac:dyDescent="0.2">
      <c r="A10" s="4">
        <v>3</v>
      </c>
      <c r="B10" s="4" t="s">
        <v>283</v>
      </c>
      <c r="C10" s="44">
        <v>1950599</v>
      </c>
      <c r="D10" s="44">
        <v>0</v>
      </c>
      <c r="E10" s="44">
        <v>15527469</v>
      </c>
      <c r="F10" s="44">
        <v>0</v>
      </c>
      <c r="G10" s="44">
        <f t="shared" si="0"/>
        <v>17478068</v>
      </c>
      <c r="H10" s="44">
        <v>0</v>
      </c>
      <c r="I10" s="44">
        <v>0</v>
      </c>
      <c r="J10" s="44">
        <v>12459039</v>
      </c>
      <c r="K10" s="44">
        <v>5019029</v>
      </c>
      <c r="L10" s="44">
        <f t="shared" si="1"/>
        <v>17478068</v>
      </c>
      <c r="M10" s="44">
        <v>0</v>
      </c>
      <c r="N10" s="44">
        <f t="shared" si="2"/>
        <v>17478068</v>
      </c>
      <c r="O10" s="9">
        <v>3</v>
      </c>
    </row>
    <row r="11" spans="1:15" x14ac:dyDescent="0.2">
      <c r="A11" s="4">
        <v>4</v>
      </c>
      <c r="B11" s="4" t="s">
        <v>367</v>
      </c>
      <c r="C11" s="44">
        <v>0</v>
      </c>
      <c r="D11" s="44">
        <v>0</v>
      </c>
      <c r="E11" s="44">
        <v>0</v>
      </c>
      <c r="F11" s="44">
        <v>0</v>
      </c>
      <c r="G11" s="44">
        <f t="shared" si="0"/>
        <v>0</v>
      </c>
      <c r="H11" s="44">
        <v>0</v>
      </c>
      <c r="I11" s="44">
        <v>0</v>
      </c>
      <c r="J11" s="44">
        <v>0</v>
      </c>
      <c r="K11" s="44">
        <v>0</v>
      </c>
      <c r="L11" s="44">
        <f t="shared" si="1"/>
        <v>0</v>
      </c>
      <c r="M11" s="44">
        <v>0</v>
      </c>
      <c r="N11" s="44">
        <f t="shared" si="2"/>
        <v>0</v>
      </c>
      <c r="O11" s="9">
        <v>4</v>
      </c>
    </row>
    <row r="12" spans="1:15" x14ac:dyDescent="0.2">
      <c r="A12" s="4">
        <v>5</v>
      </c>
      <c r="B12" s="4" t="s">
        <v>368</v>
      </c>
      <c r="C12" s="44">
        <v>0</v>
      </c>
      <c r="D12" s="44">
        <v>0</v>
      </c>
      <c r="E12" s="44">
        <v>0</v>
      </c>
      <c r="F12" s="44">
        <v>0</v>
      </c>
      <c r="G12" s="44">
        <f t="shared" si="0"/>
        <v>0</v>
      </c>
      <c r="H12" s="44">
        <v>0</v>
      </c>
      <c r="I12" s="44">
        <v>0</v>
      </c>
      <c r="J12" s="44">
        <v>0</v>
      </c>
      <c r="K12" s="44">
        <v>0</v>
      </c>
      <c r="L12" s="44">
        <f t="shared" si="1"/>
        <v>0</v>
      </c>
      <c r="M12" s="44">
        <v>0</v>
      </c>
      <c r="N12" s="44">
        <f t="shared" si="2"/>
        <v>0</v>
      </c>
      <c r="O12" s="9">
        <v>5</v>
      </c>
    </row>
    <row r="13" spans="1:15" x14ac:dyDescent="0.2">
      <c r="A13" s="4">
        <v>6</v>
      </c>
      <c r="B13" s="4" t="s">
        <v>369</v>
      </c>
      <c r="C13" s="44">
        <v>0</v>
      </c>
      <c r="D13" s="44">
        <v>0</v>
      </c>
      <c r="E13" s="44">
        <v>0</v>
      </c>
      <c r="F13" s="44">
        <v>0</v>
      </c>
      <c r="G13" s="44">
        <f t="shared" si="0"/>
        <v>0</v>
      </c>
      <c r="H13" s="44">
        <v>0</v>
      </c>
      <c r="I13" s="44">
        <v>0</v>
      </c>
      <c r="J13" s="44">
        <v>0</v>
      </c>
      <c r="K13" s="44">
        <v>0</v>
      </c>
      <c r="L13" s="44">
        <f t="shared" si="1"/>
        <v>0</v>
      </c>
      <c r="M13" s="44">
        <v>0</v>
      </c>
      <c r="N13" s="44">
        <f t="shared" si="2"/>
        <v>0</v>
      </c>
      <c r="O13" s="9">
        <v>6</v>
      </c>
    </row>
    <row r="14" spans="1:15" x14ac:dyDescent="0.2">
      <c r="A14" s="4">
        <v>7</v>
      </c>
      <c r="B14" s="4" t="s">
        <v>370</v>
      </c>
      <c r="C14" s="44">
        <v>9062636</v>
      </c>
      <c r="D14" s="44">
        <v>0</v>
      </c>
      <c r="E14" s="44">
        <v>3690620</v>
      </c>
      <c r="F14" s="44">
        <v>0</v>
      </c>
      <c r="G14" s="44">
        <f t="shared" si="0"/>
        <v>12753256</v>
      </c>
      <c r="H14" s="44">
        <v>0</v>
      </c>
      <c r="I14" s="44">
        <v>629970</v>
      </c>
      <c r="J14" s="44">
        <v>8495989</v>
      </c>
      <c r="K14" s="44">
        <v>3627297</v>
      </c>
      <c r="L14" s="44">
        <f t="shared" si="1"/>
        <v>12753256</v>
      </c>
      <c r="M14" s="44">
        <v>0</v>
      </c>
      <c r="N14" s="44">
        <f t="shared" si="2"/>
        <v>12753256</v>
      </c>
      <c r="O14" s="9">
        <v>7</v>
      </c>
    </row>
    <row r="15" spans="1:15" x14ac:dyDescent="0.2">
      <c r="A15" s="4">
        <v>8</v>
      </c>
      <c r="B15" s="4" t="s">
        <v>371</v>
      </c>
      <c r="C15" s="44">
        <v>4353128</v>
      </c>
      <c r="D15" s="44">
        <v>0</v>
      </c>
      <c r="E15" s="44">
        <v>1360273</v>
      </c>
      <c r="F15" s="44">
        <v>0</v>
      </c>
      <c r="G15" s="44">
        <f t="shared" si="0"/>
        <v>5713401</v>
      </c>
      <c r="H15" s="44">
        <v>0</v>
      </c>
      <c r="I15" s="44">
        <v>0</v>
      </c>
      <c r="J15" s="44">
        <v>4537723</v>
      </c>
      <c r="K15" s="44">
        <v>1175678</v>
      </c>
      <c r="L15" s="44">
        <f t="shared" si="1"/>
        <v>5713401</v>
      </c>
      <c r="M15" s="44">
        <v>0</v>
      </c>
      <c r="N15" s="44">
        <f t="shared" si="2"/>
        <v>5713401</v>
      </c>
      <c r="O15" s="9">
        <v>8</v>
      </c>
    </row>
    <row r="16" spans="1:15" x14ac:dyDescent="0.2">
      <c r="A16" s="4">
        <v>9</v>
      </c>
      <c r="B16" s="4" t="s">
        <v>372</v>
      </c>
      <c r="C16" s="44">
        <v>0</v>
      </c>
      <c r="D16" s="44">
        <v>0</v>
      </c>
      <c r="E16" s="44">
        <v>0</v>
      </c>
      <c r="F16" s="44">
        <v>0</v>
      </c>
      <c r="G16" s="44">
        <f t="shared" si="0"/>
        <v>0</v>
      </c>
      <c r="H16" s="44">
        <v>0</v>
      </c>
      <c r="I16" s="44">
        <v>0</v>
      </c>
      <c r="J16" s="44">
        <v>0</v>
      </c>
      <c r="K16" s="44">
        <v>0</v>
      </c>
      <c r="L16" s="44">
        <f t="shared" si="1"/>
        <v>0</v>
      </c>
      <c r="M16" s="44">
        <v>0</v>
      </c>
      <c r="N16" s="44">
        <f t="shared" si="2"/>
        <v>0</v>
      </c>
      <c r="O16" s="9">
        <v>9</v>
      </c>
    </row>
    <row r="17" spans="1:15" x14ac:dyDescent="0.2">
      <c r="A17" s="4">
        <v>10</v>
      </c>
      <c r="B17" s="4" t="s">
        <v>373</v>
      </c>
      <c r="C17" s="44">
        <v>0</v>
      </c>
      <c r="D17" s="44">
        <v>0</v>
      </c>
      <c r="E17" s="44">
        <v>0</v>
      </c>
      <c r="F17" s="44">
        <v>0</v>
      </c>
      <c r="G17" s="44">
        <f t="shared" si="0"/>
        <v>0</v>
      </c>
      <c r="H17" s="44">
        <v>0</v>
      </c>
      <c r="I17" s="44">
        <v>0</v>
      </c>
      <c r="J17" s="44">
        <v>0</v>
      </c>
      <c r="K17" s="44">
        <v>0</v>
      </c>
      <c r="L17" s="44">
        <f t="shared" si="1"/>
        <v>0</v>
      </c>
      <c r="M17" s="44">
        <v>0</v>
      </c>
      <c r="N17" s="44">
        <f t="shared" si="2"/>
        <v>0</v>
      </c>
      <c r="O17" s="9">
        <v>10</v>
      </c>
    </row>
    <row r="18" spans="1:15" x14ac:dyDescent="0.2">
      <c r="A18" s="4">
        <v>11</v>
      </c>
      <c r="B18" s="4" t="s">
        <v>374</v>
      </c>
      <c r="C18" s="44">
        <v>0</v>
      </c>
      <c r="D18" s="44">
        <v>0</v>
      </c>
      <c r="E18" s="44">
        <v>0</v>
      </c>
      <c r="F18" s="44">
        <v>0</v>
      </c>
      <c r="G18" s="44">
        <f t="shared" si="0"/>
        <v>0</v>
      </c>
      <c r="H18" s="44">
        <v>0</v>
      </c>
      <c r="I18" s="44">
        <v>0</v>
      </c>
      <c r="J18" s="44">
        <v>0</v>
      </c>
      <c r="K18" s="44">
        <v>0</v>
      </c>
      <c r="L18" s="44">
        <f t="shared" si="1"/>
        <v>0</v>
      </c>
      <c r="M18" s="44">
        <v>0</v>
      </c>
      <c r="N18" s="44">
        <f t="shared" si="2"/>
        <v>0</v>
      </c>
      <c r="O18" s="9">
        <v>11</v>
      </c>
    </row>
    <row r="19" spans="1:15" x14ac:dyDescent="0.2">
      <c r="A19" s="4">
        <v>12</v>
      </c>
      <c r="B19" s="4" t="s">
        <v>375</v>
      </c>
      <c r="C19" s="44">
        <v>16144804</v>
      </c>
      <c r="D19" s="44">
        <v>0</v>
      </c>
      <c r="E19" s="44">
        <v>6935797</v>
      </c>
      <c r="F19" s="44">
        <v>0</v>
      </c>
      <c r="G19" s="44">
        <f t="shared" si="0"/>
        <v>23080601</v>
      </c>
      <c r="H19" s="44">
        <v>13793676</v>
      </c>
      <c r="I19" s="44">
        <v>0</v>
      </c>
      <c r="J19" s="44">
        <v>1596364</v>
      </c>
      <c r="K19" s="44">
        <v>7690561</v>
      </c>
      <c r="L19" s="44">
        <f t="shared" si="1"/>
        <v>23080601</v>
      </c>
      <c r="M19" s="44">
        <v>0</v>
      </c>
      <c r="N19" s="44">
        <f t="shared" si="2"/>
        <v>23080601</v>
      </c>
      <c r="O19" s="9">
        <v>12</v>
      </c>
    </row>
    <row r="20" spans="1:15" x14ac:dyDescent="0.2">
      <c r="A20" s="4">
        <v>13</v>
      </c>
      <c r="B20" s="4" t="s">
        <v>297</v>
      </c>
      <c r="C20" s="44">
        <v>22999506</v>
      </c>
      <c r="D20" s="44">
        <v>0</v>
      </c>
      <c r="E20" s="44">
        <v>12231100</v>
      </c>
      <c r="F20" s="44">
        <v>0</v>
      </c>
      <c r="G20" s="44">
        <f t="shared" si="0"/>
        <v>35230606</v>
      </c>
      <c r="H20" s="44">
        <v>0</v>
      </c>
      <c r="I20" s="44">
        <v>0</v>
      </c>
      <c r="J20" s="44">
        <v>14062501</v>
      </c>
      <c r="K20" s="44">
        <v>21168105</v>
      </c>
      <c r="L20" s="44">
        <f t="shared" si="1"/>
        <v>35230606</v>
      </c>
      <c r="M20" s="44">
        <v>0</v>
      </c>
      <c r="N20" s="44">
        <f t="shared" si="2"/>
        <v>35230606</v>
      </c>
      <c r="O20" s="9">
        <v>13</v>
      </c>
    </row>
    <row r="21" spans="1:15" x14ac:dyDescent="0.2">
      <c r="A21" s="4">
        <v>14</v>
      </c>
      <c r="B21" s="4" t="s">
        <v>376</v>
      </c>
      <c r="C21" s="44">
        <v>13919697</v>
      </c>
      <c r="D21" s="44">
        <v>0</v>
      </c>
      <c r="E21" s="44">
        <v>847716</v>
      </c>
      <c r="F21" s="44">
        <v>0</v>
      </c>
      <c r="G21" s="44">
        <f t="shared" si="0"/>
        <v>14767413</v>
      </c>
      <c r="H21" s="44">
        <v>0</v>
      </c>
      <c r="I21" s="44">
        <v>0</v>
      </c>
      <c r="J21" s="44">
        <v>14767413</v>
      </c>
      <c r="K21" s="44">
        <v>0</v>
      </c>
      <c r="L21" s="44">
        <f t="shared" si="1"/>
        <v>14767413</v>
      </c>
      <c r="M21" s="44">
        <v>0</v>
      </c>
      <c r="N21" s="44">
        <f t="shared" si="2"/>
        <v>14767413</v>
      </c>
      <c r="O21" s="9">
        <v>14</v>
      </c>
    </row>
    <row r="22" spans="1:15" x14ac:dyDescent="0.2">
      <c r="A22" s="4">
        <v>15</v>
      </c>
      <c r="B22" s="4" t="s">
        <v>377</v>
      </c>
      <c r="C22" s="44">
        <v>3671077</v>
      </c>
      <c r="D22" s="44">
        <v>0</v>
      </c>
      <c r="E22" s="44">
        <v>9182702</v>
      </c>
      <c r="F22" s="44">
        <v>0</v>
      </c>
      <c r="G22" s="44">
        <f t="shared" si="0"/>
        <v>12853779</v>
      </c>
      <c r="H22" s="44">
        <v>0</v>
      </c>
      <c r="I22" s="44">
        <v>0</v>
      </c>
      <c r="J22" s="44">
        <v>6745182</v>
      </c>
      <c r="K22" s="44">
        <v>6108597</v>
      </c>
      <c r="L22" s="44">
        <f t="shared" si="1"/>
        <v>12853779</v>
      </c>
      <c r="M22" s="44">
        <v>0</v>
      </c>
      <c r="N22" s="44">
        <f t="shared" si="2"/>
        <v>12853779</v>
      </c>
      <c r="O22" s="9">
        <v>15</v>
      </c>
    </row>
    <row r="23" spans="1:15" x14ac:dyDescent="0.2">
      <c r="A23" s="4">
        <v>16</v>
      </c>
      <c r="B23" s="4" t="s">
        <v>378</v>
      </c>
      <c r="C23" s="44">
        <v>28960879</v>
      </c>
      <c r="D23" s="44">
        <v>0</v>
      </c>
      <c r="E23" s="44">
        <v>19832525</v>
      </c>
      <c r="F23" s="44">
        <v>0</v>
      </c>
      <c r="G23" s="44">
        <f t="shared" si="0"/>
        <v>48793404</v>
      </c>
      <c r="H23" s="44">
        <v>0</v>
      </c>
      <c r="I23" s="44">
        <v>0</v>
      </c>
      <c r="J23" s="44">
        <v>18659037</v>
      </c>
      <c r="K23" s="44">
        <v>30134367</v>
      </c>
      <c r="L23" s="44">
        <f t="shared" si="1"/>
        <v>48793404</v>
      </c>
      <c r="M23" s="44">
        <v>0</v>
      </c>
      <c r="N23" s="44">
        <f t="shared" si="2"/>
        <v>48793404</v>
      </c>
      <c r="O23" s="9">
        <v>16</v>
      </c>
    </row>
    <row r="24" spans="1:15" x14ac:dyDescent="0.2">
      <c r="A24" s="4">
        <v>17</v>
      </c>
      <c r="B24" s="4" t="s">
        <v>379</v>
      </c>
      <c r="C24" s="44">
        <v>15643271</v>
      </c>
      <c r="D24" s="44">
        <v>0</v>
      </c>
      <c r="E24" s="44">
        <v>8636967</v>
      </c>
      <c r="F24" s="44">
        <v>0</v>
      </c>
      <c r="G24" s="44">
        <f t="shared" si="0"/>
        <v>24280238</v>
      </c>
      <c r="H24" s="44">
        <v>0</v>
      </c>
      <c r="I24" s="44">
        <v>0</v>
      </c>
      <c r="J24" s="44">
        <v>16202073</v>
      </c>
      <c r="K24" s="44">
        <v>8078165</v>
      </c>
      <c r="L24" s="44">
        <f t="shared" si="1"/>
        <v>24280238</v>
      </c>
      <c r="M24" s="44">
        <v>0</v>
      </c>
      <c r="N24" s="44">
        <f t="shared" si="2"/>
        <v>24280238</v>
      </c>
      <c r="O24" s="9">
        <v>17</v>
      </c>
    </row>
    <row r="25" spans="1:15" x14ac:dyDescent="0.2">
      <c r="A25" s="4">
        <v>18</v>
      </c>
      <c r="B25" s="4" t="s">
        <v>380</v>
      </c>
      <c r="C25" s="44">
        <v>124791467</v>
      </c>
      <c r="D25" s="44">
        <v>0</v>
      </c>
      <c r="E25" s="44">
        <v>26417139</v>
      </c>
      <c r="F25" s="44">
        <v>0</v>
      </c>
      <c r="G25" s="44">
        <f t="shared" si="0"/>
        <v>151208606</v>
      </c>
      <c r="H25" s="44">
        <v>0</v>
      </c>
      <c r="I25" s="44">
        <v>0</v>
      </c>
      <c r="J25" s="44">
        <v>94987939</v>
      </c>
      <c r="K25" s="44">
        <v>56220667</v>
      </c>
      <c r="L25" s="44">
        <f t="shared" si="1"/>
        <v>151208606</v>
      </c>
      <c r="M25" s="44">
        <v>0</v>
      </c>
      <c r="N25" s="44">
        <f t="shared" si="2"/>
        <v>151208606</v>
      </c>
      <c r="O25" s="9">
        <v>18</v>
      </c>
    </row>
    <row r="26" spans="1:15" x14ac:dyDescent="0.2">
      <c r="A26" s="4">
        <v>19</v>
      </c>
      <c r="B26" s="4" t="s">
        <v>381</v>
      </c>
      <c r="C26" s="44">
        <v>2198498</v>
      </c>
      <c r="D26" s="44">
        <v>0</v>
      </c>
      <c r="E26" s="44">
        <v>7895286</v>
      </c>
      <c r="F26" s="44">
        <v>0</v>
      </c>
      <c r="G26" s="44">
        <f t="shared" si="0"/>
        <v>10093784</v>
      </c>
      <c r="H26" s="44">
        <v>0</v>
      </c>
      <c r="I26" s="44">
        <v>0</v>
      </c>
      <c r="J26" s="44">
        <v>2485374</v>
      </c>
      <c r="K26" s="44">
        <v>7608410</v>
      </c>
      <c r="L26" s="44">
        <f t="shared" si="1"/>
        <v>10093784</v>
      </c>
      <c r="M26" s="44">
        <v>0</v>
      </c>
      <c r="N26" s="44">
        <f t="shared" si="2"/>
        <v>10093784</v>
      </c>
      <c r="O26" s="9">
        <v>19</v>
      </c>
    </row>
    <row r="27" spans="1:15" x14ac:dyDescent="0.2">
      <c r="A27" s="4">
        <v>20</v>
      </c>
      <c r="B27" s="4" t="s">
        <v>382</v>
      </c>
      <c r="C27" s="44">
        <v>7386296</v>
      </c>
      <c r="D27" s="44">
        <v>0</v>
      </c>
      <c r="E27" s="44">
        <v>6948404</v>
      </c>
      <c r="F27" s="44">
        <v>0</v>
      </c>
      <c r="G27" s="44">
        <f t="shared" si="0"/>
        <v>14334700</v>
      </c>
      <c r="H27" s="44">
        <v>0</v>
      </c>
      <c r="I27" s="44">
        <v>0</v>
      </c>
      <c r="J27" s="44">
        <v>6415429</v>
      </c>
      <c r="K27" s="44">
        <v>7919271</v>
      </c>
      <c r="L27" s="44">
        <f t="shared" si="1"/>
        <v>14334700</v>
      </c>
      <c r="M27" s="44">
        <v>0</v>
      </c>
      <c r="N27" s="44">
        <f t="shared" si="2"/>
        <v>14334700</v>
      </c>
      <c r="O27" s="9">
        <v>20</v>
      </c>
    </row>
    <row r="28" spans="1:15" x14ac:dyDescent="0.2">
      <c r="A28" s="4">
        <v>21</v>
      </c>
      <c r="B28" s="4" t="s">
        <v>337</v>
      </c>
      <c r="C28" s="44">
        <v>7748197</v>
      </c>
      <c r="D28" s="44">
        <v>0</v>
      </c>
      <c r="E28" s="44">
        <v>3576919</v>
      </c>
      <c r="F28" s="44">
        <v>0</v>
      </c>
      <c r="G28" s="44">
        <f t="shared" si="0"/>
        <v>11325116</v>
      </c>
      <c r="H28" s="44">
        <v>0</v>
      </c>
      <c r="I28" s="44">
        <v>0</v>
      </c>
      <c r="J28" s="44">
        <v>2899062</v>
      </c>
      <c r="K28" s="44">
        <v>8426054</v>
      </c>
      <c r="L28" s="44">
        <f t="shared" si="1"/>
        <v>11325116</v>
      </c>
      <c r="M28" s="44">
        <v>0</v>
      </c>
      <c r="N28" s="44">
        <f t="shared" si="2"/>
        <v>11325116</v>
      </c>
      <c r="O28" s="9">
        <v>21</v>
      </c>
    </row>
    <row r="29" spans="1:15" x14ac:dyDescent="0.2">
      <c r="A29" s="4">
        <v>22</v>
      </c>
      <c r="B29" s="4" t="s">
        <v>345</v>
      </c>
      <c r="C29" s="44">
        <v>6520131</v>
      </c>
      <c r="D29" s="44">
        <v>0</v>
      </c>
      <c r="E29" s="44">
        <v>2956065</v>
      </c>
      <c r="F29" s="44">
        <v>0</v>
      </c>
      <c r="G29" s="44">
        <f t="shared" si="0"/>
        <v>9476196</v>
      </c>
      <c r="H29" s="44">
        <v>0</v>
      </c>
      <c r="I29" s="44">
        <v>0</v>
      </c>
      <c r="J29" s="44">
        <v>2959095</v>
      </c>
      <c r="K29" s="44">
        <v>6517101</v>
      </c>
      <c r="L29" s="44">
        <f t="shared" si="1"/>
        <v>9476196</v>
      </c>
      <c r="M29" s="44">
        <v>0</v>
      </c>
      <c r="N29" s="44">
        <f t="shared" si="2"/>
        <v>9476196</v>
      </c>
      <c r="O29" s="9">
        <v>22</v>
      </c>
    </row>
    <row r="30" spans="1:15" x14ac:dyDescent="0.2">
      <c r="A30" s="4">
        <v>23</v>
      </c>
      <c r="B30" s="6" t="s">
        <v>383</v>
      </c>
      <c r="C30" s="44">
        <v>46345235</v>
      </c>
      <c r="D30" s="44">
        <v>0</v>
      </c>
      <c r="E30" s="44">
        <v>7927912</v>
      </c>
      <c r="F30" s="44">
        <v>0</v>
      </c>
      <c r="G30" s="44">
        <f t="shared" si="0"/>
        <v>54273147</v>
      </c>
      <c r="H30" s="44">
        <v>0</v>
      </c>
      <c r="I30" s="44">
        <v>0</v>
      </c>
      <c r="J30" s="44">
        <v>14725907</v>
      </c>
      <c r="K30" s="44">
        <v>39547240</v>
      </c>
      <c r="L30" s="44">
        <f t="shared" si="1"/>
        <v>54273147</v>
      </c>
      <c r="M30" s="44">
        <v>0</v>
      </c>
      <c r="N30" s="44">
        <f t="shared" si="2"/>
        <v>54273147</v>
      </c>
      <c r="O30" s="9">
        <v>23</v>
      </c>
    </row>
    <row r="31" spans="1:15" x14ac:dyDescent="0.2">
      <c r="A31" s="4">
        <v>24</v>
      </c>
      <c r="B31" s="4" t="s">
        <v>384</v>
      </c>
      <c r="C31" s="44">
        <v>0</v>
      </c>
      <c r="D31" s="44">
        <v>0</v>
      </c>
      <c r="E31" s="44">
        <v>0</v>
      </c>
      <c r="F31" s="44">
        <v>0</v>
      </c>
      <c r="G31" s="44">
        <f t="shared" si="0"/>
        <v>0</v>
      </c>
      <c r="H31" s="44">
        <v>0</v>
      </c>
      <c r="I31" s="44">
        <v>0</v>
      </c>
      <c r="J31" s="44">
        <v>0</v>
      </c>
      <c r="K31" s="44">
        <v>0</v>
      </c>
      <c r="L31" s="44">
        <f t="shared" si="1"/>
        <v>0</v>
      </c>
      <c r="M31" s="44">
        <v>0</v>
      </c>
      <c r="N31" s="44">
        <f t="shared" si="2"/>
        <v>0</v>
      </c>
      <c r="O31" s="9">
        <v>24</v>
      </c>
    </row>
    <row r="32" spans="1:15" x14ac:dyDescent="0.2">
      <c r="A32" s="4">
        <v>25</v>
      </c>
      <c r="B32" s="4" t="s">
        <v>385</v>
      </c>
      <c r="C32" s="44">
        <v>15227528</v>
      </c>
      <c r="D32" s="44">
        <v>0</v>
      </c>
      <c r="E32" s="44">
        <v>5005822</v>
      </c>
      <c r="F32" s="44">
        <v>0</v>
      </c>
      <c r="G32" s="44">
        <f t="shared" si="0"/>
        <v>20233350</v>
      </c>
      <c r="H32" s="44">
        <v>0</v>
      </c>
      <c r="I32" s="44">
        <v>0</v>
      </c>
      <c r="J32" s="44">
        <v>14875625</v>
      </c>
      <c r="K32" s="44">
        <v>5357725</v>
      </c>
      <c r="L32" s="44">
        <f t="shared" si="1"/>
        <v>20233350</v>
      </c>
      <c r="M32" s="44">
        <v>0</v>
      </c>
      <c r="N32" s="44">
        <f t="shared" si="2"/>
        <v>20233350</v>
      </c>
      <c r="O32" s="9">
        <v>25</v>
      </c>
    </row>
    <row r="33" spans="1:15" x14ac:dyDescent="0.2">
      <c r="A33" s="4">
        <v>26</v>
      </c>
      <c r="B33" s="4" t="s">
        <v>386</v>
      </c>
      <c r="C33" s="44">
        <v>2852000</v>
      </c>
      <c r="D33" s="44">
        <v>0</v>
      </c>
      <c r="E33" s="44">
        <v>2369734</v>
      </c>
      <c r="F33" s="44">
        <v>0</v>
      </c>
      <c r="G33" s="44">
        <f t="shared" si="0"/>
        <v>5221734</v>
      </c>
      <c r="H33" s="44">
        <v>0</v>
      </c>
      <c r="I33" s="44">
        <v>0</v>
      </c>
      <c r="J33" s="44">
        <v>3870441</v>
      </c>
      <c r="K33" s="44">
        <v>1351293</v>
      </c>
      <c r="L33" s="44">
        <f t="shared" si="1"/>
        <v>5221734</v>
      </c>
      <c r="M33" s="44">
        <v>0</v>
      </c>
      <c r="N33" s="44">
        <f t="shared" si="2"/>
        <v>5221734</v>
      </c>
      <c r="O33" s="9">
        <v>26</v>
      </c>
    </row>
    <row r="34" spans="1:15" x14ac:dyDescent="0.2">
      <c r="A34" s="4">
        <v>27</v>
      </c>
      <c r="B34" s="4" t="s">
        <v>387</v>
      </c>
      <c r="C34" s="44">
        <v>1877064</v>
      </c>
      <c r="D34" s="44">
        <v>0</v>
      </c>
      <c r="E34" s="44">
        <v>7875551</v>
      </c>
      <c r="F34" s="44">
        <v>0</v>
      </c>
      <c r="G34" s="44">
        <f t="shared" si="0"/>
        <v>9752615</v>
      </c>
      <c r="H34" s="44">
        <v>0</v>
      </c>
      <c r="I34" s="44">
        <v>0</v>
      </c>
      <c r="J34" s="44">
        <v>9752615</v>
      </c>
      <c r="K34" s="44">
        <v>0</v>
      </c>
      <c r="L34" s="44">
        <f t="shared" si="1"/>
        <v>9752615</v>
      </c>
      <c r="M34" s="44">
        <v>0</v>
      </c>
      <c r="N34" s="44">
        <f t="shared" si="2"/>
        <v>9752615</v>
      </c>
      <c r="O34" s="9">
        <v>27</v>
      </c>
    </row>
    <row r="35" spans="1:15" x14ac:dyDescent="0.2">
      <c r="A35" s="4">
        <v>28</v>
      </c>
      <c r="B35" s="4" t="s">
        <v>388</v>
      </c>
      <c r="C35" s="44">
        <v>7187744</v>
      </c>
      <c r="D35" s="44">
        <v>0</v>
      </c>
      <c r="E35" s="44">
        <v>5382084</v>
      </c>
      <c r="F35" s="44">
        <v>0</v>
      </c>
      <c r="G35" s="44">
        <f t="shared" si="0"/>
        <v>12569828</v>
      </c>
      <c r="H35" s="44">
        <v>0</v>
      </c>
      <c r="I35" s="44">
        <v>0</v>
      </c>
      <c r="J35" s="44">
        <v>5941187</v>
      </c>
      <c r="K35" s="44">
        <v>6628641</v>
      </c>
      <c r="L35" s="44">
        <f t="shared" si="1"/>
        <v>12569828</v>
      </c>
      <c r="M35" s="44">
        <v>0</v>
      </c>
      <c r="N35" s="44">
        <f t="shared" si="2"/>
        <v>12569828</v>
      </c>
      <c r="O35" s="9">
        <v>28</v>
      </c>
    </row>
    <row r="36" spans="1:15" x14ac:dyDescent="0.2">
      <c r="A36" s="4">
        <v>29</v>
      </c>
      <c r="B36" s="4" t="s">
        <v>389</v>
      </c>
      <c r="C36" s="44">
        <v>23930423</v>
      </c>
      <c r="D36" s="44">
        <v>0</v>
      </c>
      <c r="E36" s="44">
        <v>2191932</v>
      </c>
      <c r="F36" s="44">
        <v>0</v>
      </c>
      <c r="G36" s="44">
        <f t="shared" si="0"/>
        <v>26122355</v>
      </c>
      <c r="H36" s="44">
        <v>0</v>
      </c>
      <c r="I36" s="44">
        <v>0</v>
      </c>
      <c r="J36" s="44">
        <v>4166571</v>
      </c>
      <c r="K36" s="44">
        <v>21955784</v>
      </c>
      <c r="L36" s="44">
        <f t="shared" si="1"/>
        <v>26122355</v>
      </c>
      <c r="M36" s="44">
        <v>0</v>
      </c>
      <c r="N36" s="44">
        <f t="shared" si="2"/>
        <v>26122355</v>
      </c>
      <c r="O36" s="9">
        <v>29</v>
      </c>
    </row>
    <row r="37" spans="1:15" x14ac:dyDescent="0.2">
      <c r="A37" s="4">
        <v>30</v>
      </c>
      <c r="B37" s="4" t="s">
        <v>358</v>
      </c>
      <c r="C37" s="44">
        <v>3333921</v>
      </c>
      <c r="D37" s="44">
        <v>0</v>
      </c>
      <c r="E37" s="44">
        <v>3332525</v>
      </c>
      <c r="F37" s="44">
        <v>0</v>
      </c>
      <c r="G37" s="44">
        <f t="shared" si="0"/>
        <v>6666446</v>
      </c>
      <c r="H37" s="44">
        <v>0</v>
      </c>
      <c r="I37" s="44">
        <v>17972</v>
      </c>
      <c r="J37" s="44">
        <v>2763971</v>
      </c>
      <c r="K37" s="44">
        <v>3884503</v>
      </c>
      <c r="L37" s="44">
        <f t="shared" si="1"/>
        <v>6666446</v>
      </c>
      <c r="M37" s="44">
        <v>0</v>
      </c>
      <c r="N37" s="44">
        <f t="shared" si="2"/>
        <v>6666446</v>
      </c>
      <c r="O37" s="9">
        <v>30</v>
      </c>
    </row>
    <row r="38" spans="1:15" x14ac:dyDescent="0.2">
      <c r="A38" s="4">
        <v>31</v>
      </c>
      <c r="B38" s="4" t="s">
        <v>390</v>
      </c>
      <c r="C38" s="44">
        <v>65357673</v>
      </c>
      <c r="D38" s="44">
        <v>0</v>
      </c>
      <c r="E38" s="44">
        <v>22771953</v>
      </c>
      <c r="F38" s="44">
        <v>0</v>
      </c>
      <c r="G38" s="44">
        <f t="shared" si="0"/>
        <v>88129626</v>
      </c>
      <c r="H38" s="44">
        <v>0</v>
      </c>
      <c r="I38" s="44">
        <v>0</v>
      </c>
      <c r="J38" s="44">
        <v>74496318</v>
      </c>
      <c r="K38" s="44">
        <v>13633308</v>
      </c>
      <c r="L38" s="44">
        <f t="shared" si="1"/>
        <v>88129626</v>
      </c>
      <c r="M38" s="44">
        <v>0</v>
      </c>
      <c r="N38" s="44">
        <f t="shared" si="2"/>
        <v>88129626</v>
      </c>
      <c r="O38" s="9">
        <v>31</v>
      </c>
    </row>
    <row r="39" spans="1:15" x14ac:dyDescent="0.2">
      <c r="A39" s="4">
        <v>32</v>
      </c>
      <c r="B39" s="4" t="s">
        <v>391</v>
      </c>
      <c r="C39" s="44">
        <v>0</v>
      </c>
      <c r="D39" s="44">
        <v>0</v>
      </c>
      <c r="E39" s="44">
        <v>0</v>
      </c>
      <c r="F39" s="44">
        <v>0</v>
      </c>
      <c r="G39" s="44">
        <f t="shared" si="0"/>
        <v>0</v>
      </c>
      <c r="H39" s="44">
        <v>0</v>
      </c>
      <c r="I39" s="44">
        <v>0</v>
      </c>
      <c r="J39" s="44">
        <v>0</v>
      </c>
      <c r="K39" s="44">
        <v>0</v>
      </c>
      <c r="L39" s="44">
        <f t="shared" si="1"/>
        <v>0</v>
      </c>
      <c r="M39" s="44">
        <v>0</v>
      </c>
      <c r="N39" s="44">
        <f t="shared" si="2"/>
        <v>0</v>
      </c>
      <c r="O39" s="9">
        <v>32</v>
      </c>
    </row>
    <row r="40" spans="1:15" x14ac:dyDescent="0.2">
      <c r="A40" s="4">
        <v>33</v>
      </c>
      <c r="B40" s="4" t="s">
        <v>392</v>
      </c>
      <c r="C40" s="44">
        <v>21729748</v>
      </c>
      <c r="D40" s="44">
        <v>0</v>
      </c>
      <c r="E40" s="44">
        <v>3108847</v>
      </c>
      <c r="F40" s="44">
        <v>0</v>
      </c>
      <c r="G40" s="44">
        <f t="shared" si="0"/>
        <v>24838595</v>
      </c>
      <c r="H40" s="44">
        <v>0</v>
      </c>
      <c r="I40" s="44">
        <v>0</v>
      </c>
      <c r="J40" s="44">
        <v>9950547</v>
      </c>
      <c r="K40" s="44">
        <v>14888048</v>
      </c>
      <c r="L40" s="44">
        <f t="shared" si="1"/>
        <v>24838595</v>
      </c>
      <c r="M40" s="44">
        <v>0</v>
      </c>
      <c r="N40" s="44">
        <f t="shared" si="2"/>
        <v>24838595</v>
      </c>
      <c r="O40" s="9">
        <v>33</v>
      </c>
    </row>
    <row r="41" spans="1:15" x14ac:dyDescent="0.2">
      <c r="A41" s="4">
        <v>34</v>
      </c>
      <c r="B41" s="4" t="s">
        <v>393</v>
      </c>
      <c r="C41" s="44">
        <v>0</v>
      </c>
      <c r="D41" s="44">
        <v>0</v>
      </c>
      <c r="E41" s="44">
        <v>0</v>
      </c>
      <c r="F41" s="44">
        <v>0</v>
      </c>
      <c r="G41" s="44">
        <f t="shared" si="0"/>
        <v>0</v>
      </c>
      <c r="H41" s="44">
        <v>0</v>
      </c>
      <c r="I41" s="44">
        <v>0</v>
      </c>
      <c r="J41" s="44">
        <v>0</v>
      </c>
      <c r="K41" s="44">
        <v>0</v>
      </c>
      <c r="L41" s="44">
        <f t="shared" si="1"/>
        <v>0</v>
      </c>
      <c r="M41" s="44">
        <v>0</v>
      </c>
      <c r="N41" s="44">
        <f t="shared" si="2"/>
        <v>0</v>
      </c>
      <c r="O41" s="9">
        <v>34</v>
      </c>
    </row>
    <row r="42" spans="1:15" x14ac:dyDescent="0.2">
      <c r="A42" s="4">
        <v>35</v>
      </c>
      <c r="B42" s="4" t="s">
        <v>362</v>
      </c>
      <c r="C42" s="44">
        <v>1158479</v>
      </c>
      <c r="D42" s="44">
        <v>0</v>
      </c>
      <c r="E42" s="44">
        <v>2381642</v>
      </c>
      <c r="F42" s="44">
        <v>0</v>
      </c>
      <c r="G42" s="44">
        <f>(C42+D42+E42+F42)</f>
        <v>3540121</v>
      </c>
      <c r="H42" s="44">
        <v>0</v>
      </c>
      <c r="I42" s="44">
        <v>0</v>
      </c>
      <c r="J42" s="44">
        <v>1724608</v>
      </c>
      <c r="K42" s="44">
        <v>1815513</v>
      </c>
      <c r="L42" s="44">
        <f>(H42+I42+J42+K42)</f>
        <v>3540121</v>
      </c>
      <c r="M42" s="44">
        <v>0</v>
      </c>
      <c r="N42" s="44">
        <f>(G42-M42)</f>
        <v>3540121</v>
      </c>
      <c r="O42" s="9">
        <v>35</v>
      </c>
    </row>
    <row r="43" spans="1:15" x14ac:dyDescent="0.2">
      <c r="A43" s="4">
        <v>36</v>
      </c>
      <c r="B43" s="4" t="s">
        <v>394</v>
      </c>
      <c r="C43" s="44">
        <v>13001171</v>
      </c>
      <c r="D43" s="44">
        <v>0</v>
      </c>
      <c r="E43" s="44">
        <v>4131126</v>
      </c>
      <c r="F43" s="44">
        <v>0</v>
      </c>
      <c r="G43" s="44">
        <f>(C43+D43+E43+F43)</f>
        <v>17132297</v>
      </c>
      <c r="H43" s="44">
        <v>0</v>
      </c>
      <c r="I43" s="44">
        <v>0</v>
      </c>
      <c r="J43" s="44">
        <v>3901165</v>
      </c>
      <c r="K43" s="44">
        <v>13231132</v>
      </c>
      <c r="L43" s="44">
        <f>(H43+I43+J43+K43)</f>
        <v>17132297</v>
      </c>
      <c r="M43" s="44">
        <v>0</v>
      </c>
      <c r="N43" s="44">
        <f>(G43-M43)</f>
        <v>17132297</v>
      </c>
      <c r="O43" s="9">
        <v>36</v>
      </c>
    </row>
    <row r="44" spans="1:15" x14ac:dyDescent="0.2">
      <c r="A44" s="4">
        <v>37</v>
      </c>
      <c r="B44" s="4" t="s">
        <v>395</v>
      </c>
      <c r="C44" s="71">
        <v>0</v>
      </c>
      <c r="D44" s="71">
        <v>0</v>
      </c>
      <c r="E44" s="71">
        <v>0</v>
      </c>
      <c r="F44" s="71">
        <v>0</v>
      </c>
      <c r="G44" s="71">
        <f t="shared" si="0"/>
        <v>0</v>
      </c>
      <c r="H44" s="71">
        <v>0</v>
      </c>
      <c r="I44" s="71">
        <v>0</v>
      </c>
      <c r="J44" s="71">
        <v>0</v>
      </c>
      <c r="K44" s="71">
        <v>0</v>
      </c>
      <c r="L44" s="71">
        <f t="shared" si="1"/>
        <v>0</v>
      </c>
      <c r="M44" s="71">
        <v>0</v>
      </c>
      <c r="N44" s="71">
        <f t="shared" si="2"/>
        <v>0</v>
      </c>
      <c r="O44" s="9">
        <v>37</v>
      </c>
    </row>
    <row r="45" spans="1:15" x14ac:dyDescent="0.2">
      <c r="A45" s="17">
        <f>A44</f>
        <v>37</v>
      </c>
      <c r="B45" s="9" t="s">
        <v>21</v>
      </c>
      <c r="C45" s="72">
        <f t="shared" ref="C45:N45" si="3">SUM(C8:C44)</f>
        <v>489732822</v>
      </c>
      <c r="D45" s="72">
        <f t="shared" si="3"/>
        <v>0</v>
      </c>
      <c r="E45" s="72">
        <f t="shared" si="3"/>
        <v>198971032</v>
      </c>
      <c r="F45" s="72">
        <f t="shared" si="3"/>
        <v>0</v>
      </c>
      <c r="G45" s="72">
        <f>SUM(G8:G44)</f>
        <v>688703854</v>
      </c>
      <c r="H45" s="72">
        <f t="shared" si="3"/>
        <v>13793676</v>
      </c>
      <c r="I45" s="72">
        <f t="shared" si="3"/>
        <v>647942</v>
      </c>
      <c r="J45" s="72">
        <f t="shared" si="3"/>
        <v>378730019</v>
      </c>
      <c r="K45" s="72">
        <f t="shared" si="3"/>
        <v>295532217</v>
      </c>
      <c r="L45" s="72">
        <f t="shared" si="3"/>
        <v>688703854</v>
      </c>
      <c r="M45" s="72">
        <f t="shared" si="3"/>
        <v>0</v>
      </c>
      <c r="N45" s="72">
        <f t="shared" si="3"/>
        <v>688703854</v>
      </c>
      <c r="O45" s="59">
        <f>O44</f>
        <v>37</v>
      </c>
    </row>
  </sheetData>
  <hyperlinks>
    <hyperlink ref="A5" location="'Table of Contents'!A1" display="Back to TOC" xr:uid="{4EBEE67D-F519-4739-9374-87717EADF8DE}"/>
  </hyperlinks>
  <printOptions gridLines="1"/>
  <pageMargins left="0.75" right="0.75" top="0.25" bottom="0.25" header="0.3" footer="0.3"/>
  <pageSetup paperSize="5" scale="92"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37687-820D-401D-83DB-FF38D9B3772A}">
  <sheetPr transitionEvaluation="1" transitionEntry="1">
    <pageSetUpPr fitToPage="1"/>
  </sheetPr>
  <dimension ref="A1:U111"/>
  <sheetViews>
    <sheetView zoomScale="110" zoomScaleNormal="110" workbookViewId="0"/>
  </sheetViews>
  <sheetFormatPr defaultColWidth="12.7109375" defaultRowHeight="9.75" customHeight="1" x14ac:dyDescent="0.2"/>
  <cols>
    <col min="1" max="1" width="4.85546875" style="23" customWidth="1"/>
    <col min="2" max="2" width="14.7109375" style="23" customWidth="1"/>
    <col min="3" max="3" width="14.5703125" style="23" bestFit="1" customWidth="1"/>
    <col min="4" max="4" width="12.140625" style="23" customWidth="1"/>
    <col min="5" max="5" width="12.7109375" style="23" customWidth="1"/>
    <col min="6" max="6" width="10" style="23" customWidth="1"/>
    <col min="7" max="7" width="12.140625" style="23" bestFit="1" customWidth="1"/>
    <col min="8" max="8" width="9.85546875" style="23" customWidth="1"/>
    <col min="9" max="10" width="12.140625" style="23" bestFit="1" customWidth="1"/>
    <col min="11" max="11" width="14.5703125" style="23" bestFit="1" customWidth="1"/>
    <col min="12" max="12" width="16.28515625" style="23" customWidth="1"/>
    <col min="13" max="13" width="12.42578125" style="23" customWidth="1"/>
    <col min="14" max="14" width="12.140625" style="23" bestFit="1" customWidth="1"/>
    <col min="15" max="15" width="13.140625" style="23" bestFit="1" customWidth="1"/>
    <col min="16" max="16" width="12.85546875" style="23" customWidth="1"/>
    <col min="17" max="17" width="11.85546875" style="23" customWidth="1"/>
    <col min="18" max="19" width="13.140625" style="23" bestFit="1" customWidth="1"/>
    <col min="20" max="20" width="14.5703125" style="23" bestFit="1" customWidth="1"/>
    <col min="21" max="21" width="4.7109375" style="23" customWidth="1"/>
    <col min="22" max="256" width="12.7109375" style="23"/>
    <col min="257" max="257" width="4.140625" style="23" customWidth="1"/>
    <col min="258" max="258" width="14.140625" style="23" bestFit="1" customWidth="1"/>
    <col min="259" max="259" width="14.5703125" style="23" bestFit="1" customWidth="1"/>
    <col min="260" max="260" width="12.140625" style="23" customWidth="1"/>
    <col min="261" max="261" width="12.7109375" style="23"/>
    <col min="262" max="262" width="10" style="23" customWidth="1"/>
    <col min="263" max="263" width="12.140625" style="23" bestFit="1" customWidth="1"/>
    <col min="264" max="264" width="9.85546875" style="23" customWidth="1"/>
    <col min="265" max="266" width="12.140625" style="23" bestFit="1" customWidth="1"/>
    <col min="267" max="267" width="14.5703125" style="23" bestFit="1" customWidth="1"/>
    <col min="268" max="268" width="16.28515625" style="23" customWidth="1"/>
    <col min="269" max="269" width="12.42578125" style="23" customWidth="1"/>
    <col min="270" max="270" width="12.140625" style="23" bestFit="1" customWidth="1"/>
    <col min="271" max="271" width="13.140625" style="23" bestFit="1" customWidth="1"/>
    <col min="272" max="272" width="12.140625" style="23" bestFit="1" customWidth="1"/>
    <col min="273" max="273" width="11.85546875" style="23" customWidth="1"/>
    <col min="274" max="275" width="13.140625" style="23" bestFit="1" customWidth="1"/>
    <col min="276" max="276" width="14.5703125" style="23" bestFit="1" customWidth="1"/>
    <col min="277" max="277" width="4.7109375" style="23" customWidth="1"/>
    <col min="278" max="512" width="12.7109375" style="23"/>
    <col min="513" max="513" width="4.140625" style="23" customWidth="1"/>
    <col min="514" max="514" width="14.140625" style="23" bestFit="1" customWidth="1"/>
    <col min="515" max="515" width="14.5703125" style="23" bestFit="1" customWidth="1"/>
    <col min="516" max="516" width="12.140625" style="23" customWidth="1"/>
    <col min="517" max="517" width="12.7109375" style="23"/>
    <col min="518" max="518" width="10" style="23" customWidth="1"/>
    <col min="519" max="519" width="12.140625" style="23" bestFit="1" customWidth="1"/>
    <col min="520" max="520" width="9.85546875" style="23" customWidth="1"/>
    <col min="521" max="522" width="12.140625" style="23" bestFit="1" customWidth="1"/>
    <col min="523" max="523" width="14.5703125" style="23" bestFit="1" customWidth="1"/>
    <col min="524" max="524" width="16.28515625" style="23" customWidth="1"/>
    <col min="525" max="525" width="12.42578125" style="23" customWidth="1"/>
    <col min="526" max="526" width="12.140625" style="23" bestFit="1" customWidth="1"/>
    <col min="527" max="527" width="13.140625" style="23" bestFit="1" customWidth="1"/>
    <col min="528" max="528" width="12.140625" style="23" bestFit="1" customWidth="1"/>
    <col min="529" max="529" width="11.85546875" style="23" customWidth="1"/>
    <col min="530" max="531" width="13.140625" style="23" bestFit="1" customWidth="1"/>
    <col min="532" max="532" width="14.5703125" style="23" bestFit="1" customWidth="1"/>
    <col min="533" max="533" width="4.7109375" style="23" customWidth="1"/>
    <col min="534" max="768" width="12.7109375" style="23"/>
    <col min="769" max="769" width="4.140625" style="23" customWidth="1"/>
    <col min="770" max="770" width="14.140625" style="23" bestFit="1" customWidth="1"/>
    <col min="771" max="771" width="14.5703125" style="23" bestFit="1" customWidth="1"/>
    <col min="772" max="772" width="12.140625" style="23" customWidth="1"/>
    <col min="773" max="773" width="12.7109375" style="23"/>
    <col min="774" max="774" width="10" style="23" customWidth="1"/>
    <col min="775" max="775" width="12.140625" style="23" bestFit="1" customWidth="1"/>
    <col min="776" max="776" width="9.85546875" style="23" customWidth="1"/>
    <col min="777" max="778" width="12.140625" style="23" bestFit="1" customWidth="1"/>
    <col min="779" max="779" width="14.5703125" style="23" bestFit="1" customWidth="1"/>
    <col min="780" max="780" width="16.28515625" style="23" customWidth="1"/>
    <col min="781" max="781" width="12.42578125" style="23" customWidth="1"/>
    <col min="782" max="782" width="12.140625" style="23" bestFit="1" customWidth="1"/>
    <col min="783" max="783" width="13.140625" style="23" bestFit="1" customWidth="1"/>
    <col min="784" max="784" width="12.140625" style="23" bestFit="1" customWidth="1"/>
    <col min="785" max="785" width="11.85546875" style="23" customWidth="1"/>
    <col min="786" max="787" width="13.140625" style="23" bestFit="1" customWidth="1"/>
    <col min="788" max="788" width="14.5703125" style="23" bestFit="1" customWidth="1"/>
    <col min="789" max="789" width="4.7109375" style="23" customWidth="1"/>
    <col min="790" max="1024" width="12.7109375" style="23"/>
    <col min="1025" max="1025" width="4.140625" style="23" customWidth="1"/>
    <col min="1026" max="1026" width="14.140625" style="23" bestFit="1" customWidth="1"/>
    <col min="1027" max="1027" width="14.5703125" style="23" bestFit="1" customWidth="1"/>
    <col min="1028" max="1028" width="12.140625" style="23" customWidth="1"/>
    <col min="1029" max="1029" width="12.7109375" style="23"/>
    <col min="1030" max="1030" width="10" style="23" customWidth="1"/>
    <col min="1031" max="1031" width="12.140625" style="23" bestFit="1" customWidth="1"/>
    <col min="1032" max="1032" width="9.85546875" style="23" customWidth="1"/>
    <col min="1033" max="1034" width="12.140625" style="23" bestFit="1" customWidth="1"/>
    <col min="1035" max="1035" width="14.5703125" style="23" bestFit="1" customWidth="1"/>
    <col min="1036" max="1036" width="16.28515625" style="23" customWidth="1"/>
    <col min="1037" max="1037" width="12.42578125" style="23" customWidth="1"/>
    <col min="1038" max="1038" width="12.140625" style="23" bestFit="1" customWidth="1"/>
    <col min="1039" max="1039" width="13.140625" style="23" bestFit="1" customWidth="1"/>
    <col min="1040" max="1040" width="12.140625" style="23" bestFit="1" customWidth="1"/>
    <col min="1041" max="1041" width="11.85546875" style="23" customWidth="1"/>
    <col min="1042" max="1043" width="13.140625" style="23" bestFit="1" customWidth="1"/>
    <col min="1044" max="1044" width="14.5703125" style="23" bestFit="1" customWidth="1"/>
    <col min="1045" max="1045" width="4.7109375" style="23" customWidth="1"/>
    <col min="1046" max="1280" width="12.7109375" style="23"/>
    <col min="1281" max="1281" width="4.140625" style="23" customWidth="1"/>
    <col min="1282" max="1282" width="14.140625" style="23" bestFit="1" customWidth="1"/>
    <col min="1283" max="1283" width="14.5703125" style="23" bestFit="1" customWidth="1"/>
    <col min="1284" max="1284" width="12.140625" style="23" customWidth="1"/>
    <col min="1285" max="1285" width="12.7109375" style="23"/>
    <col min="1286" max="1286" width="10" style="23" customWidth="1"/>
    <col min="1287" max="1287" width="12.140625" style="23" bestFit="1" customWidth="1"/>
    <col min="1288" max="1288" width="9.85546875" style="23" customWidth="1"/>
    <col min="1289" max="1290" width="12.140625" style="23" bestFit="1" customWidth="1"/>
    <col min="1291" max="1291" width="14.5703125" style="23" bestFit="1" customWidth="1"/>
    <col min="1292" max="1292" width="16.28515625" style="23" customWidth="1"/>
    <col min="1293" max="1293" width="12.42578125" style="23" customWidth="1"/>
    <col min="1294" max="1294" width="12.140625" style="23" bestFit="1" customWidth="1"/>
    <col min="1295" max="1295" width="13.140625" style="23" bestFit="1" customWidth="1"/>
    <col min="1296" max="1296" width="12.140625" style="23" bestFit="1" customWidth="1"/>
    <col min="1297" max="1297" width="11.85546875" style="23" customWidth="1"/>
    <col min="1298" max="1299" width="13.140625" style="23" bestFit="1" customWidth="1"/>
    <col min="1300" max="1300" width="14.5703125" style="23" bestFit="1" customWidth="1"/>
    <col min="1301" max="1301" width="4.7109375" style="23" customWidth="1"/>
    <col min="1302" max="1536" width="12.7109375" style="23"/>
    <col min="1537" max="1537" width="4.140625" style="23" customWidth="1"/>
    <col min="1538" max="1538" width="14.140625" style="23" bestFit="1" customWidth="1"/>
    <col min="1539" max="1539" width="14.5703125" style="23" bestFit="1" customWidth="1"/>
    <col min="1540" max="1540" width="12.140625" style="23" customWidth="1"/>
    <col min="1541" max="1541" width="12.7109375" style="23"/>
    <col min="1542" max="1542" width="10" style="23" customWidth="1"/>
    <col min="1543" max="1543" width="12.140625" style="23" bestFit="1" customWidth="1"/>
    <col min="1544" max="1544" width="9.85546875" style="23" customWidth="1"/>
    <col min="1545" max="1546" width="12.140625" style="23" bestFit="1" customWidth="1"/>
    <col min="1547" max="1547" width="14.5703125" style="23" bestFit="1" customWidth="1"/>
    <col min="1548" max="1548" width="16.28515625" style="23" customWidth="1"/>
    <col min="1549" max="1549" width="12.42578125" style="23" customWidth="1"/>
    <col min="1550" max="1550" width="12.140625" style="23" bestFit="1" customWidth="1"/>
    <col min="1551" max="1551" width="13.140625" style="23" bestFit="1" customWidth="1"/>
    <col min="1552" max="1552" width="12.140625" style="23" bestFit="1" customWidth="1"/>
    <col min="1553" max="1553" width="11.85546875" style="23" customWidth="1"/>
    <col min="1554" max="1555" width="13.140625" style="23" bestFit="1" customWidth="1"/>
    <col min="1556" max="1556" width="14.5703125" style="23" bestFit="1" customWidth="1"/>
    <col min="1557" max="1557" width="4.7109375" style="23" customWidth="1"/>
    <col min="1558" max="1792" width="12.7109375" style="23"/>
    <col min="1793" max="1793" width="4.140625" style="23" customWidth="1"/>
    <col min="1794" max="1794" width="14.140625" style="23" bestFit="1" customWidth="1"/>
    <col min="1795" max="1795" width="14.5703125" style="23" bestFit="1" customWidth="1"/>
    <col min="1796" max="1796" width="12.140625" style="23" customWidth="1"/>
    <col min="1797" max="1797" width="12.7109375" style="23"/>
    <col min="1798" max="1798" width="10" style="23" customWidth="1"/>
    <col min="1799" max="1799" width="12.140625" style="23" bestFit="1" customWidth="1"/>
    <col min="1800" max="1800" width="9.85546875" style="23" customWidth="1"/>
    <col min="1801" max="1802" width="12.140625" style="23" bestFit="1" customWidth="1"/>
    <col min="1803" max="1803" width="14.5703125" style="23" bestFit="1" customWidth="1"/>
    <col min="1804" max="1804" width="16.28515625" style="23" customWidth="1"/>
    <col min="1805" max="1805" width="12.42578125" style="23" customWidth="1"/>
    <col min="1806" max="1806" width="12.140625" style="23" bestFit="1" customWidth="1"/>
    <col min="1807" max="1807" width="13.140625" style="23" bestFit="1" customWidth="1"/>
    <col min="1808" max="1808" width="12.140625" style="23" bestFit="1" customWidth="1"/>
    <col min="1809" max="1809" width="11.85546875" style="23" customWidth="1"/>
    <col min="1810" max="1811" width="13.140625" style="23" bestFit="1" customWidth="1"/>
    <col min="1812" max="1812" width="14.5703125" style="23" bestFit="1" customWidth="1"/>
    <col min="1813" max="1813" width="4.7109375" style="23" customWidth="1"/>
    <col min="1814" max="2048" width="12.7109375" style="23"/>
    <col min="2049" max="2049" width="4.140625" style="23" customWidth="1"/>
    <col min="2050" max="2050" width="14.140625" style="23" bestFit="1" customWidth="1"/>
    <col min="2051" max="2051" width="14.5703125" style="23" bestFit="1" customWidth="1"/>
    <col min="2052" max="2052" width="12.140625" style="23" customWidth="1"/>
    <col min="2053" max="2053" width="12.7109375" style="23"/>
    <col min="2054" max="2054" width="10" style="23" customWidth="1"/>
    <col min="2055" max="2055" width="12.140625" style="23" bestFit="1" customWidth="1"/>
    <col min="2056" max="2056" width="9.85546875" style="23" customWidth="1"/>
    <col min="2057" max="2058" width="12.140625" style="23" bestFit="1" customWidth="1"/>
    <col min="2059" max="2059" width="14.5703125" style="23" bestFit="1" customWidth="1"/>
    <col min="2060" max="2060" width="16.28515625" style="23" customWidth="1"/>
    <col min="2061" max="2061" width="12.42578125" style="23" customWidth="1"/>
    <col min="2062" max="2062" width="12.140625" style="23" bestFit="1" customWidth="1"/>
    <col min="2063" max="2063" width="13.140625" style="23" bestFit="1" customWidth="1"/>
    <col min="2064" max="2064" width="12.140625" style="23" bestFit="1" customWidth="1"/>
    <col min="2065" max="2065" width="11.85546875" style="23" customWidth="1"/>
    <col min="2066" max="2067" width="13.140625" style="23" bestFit="1" customWidth="1"/>
    <col min="2068" max="2068" width="14.5703125" style="23" bestFit="1" customWidth="1"/>
    <col min="2069" max="2069" width="4.7109375" style="23" customWidth="1"/>
    <col min="2070" max="2304" width="12.7109375" style="23"/>
    <col min="2305" max="2305" width="4.140625" style="23" customWidth="1"/>
    <col min="2306" max="2306" width="14.140625" style="23" bestFit="1" customWidth="1"/>
    <col min="2307" max="2307" width="14.5703125" style="23" bestFit="1" customWidth="1"/>
    <col min="2308" max="2308" width="12.140625" style="23" customWidth="1"/>
    <col min="2309" max="2309" width="12.7109375" style="23"/>
    <col min="2310" max="2310" width="10" style="23" customWidth="1"/>
    <col min="2311" max="2311" width="12.140625" style="23" bestFit="1" customWidth="1"/>
    <col min="2312" max="2312" width="9.85546875" style="23" customWidth="1"/>
    <col min="2313" max="2314" width="12.140625" style="23" bestFit="1" customWidth="1"/>
    <col min="2315" max="2315" width="14.5703125" style="23" bestFit="1" customWidth="1"/>
    <col min="2316" max="2316" width="16.28515625" style="23" customWidth="1"/>
    <col min="2317" max="2317" width="12.42578125" style="23" customWidth="1"/>
    <col min="2318" max="2318" width="12.140625" style="23" bestFit="1" customWidth="1"/>
    <col min="2319" max="2319" width="13.140625" style="23" bestFit="1" customWidth="1"/>
    <col min="2320" max="2320" width="12.140625" style="23" bestFit="1" customWidth="1"/>
    <col min="2321" max="2321" width="11.85546875" style="23" customWidth="1"/>
    <col min="2322" max="2323" width="13.140625" style="23" bestFit="1" customWidth="1"/>
    <col min="2324" max="2324" width="14.5703125" style="23" bestFit="1" customWidth="1"/>
    <col min="2325" max="2325" width="4.7109375" style="23" customWidth="1"/>
    <col min="2326" max="2560" width="12.7109375" style="23"/>
    <col min="2561" max="2561" width="4.140625" style="23" customWidth="1"/>
    <col min="2562" max="2562" width="14.140625" style="23" bestFit="1" customWidth="1"/>
    <col min="2563" max="2563" width="14.5703125" style="23" bestFit="1" customWidth="1"/>
    <col min="2564" max="2564" width="12.140625" style="23" customWidth="1"/>
    <col min="2565" max="2565" width="12.7109375" style="23"/>
    <col min="2566" max="2566" width="10" style="23" customWidth="1"/>
    <col min="2567" max="2567" width="12.140625" style="23" bestFit="1" customWidth="1"/>
    <col min="2568" max="2568" width="9.85546875" style="23" customWidth="1"/>
    <col min="2569" max="2570" width="12.140625" style="23" bestFit="1" customWidth="1"/>
    <col min="2571" max="2571" width="14.5703125" style="23" bestFit="1" customWidth="1"/>
    <col min="2572" max="2572" width="16.28515625" style="23" customWidth="1"/>
    <col min="2573" max="2573" width="12.42578125" style="23" customWidth="1"/>
    <col min="2574" max="2574" width="12.140625" style="23" bestFit="1" customWidth="1"/>
    <col min="2575" max="2575" width="13.140625" style="23" bestFit="1" customWidth="1"/>
    <col min="2576" max="2576" width="12.140625" style="23" bestFit="1" customWidth="1"/>
    <col min="2577" max="2577" width="11.85546875" style="23" customWidth="1"/>
    <col min="2578" max="2579" width="13.140625" style="23" bestFit="1" customWidth="1"/>
    <col min="2580" max="2580" width="14.5703125" style="23" bestFit="1" customWidth="1"/>
    <col min="2581" max="2581" width="4.7109375" style="23" customWidth="1"/>
    <col min="2582" max="2816" width="12.7109375" style="23"/>
    <col min="2817" max="2817" width="4.140625" style="23" customWidth="1"/>
    <col min="2818" max="2818" width="14.140625" style="23" bestFit="1" customWidth="1"/>
    <col min="2819" max="2819" width="14.5703125" style="23" bestFit="1" customWidth="1"/>
    <col min="2820" max="2820" width="12.140625" style="23" customWidth="1"/>
    <col min="2821" max="2821" width="12.7109375" style="23"/>
    <col min="2822" max="2822" width="10" style="23" customWidth="1"/>
    <col min="2823" max="2823" width="12.140625" style="23" bestFit="1" customWidth="1"/>
    <col min="2824" max="2824" width="9.85546875" style="23" customWidth="1"/>
    <col min="2825" max="2826" width="12.140625" style="23" bestFit="1" customWidth="1"/>
    <col min="2827" max="2827" width="14.5703125" style="23" bestFit="1" customWidth="1"/>
    <col min="2828" max="2828" width="16.28515625" style="23" customWidth="1"/>
    <col min="2829" max="2829" width="12.42578125" style="23" customWidth="1"/>
    <col min="2830" max="2830" width="12.140625" style="23" bestFit="1" customWidth="1"/>
    <col min="2831" max="2831" width="13.140625" style="23" bestFit="1" customWidth="1"/>
    <col min="2832" max="2832" width="12.140625" style="23" bestFit="1" customWidth="1"/>
    <col min="2833" max="2833" width="11.85546875" style="23" customWidth="1"/>
    <col min="2834" max="2835" width="13.140625" style="23" bestFit="1" customWidth="1"/>
    <col min="2836" max="2836" width="14.5703125" style="23" bestFit="1" customWidth="1"/>
    <col min="2837" max="2837" width="4.7109375" style="23" customWidth="1"/>
    <col min="2838" max="3072" width="12.7109375" style="23"/>
    <col min="3073" max="3073" width="4.140625" style="23" customWidth="1"/>
    <col min="3074" max="3074" width="14.140625" style="23" bestFit="1" customWidth="1"/>
    <col min="3075" max="3075" width="14.5703125" style="23" bestFit="1" customWidth="1"/>
    <col min="3076" max="3076" width="12.140625" style="23" customWidth="1"/>
    <col min="3077" max="3077" width="12.7109375" style="23"/>
    <col min="3078" max="3078" width="10" style="23" customWidth="1"/>
    <col min="3079" max="3079" width="12.140625" style="23" bestFit="1" customWidth="1"/>
    <col min="3080" max="3080" width="9.85546875" style="23" customWidth="1"/>
    <col min="3081" max="3082" width="12.140625" style="23" bestFit="1" customWidth="1"/>
    <col min="3083" max="3083" width="14.5703125" style="23" bestFit="1" customWidth="1"/>
    <col min="3084" max="3084" width="16.28515625" style="23" customWidth="1"/>
    <col min="3085" max="3085" width="12.42578125" style="23" customWidth="1"/>
    <col min="3086" max="3086" width="12.140625" style="23" bestFit="1" customWidth="1"/>
    <col min="3087" max="3087" width="13.140625" style="23" bestFit="1" customWidth="1"/>
    <col min="3088" max="3088" width="12.140625" style="23" bestFit="1" customWidth="1"/>
    <col min="3089" max="3089" width="11.85546875" style="23" customWidth="1"/>
    <col min="3090" max="3091" width="13.140625" style="23" bestFit="1" customWidth="1"/>
    <col min="3092" max="3092" width="14.5703125" style="23" bestFit="1" customWidth="1"/>
    <col min="3093" max="3093" width="4.7109375" style="23" customWidth="1"/>
    <col min="3094" max="3328" width="12.7109375" style="23"/>
    <col min="3329" max="3329" width="4.140625" style="23" customWidth="1"/>
    <col min="3330" max="3330" width="14.140625" style="23" bestFit="1" customWidth="1"/>
    <col min="3331" max="3331" width="14.5703125" style="23" bestFit="1" customWidth="1"/>
    <col min="3332" max="3332" width="12.140625" style="23" customWidth="1"/>
    <col min="3333" max="3333" width="12.7109375" style="23"/>
    <col min="3334" max="3334" width="10" style="23" customWidth="1"/>
    <col min="3335" max="3335" width="12.140625" style="23" bestFit="1" customWidth="1"/>
    <col min="3336" max="3336" width="9.85546875" style="23" customWidth="1"/>
    <col min="3337" max="3338" width="12.140625" style="23" bestFit="1" customWidth="1"/>
    <col min="3339" max="3339" width="14.5703125" style="23" bestFit="1" customWidth="1"/>
    <col min="3340" max="3340" width="16.28515625" style="23" customWidth="1"/>
    <col min="3341" max="3341" width="12.42578125" style="23" customWidth="1"/>
    <col min="3342" max="3342" width="12.140625" style="23" bestFit="1" customWidth="1"/>
    <col min="3343" max="3343" width="13.140625" style="23" bestFit="1" customWidth="1"/>
    <col min="3344" max="3344" width="12.140625" style="23" bestFit="1" customWidth="1"/>
    <col min="3345" max="3345" width="11.85546875" style="23" customWidth="1"/>
    <col min="3346" max="3347" width="13.140625" style="23" bestFit="1" customWidth="1"/>
    <col min="3348" max="3348" width="14.5703125" style="23" bestFit="1" customWidth="1"/>
    <col min="3349" max="3349" width="4.7109375" style="23" customWidth="1"/>
    <col min="3350" max="3584" width="12.7109375" style="23"/>
    <col min="3585" max="3585" width="4.140625" style="23" customWidth="1"/>
    <col min="3586" max="3586" width="14.140625" style="23" bestFit="1" customWidth="1"/>
    <col min="3587" max="3587" width="14.5703125" style="23" bestFit="1" customWidth="1"/>
    <col min="3588" max="3588" width="12.140625" style="23" customWidth="1"/>
    <col min="3589" max="3589" width="12.7109375" style="23"/>
    <col min="3590" max="3590" width="10" style="23" customWidth="1"/>
    <col min="3591" max="3591" width="12.140625" style="23" bestFit="1" customWidth="1"/>
    <col min="3592" max="3592" width="9.85546875" style="23" customWidth="1"/>
    <col min="3593" max="3594" width="12.140625" style="23" bestFit="1" customWidth="1"/>
    <col min="3595" max="3595" width="14.5703125" style="23" bestFit="1" customWidth="1"/>
    <col min="3596" max="3596" width="16.28515625" style="23" customWidth="1"/>
    <col min="3597" max="3597" width="12.42578125" style="23" customWidth="1"/>
    <col min="3598" max="3598" width="12.140625" style="23" bestFit="1" customWidth="1"/>
    <col min="3599" max="3599" width="13.140625" style="23" bestFit="1" customWidth="1"/>
    <col min="3600" max="3600" width="12.140625" style="23" bestFit="1" customWidth="1"/>
    <col min="3601" max="3601" width="11.85546875" style="23" customWidth="1"/>
    <col min="3602" max="3603" width="13.140625" style="23" bestFit="1" customWidth="1"/>
    <col min="3604" max="3604" width="14.5703125" style="23" bestFit="1" customWidth="1"/>
    <col min="3605" max="3605" width="4.7109375" style="23" customWidth="1"/>
    <col min="3606" max="3840" width="12.7109375" style="23"/>
    <col min="3841" max="3841" width="4.140625" style="23" customWidth="1"/>
    <col min="3842" max="3842" width="14.140625" style="23" bestFit="1" customWidth="1"/>
    <col min="3843" max="3843" width="14.5703125" style="23" bestFit="1" customWidth="1"/>
    <col min="3844" max="3844" width="12.140625" style="23" customWidth="1"/>
    <col min="3845" max="3845" width="12.7109375" style="23"/>
    <col min="3846" max="3846" width="10" style="23" customWidth="1"/>
    <col min="3847" max="3847" width="12.140625" style="23" bestFit="1" customWidth="1"/>
    <col min="3848" max="3848" width="9.85546875" style="23" customWidth="1"/>
    <col min="3849" max="3850" width="12.140625" style="23" bestFit="1" customWidth="1"/>
    <col min="3851" max="3851" width="14.5703125" style="23" bestFit="1" customWidth="1"/>
    <col min="3852" max="3852" width="16.28515625" style="23" customWidth="1"/>
    <col min="3853" max="3853" width="12.42578125" style="23" customWidth="1"/>
    <col min="3854" max="3854" width="12.140625" style="23" bestFit="1" customWidth="1"/>
    <col min="3855" max="3855" width="13.140625" style="23" bestFit="1" customWidth="1"/>
    <col min="3856" max="3856" width="12.140625" style="23" bestFit="1" customWidth="1"/>
    <col min="3857" max="3857" width="11.85546875" style="23" customWidth="1"/>
    <col min="3858" max="3859" width="13.140625" style="23" bestFit="1" customWidth="1"/>
    <col min="3860" max="3860" width="14.5703125" style="23" bestFit="1" customWidth="1"/>
    <col min="3861" max="3861" width="4.7109375" style="23" customWidth="1"/>
    <col min="3862" max="4096" width="12.7109375" style="23"/>
    <col min="4097" max="4097" width="4.140625" style="23" customWidth="1"/>
    <col min="4098" max="4098" width="14.140625" style="23" bestFit="1" customWidth="1"/>
    <col min="4099" max="4099" width="14.5703125" style="23" bestFit="1" customWidth="1"/>
    <col min="4100" max="4100" width="12.140625" style="23" customWidth="1"/>
    <col min="4101" max="4101" width="12.7109375" style="23"/>
    <col min="4102" max="4102" width="10" style="23" customWidth="1"/>
    <col min="4103" max="4103" width="12.140625" style="23" bestFit="1" customWidth="1"/>
    <col min="4104" max="4104" width="9.85546875" style="23" customWidth="1"/>
    <col min="4105" max="4106" width="12.140625" style="23" bestFit="1" customWidth="1"/>
    <col min="4107" max="4107" width="14.5703125" style="23" bestFit="1" customWidth="1"/>
    <col min="4108" max="4108" width="16.28515625" style="23" customWidth="1"/>
    <col min="4109" max="4109" width="12.42578125" style="23" customWidth="1"/>
    <col min="4110" max="4110" width="12.140625" style="23" bestFit="1" customWidth="1"/>
    <col min="4111" max="4111" width="13.140625" style="23" bestFit="1" customWidth="1"/>
    <col min="4112" max="4112" width="12.140625" style="23" bestFit="1" customWidth="1"/>
    <col min="4113" max="4113" width="11.85546875" style="23" customWidth="1"/>
    <col min="4114" max="4115" width="13.140625" style="23" bestFit="1" customWidth="1"/>
    <col min="4116" max="4116" width="14.5703125" style="23" bestFit="1" customWidth="1"/>
    <col min="4117" max="4117" width="4.7109375" style="23" customWidth="1"/>
    <col min="4118" max="4352" width="12.7109375" style="23"/>
    <col min="4353" max="4353" width="4.140625" style="23" customWidth="1"/>
    <col min="4354" max="4354" width="14.140625" style="23" bestFit="1" customWidth="1"/>
    <col min="4355" max="4355" width="14.5703125" style="23" bestFit="1" customWidth="1"/>
    <col min="4356" max="4356" width="12.140625" style="23" customWidth="1"/>
    <col min="4357" max="4357" width="12.7109375" style="23"/>
    <col min="4358" max="4358" width="10" style="23" customWidth="1"/>
    <col min="4359" max="4359" width="12.140625" style="23" bestFit="1" customWidth="1"/>
    <col min="4360" max="4360" width="9.85546875" style="23" customWidth="1"/>
    <col min="4361" max="4362" width="12.140625" style="23" bestFit="1" customWidth="1"/>
    <col min="4363" max="4363" width="14.5703125" style="23" bestFit="1" customWidth="1"/>
    <col min="4364" max="4364" width="16.28515625" style="23" customWidth="1"/>
    <col min="4365" max="4365" width="12.42578125" style="23" customWidth="1"/>
    <col min="4366" max="4366" width="12.140625" style="23" bestFit="1" customWidth="1"/>
    <col min="4367" max="4367" width="13.140625" style="23" bestFit="1" customWidth="1"/>
    <col min="4368" max="4368" width="12.140625" style="23" bestFit="1" customWidth="1"/>
    <col min="4369" max="4369" width="11.85546875" style="23" customWidth="1"/>
    <col min="4370" max="4371" width="13.140625" style="23" bestFit="1" customWidth="1"/>
    <col min="4372" max="4372" width="14.5703125" style="23" bestFit="1" customWidth="1"/>
    <col min="4373" max="4373" width="4.7109375" style="23" customWidth="1"/>
    <col min="4374" max="4608" width="12.7109375" style="23"/>
    <col min="4609" max="4609" width="4.140625" style="23" customWidth="1"/>
    <col min="4610" max="4610" width="14.140625" style="23" bestFit="1" customWidth="1"/>
    <col min="4611" max="4611" width="14.5703125" style="23" bestFit="1" customWidth="1"/>
    <col min="4612" max="4612" width="12.140625" style="23" customWidth="1"/>
    <col min="4613" max="4613" width="12.7109375" style="23"/>
    <col min="4614" max="4614" width="10" style="23" customWidth="1"/>
    <col min="4615" max="4615" width="12.140625" style="23" bestFit="1" customWidth="1"/>
    <col min="4616" max="4616" width="9.85546875" style="23" customWidth="1"/>
    <col min="4617" max="4618" width="12.140625" style="23" bestFit="1" customWidth="1"/>
    <col min="4619" max="4619" width="14.5703125" style="23" bestFit="1" customWidth="1"/>
    <col min="4620" max="4620" width="16.28515625" style="23" customWidth="1"/>
    <col min="4621" max="4621" width="12.42578125" style="23" customWidth="1"/>
    <col min="4622" max="4622" width="12.140625" style="23" bestFit="1" customWidth="1"/>
    <col min="4623" max="4623" width="13.140625" style="23" bestFit="1" customWidth="1"/>
    <col min="4624" max="4624" width="12.140625" style="23" bestFit="1" customWidth="1"/>
    <col min="4625" max="4625" width="11.85546875" style="23" customWidth="1"/>
    <col min="4626" max="4627" width="13.140625" style="23" bestFit="1" customWidth="1"/>
    <col min="4628" max="4628" width="14.5703125" style="23" bestFit="1" customWidth="1"/>
    <col min="4629" max="4629" width="4.7109375" style="23" customWidth="1"/>
    <col min="4630" max="4864" width="12.7109375" style="23"/>
    <col min="4865" max="4865" width="4.140625" style="23" customWidth="1"/>
    <col min="4866" max="4866" width="14.140625" style="23" bestFit="1" customWidth="1"/>
    <col min="4867" max="4867" width="14.5703125" style="23" bestFit="1" customWidth="1"/>
    <col min="4868" max="4868" width="12.140625" style="23" customWidth="1"/>
    <col min="4869" max="4869" width="12.7109375" style="23"/>
    <col min="4870" max="4870" width="10" style="23" customWidth="1"/>
    <col min="4871" max="4871" width="12.140625" style="23" bestFit="1" customWidth="1"/>
    <col min="4872" max="4872" width="9.85546875" style="23" customWidth="1"/>
    <col min="4873" max="4874" width="12.140625" style="23" bestFit="1" customWidth="1"/>
    <col min="4875" max="4875" width="14.5703125" style="23" bestFit="1" customWidth="1"/>
    <col min="4876" max="4876" width="16.28515625" style="23" customWidth="1"/>
    <col min="4877" max="4877" width="12.42578125" style="23" customWidth="1"/>
    <col min="4878" max="4878" width="12.140625" style="23" bestFit="1" customWidth="1"/>
    <col min="4879" max="4879" width="13.140625" style="23" bestFit="1" customWidth="1"/>
    <col min="4880" max="4880" width="12.140625" style="23" bestFit="1" customWidth="1"/>
    <col min="4881" max="4881" width="11.85546875" style="23" customWidth="1"/>
    <col min="4882" max="4883" width="13.140625" style="23" bestFit="1" customWidth="1"/>
    <col min="4884" max="4884" width="14.5703125" style="23" bestFit="1" customWidth="1"/>
    <col min="4885" max="4885" width="4.7109375" style="23" customWidth="1"/>
    <col min="4886" max="5120" width="12.7109375" style="23"/>
    <col min="5121" max="5121" width="4.140625" style="23" customWidth="1"/>
    <col min="5122" max="5122" width="14.140625" style="23" bestFit="1" customWidth="1"/>
    <col min="5123" max="5123" width="14.5703125" style="23" bestFit="1" customWidth="1"/>
    <col min="5124" max="5124" width="12.140625" style="23" customWidth="1"/>
    <col min="5125" max="5125" width="12.7109375" style="23"/>
    <col min="5126" max="5126" width="10" style="23" customWidth="1"/>
    <col min="5127" max="5127" width="12.140625" style="23" bestFit="1" customWidth="1"/>
    <col min="5128" max="5128" width="9.85546875" style="23" customWidth="1"/>
    <col min="5129" max="5130" width="12.140625" style="23" bestFit="1" customWidth="1"/>
    <col min="5131" max="5131" width="14.5703125" style="23" bestFit="1" customWidth="1"/>
    <col min="5132" max="5132" width="16.28515625" style="23" customWidth="1"/>
    <col min="5133" max="5133" width="12.42578125" style="23" customWidth="1"/>
    <col min="5134" max="5134" width="12.140625" style="23" bestFit="1" customWidth="1"/>
    <col min="5135" max="5135" width="13.140625" style="23" bestFit="1" customWidth="1"/>
    <col min="5136" max="5136" width="12.140625" style="23" bestFit="1" customWidth="1"/>
    <col min="5137" max="5137" width="11.85546875" style="23" customWidth="1"/>
    <col min="5138" max="5139" width="13.140625" style="23" bestFit="1" customWidth="1"/>
    <col min="5140" max="5140" width="14.5703125" style="23" bestFit="1" customWidth="1"/>
    <col min="5141" max="5141" width="4.7109375" style="23" customWidth="1"/>
    <col min="5142" max="5376" width="12.7109375" style="23"/>
    <col min="5377" max="5377" width="4.140625" style="23" customWidth="1"/>
    <col min="5378" max="5378" width="14.140625" style="23" bestFit="1" customWidth="1"/>
    <col min="5379" max="5379" width="14.5703125" style="23" bestFit="1" customWidth="1"/>
    <col min="5380" max="5380" width="12.140625" style="23" customWidth="1"/>
    <col min="5381" max="5381" width="12.7109375" style="23"/>
    <col min="5382" max="5382" width="10" style="23" customWidth="1"/>
    <col min="5383" max="5383" width="12.140625" style="23" bestFit="1" customWidth="1"/>
    <col min="5384" max="5384" width="9.85546875" style="23" customWidth="1"/>
    <col min="5385" max="5386" width="12.140625" style="23" bestFit="1" customWidth="1"/>
    <col min="5387" max="5387" width="14.5703125" style="23" bestFit="1" customWidth="1"/>
    <col min="5388" max="5388" width="16.28515625" style="23" customWidth="1"/>
    <col min="5389" max="5389" width="12.42578125" style="23" customWidth="1"/>
    <col min="5390" max="5390" width="12.140625" style="23" bestFit="1" customWidth="1"/>
    <col min="5391" max="5391" width="13.140625" style="23" bestFit="1" customWidth="1"/>
    <col min="5392" max="5392" width="12.140625" style="23" bestFit="1" customWidth="1"/>
    <col min="5393" max="5393" width="11.85546875" style="23" customWidth="1"/>
    <col min="5394" max="5395" width="13.140625" style="23" bestFit="1" customWidth="1"/>
    <col min="5396" max="5396" width="14.5703125" style="23" bestFit="1" customWidth="1"/>
    <col min="5397" max="5397" width="4.7109375" style="23" customWidth="1"/>
    <col min="5398" max="5632" width="12.7109375" style="23"/>
    <col min="5633" max="5633" width="4.140625" style="23" customWidth="1"/>
    <col min="5634" max="5634" width="14.140625" style="23" bestFit="1" customWidth="1"/>
    <col min="5635" max="5635" width="14.5703125" style="23" bestFit="1" customWidth="1"/>
    <col min="5636" max="5636" width="12.140625" style="23" customWidth="1"/>
    <col min="5637" max="5637" width="12.7109375" style="23"/>
    <col min="5638" max="5638" width="10" style="23" customWidth="1"/>
    <col min="5639" max="5639" width="12.140625" style="23" bestFit="1" customWidth="1"/>
    <col min="5640" max="5640" width="9.85546875" style="23" customWidth="1"/>
    <col min="5641" max="5642" width="12.140625" style="23" bestFit="1" customWidth="1"/>
    <col min="5643" max="5643" width="14.5703125" style="23" bestFit="1" customWidth="1"/>
    <col min="5644" max="5644" width="16.28515625" style="23" customWidth="1"/>
    <col min="5645" max="5645" width="12.42578125" style="23" customWidth="1"/>
    <col min="5646" max="5646" width="12.140625" style="23" bestFit="1" customWidth="1"/>
    <col min="5647" max="5647" width="13.140625" style="23" bestFit="1" customWidth="1"/>
    <col min="5648" max="5648" width="12.140625" style="23" bestFit="1" customWidth="1"/>
    <col min="5649" max="5649" width="11.85546875" style="23" customWidth="1"/>
    <col min="5650" max="5651" width="13.140625" style="23" bestFit="1" customWidth="1"/>
    <col min="5652" max="5652" width="14.5703125" style="23" bestFit="1" customWidth="1"/>
    <col min="5653" max="5653" width="4.7109375" style="23" customWidth="1"/>
    <col min="5654" max="5888" width="12.7109375" style="23"/>
    <col min="5889" max="5889" width="4.140625" style="23" customWidth="1"/>
    <col min="5890" max="5890" width="14.140625" style="23" bestFit="1" customWidth="1"/>
    <col min="5891" max="5891" width="14.5703125" style="23" bestFit="1" customWidth="1"/>
    <col min="5892" max="5892" width="12.140625" style="23" customWidth="1"/>
    <col min="5893" max="5893" width="12.7109375" style="23"/>
    <col min="5894" max="5894" width="10" style="23" customWidth="1"/>
    <col min="5895" max="5895" width="12.140625" style="23" bestFit="1" customWidth="1"/>
    <col min="5896" max="5896" width="9.85546875" style="23" customWidth="1"/>
    <col min="5897" max="5898" width="12.140625" style="23" bestFit="1" customWidth="1"/>
    <col min="5899" max="5899" width="14.5703125" style="23" bestFit="1" customWidth="1"/>
    <col min="5900" max="5900" width="16.28515625" style="23" customWidth="1"/>
    <col min="5901" max="5901" width="12.42578125" style="23" customWidth="1"/>
    <col min="5902" max="5902" width="12.140625" style="23" bestFit="1" customWidth="1"/>
    <col min="5903" max="5903" width="13.140625" style="23" bestFit="1" customWidth="1"/>
    <col min="5904" max="5904" width="12.140625" style="23" bestFit="1" customWidth="1"/>
    <col min="5905" max="5905" width="11.85546875" style="23" customWidth="1"/>
    <col min="5906" max="5907" width="13.140625" style="23" bestFit="1" customWidth="1"/>
    <col min="5908" max="5908" width="14.5703125" style="23" bestFit="1" customWidth="1"/>
    <col min="5909" max="5909" width="4.7109375" style="23" customWidth="1"/>
    <col min="5910" max="6144" width="12.7109375" style="23"/>
    <col min="6145" max="6145" width="4.140625" style="23" customWidth="1"/>
    <col min="6146" max="6146" width="14.140625" style="23" bestFit="1" customWidth="1"/>
    <col min="6147" max="6147" width="14.5703125" style="23" bestFit="1" customWidth="1"/>
    <col min="6148" max="6148" width="12.140625" style="23" customWidth="1"/>
    <col min="6149" max="6149" width="12.7109375" style="23"/>
    <col min="6150" max="6150" width="10" style="23" customWidth="1"/>
    <col min="6151" max="6151" width="12.140625" style="23" bestFit="1" customWidth="1"/>
    <col min="6152" max="6152" width="9.85546875" style="23" customWidth="1"/>
    <col min="6153" max="6154" width="12.140625" style="23" bestFit="1" customWidth="1"/>
    <col min="6155" max="6155" width="14.5703125" style="23" bestFit="1" customWidth="1"/>
    <col min="6156" max="6156" width="16.28515625" style="23" customWidth="1"/>
    <col min="6157" max="6157" width="12.42578125" style="23" customWidth="1"/>
    <col min="6158" max="6158" width="12.140625" style="23" bestFit="1" customWidth="1"/>
    <col min="6159" max="6159" width="13.140625" style="23" bestFit="1" customWidth="1"/>
    <col min="6160" max="6160" width="12.140625" style="23" bestFit="1" customWidth="1"/>
    <col min="6161" max="6161" width="11.85546875" style="23" customWidth="1"/>
    <col min="6162" max="6163" width="13.140625" style="23" bestFit="1" customWidth="1"/>
    <col min="6164" max="6164" width="14.5703125" style="23" bestFit="1" customWidth="1"/>
    <col min="6165" max="6165" width="4.7109375" style="23" customWidth="1"/>
    <col min="6166" max="6400" width="12.7109375" style="23"/>
    <col min="6401" max="6401" width="4.140625" style="23" customWidth="1"/>
    <col min="6402" max="6402" width="14.140625" style="23" bestFit="1" customWidth="1"/>
    <col min="6403" max="6403" width="14.5703125" style="23" bestFit="1" customWidth="1"/>
    <col min="6404" max="6404" width="12.140625" style="23" customWidth="1"/>
    <col min="6405" max="6405" width="12.7109375" style="23"/>
    <col min="6406" max="6406" width="10" style="23" customWidth="1"/>
    <col min="6407" max="6407" width="12.140625" style="23" bestFit="1" customWidth="1"/>
    <col min="6408" max="6408" width="9.85546875" style="23" customWidth="1"/>
    <col min="6409" max="6410" width="12.140625" style="23" bestFit="1" customWidth="1"/>
    <col min="6411" max="6411" width="14.5703125" style="23" bestFit="1" customWidth="1"/>
    <col min="6412" max="6412" width="16.28515625" style="23" customWidth="1"/>
    <col min="6413" max="6413" width="12.42578125" style="23" customWidth="1"/>
    <col min="6414" max="6414" width="12.140625" style="23" bestFit="1" customWidth="1"/>
    <col min="6415" max="6415" width="13.140625" style="23" bestFit="1" customWidth="1"/>
    <col min="6416" max="6416" width="12.140625" style="23" bestFit="1" customWidth="1"/>
    <col min="6417" max="6417" width="11.85546875" style="23" customWidth="1"/>
    <col min="6418" max="6419" width="13.140625" style="23" bestFit="1" customWidth="1"/>
    <col min="6420" max="6420" width="14.5703125" style="23" bestFit="1" customWidth="1"/>
    <col min="6421" max="6421" width="4.7109375" style="23" customWidth="1"/>
    <col min="6422" max="6656" width="12.7109375" style="23"/>
    <col min="6657" max="6657" width="4.140625" style="23" customWidth="1"/>
    <col min="6658" max="6658" width="14.140625" style="23" bestFit="1" customWidth="1"/>
    <col min="6659" max="6659" width="14.5703125" style="23" bestFit="1" customWidth="1"/>
    <col min="6660" max="6660" width="12.140625" style="23" customWidth="1"/>
    <col min="6661" max="6661" width="12.7109375" style="23"/>
    <col min="6662" max="6662" width="10" style="23" customWidth="1"/>
    <col min="6663" max="6663" width="12.140625" style="23" bestFit="1" customWidth="1"/>
    <col min="6664" max="6664" width="9.85546875" style="23" customWidth="1"/>
    <col min="6665" max="6666" width="12.140625" style="23" bestFit="1" customWidth="1"/>
    <col min="6667" max="6667" width="14.5703125" style="23" bestFit="1" customWidth="1"/>
    <col min="6668" max="6668" width="16.28515625" style="23" customWidth="1"/>
    <col min="6669" max="6669" width="12.42578125" style="23" customWidth="1"/>
    <col min="6670" max="6670" width="12.140625" style="23" bestFit="1" customWidth="1"/>
    <col min="6671" max="6671" width="13.140625" style="23" bestFit="1" customWidth="1"/>
    <col min="6672" max="6672" width="12.140625" style="23" bestFit="1" customWidth="1"/>
    <col min="6673" max="6673" width="11.85546875" style="23" customWidth="1"/>
    <col min="6674" max="6675" width="13.140625" style="23" bestFit="1" customWidth="1"/>
    <col min="6676" max="6676" width="14.5703125" style="23" bestFit="1" customWidth="1"/>
    <col min="6677" max="6677" width="4.7109375" style="23" customWidth="1"/>
    <col min="6678" max="6912" width="12.7109375" style="23"/>
    <col min="6913" max="6913" width="4.140625" style="23" customWidth="1"/>
    <col min="6914" max="6914" width="14.140625" style="23" bestFit="1" customWidth="1"/>
    <col min="6915" max="6915" width="14.5703125" style="23" bestFit="1" customWidth="1"/>
    <col min="6916" max="6916" width="12.140625" style="23" customWidth="1"/>
    <col min="6917" max="6917" width="12.7109375" style="23"/>
    <col min="6918" max="6918" width="10" style="23" customWidth="1"/>
    <col min="6919" max="6919" width="12.140625" style="23" bestFit="1" customWidth="1"/>
    <col min="6920" max="6920" width="9.85546875" style="23" customWidth="1"/>
    <col min="6921" max="6922" width="12.140625" style="23" bestFit="1" customWidth="1"/>
    <col min="6923" max="6923" width="14.5703125" style="23" bestFit="1" customWidth="1"/>
    <col min="6924" max="6924" width="16.28515625" style="23" customWidth="1"/>
    <col min="6925" max="6925" width="12.42578125" style="23" customWidth="1"/>
    <col min="6926" max="6926" width="12.140625" style="23" bestFit="1" customWidth="1"/>
    <col min="6927" max="6927" width="13.140625" style="23" bestFit="1" customWidth="1"/>
    <col min="6928" max="6928" width="12.140625" style="23" bestFit="1" customWidth="1"/>
    <col min="6929" max="6929" width="11.85546875" style="23" customWidth="1"/>
    <col min="6930" max="6931" width="13.140625" style="23" bestFit="1" customWidth="1"/>
    <col min="6932" max="6932" width="14.5703125" style="23" bestFit="1" customWidth="1"/>
    <col min="6933" max="6933" width="4.7109375" style="23" customWidth="1"/>
    <col min="6934" max="7168" width="12.7109375" style="23"/>
    <col min="7169" max="7169" width="4.140625" style="23" customWidth="1"/>
    <col min="7170" max="7170" width="14.140625" style="23" bestFit="1" customWidth="1"/>
    <col min="7171" max="7171" width="14.5703125" style="23" bestFit="1" customWidth="1"/>
    <col min="7172" max="7172" width="12.140625" style="23" customWidth="1"/>
    <col min="7173" max="7173" width="12.7109375" style="23"/>
    <col min="7174" max="7174" width="10" style="23" customWidth="1"/>
    <col min="7175" max="7175" width="12.140625" style="23" bestFit="1" customWidth="1"/>
    <col min="7176" max="7176" width="9.85546875" style="23" customWidth="1"/>
    <col min="7177" max="7178" width="12.140625" style="23" bestFit="1" customWidth="1"/>
    <col min="7179" max="7179" width="14.5703125" style="23" bestFit="1" customWidth="1"/>
    <col min="7180" max="7180" width="16.28515625" style="23" customWidth="1"/>
    <col min="7181" max="7181" width="12.42578125" style="23" customWidth="1"/>
    <col min="7182" max="7182" width="12.140625" style="23" bestFit="1" customWidth="1"/>
    <col min="7183" max="7183" width="13.140625" style="23" bestFit="1" customWidth="1"/>
    <col min="7184" max="7184" width="12.140625" style="23" bestFit="1" customWidth="1"/>
    <col min="7185" max="7185" width="11.85546875" style="23" customWidth="1"/>
    <col min="7186" max="7187" width="13.140625" style="23" bestFit="1" customWidth="1"/>
    <col min="7188" max="7188" width="14.5703125" style="23" bestFit="1" customWidth="1"/>
    <col min="7189" max="7189" width="4.7109375" style="23" customWidth="1"/>
    <col min="7190" max="7424" width="12.7109375" style="23"/>
    <col min="7425" max="7425" width="4.140625" style="23" customWidth="1"/>
    <col min="7426" max="7426" width="14.140625" style="23" bestFit="1" customWidth="1"/>
    <col min="7427" max="7427" width="14.5703125" style="23" bestFit="1" customWidth="1"/>
    <col min="7428" max="7428" width="12.140625" style="23" customWidth="1"/>
    <col min="7429" max="7429" width="12.7109375" style="23"/>
    <col min="7430" max="7430" width="10" style="23" customWidth="1"/>
    <col min="7431" max="7431" width="12.140625" style="23" bestFit="1" customWidth="1"/>
    <col min="7432" max="7432" width="9.85546875" style="23" customWidth="1"/>
    <col min="7433" max="7434" width="12.140625" style="23" bestFit="1" customWidth="1"/>
    <col min="7435" max="7435" width="14.5703125" style="23" bestFit="1" customWidth="1"/>
    <col min="7436" max="7436" width="16.28515625" style="23" customWidth="1"/>
    <col min="7437" max="7437" width="12.42578125" style="23" customWidth="1"/>
    <col min="7438" max="7438" width="12.140625" style="23" bestFit="1" customWidth="1"/>
    <col min="7439" max="7439" width="13.140625" style="23" bestFit="1" customWidth="1"/>
    <col min="7440" max="7440" width="12.140625" style="23" bestFit="1" customWidth="1"/>
    <col min="7441" max="7441" width="11.85546875" style="23" customWidth="1"/>
    <col min="7442" max="7443" width="13.140625" style="23" bestFit="1" customWidth="1"/>
    <col min="7444" max="7444" width="14.5703125" style="23" bestFit="1" customWidth="1"/>
    <col min="7445" max="7445" width="4.7109375" style="23" customWidth="1"/>
    <col min="7446" max="7680" width="12.7109375" style="23"/>
    <col min="7681" max="7681" width="4.140625" style="23" customWidth="1"/>
    <col min="7682" max="7682" width="14.140625" style="23" bestFit="1" customWidth="1"/>
    <col min="7683" max="7683" width="14.5703125" style="23" bestFit="1" customWidth="1"/>
    <col min="7684" max="7684" width="12.140625" style="23" customWidth="1"/>
    <col min="7685" max="7685" width="12.7109375" style="23"/>
    <col min="7686" max="7686" width="10" style="23" customWidth="1"/>
    <col min="7687" max="7687" width="12.140625" style="23" bestFit="1" customWidth="1"/>
    <col min="7688" max="7688" width="9.85546875" style="23" customWidth="1"/>
    <col min="7689" max="7690" width="12.140625" style="23" bestFit="1" customWidth="1"/>
    <col min="7691" max="7691" width="14.5703125" style="23" bestFit="1" customWidth="1"/>
    <col min="7692" max="7692" width="16.28515625" style="23" customWidth="1"/>
    <col min="7693" max="7693" width="12.42578125" style="23" customWidth="1"/>
    <col min="7694" max="7694" width="12.140625" style="23" bestFit="1" customWidth="1"/>
    <col min="7695" max="7695" width="13.140625" style="23" bestFit="1" customWidth="1"/>
    <col min="7696" max="7696" width="12.140625" style="23" bestFit="1" customWidth="1"/>
    <col min="7697" max="7697" width="11.85546875" style="23" customWidth="1"/>
    <col min="7698" max="7699" width="13.140625" style="23" bestFit="1" customWidth="1"/>
    <col min="7700" max="7700" width="14.5703125" style="23" bestFit="1" customWidth="1"/>
    <col min="7701" max="7701" width="4.7109375" style="23" customWidth="1"/>
    <col min="7702" max="7936" width="12.7109375" style="23"/>
    <col min="7937" max="7937" width="4.140625" style="23" customWidth="1"/>
    <col min="7938" max="7938" width="14.140625" style="23" bestFit="1" customWidth="1"/>
    <col min="7939" max="7939" width="14.5703125" style="23" bestFit="1" customWidth="1"/>
    <col min="7940" max="7940" width="12.140625" style="23" customWidth="1"/>
    <col min="7941" max="7941" width="12.7109375" style="23"/>
    <col min="7942" max="7942" width="10" style="23" customWidth="1"/>
    <col min="7943" max="7943" width="12.140625" style="23" bestFit="1" customWidth="1"/>
    <col min="7944" max="7944" width="9.85546875" style="23" customWidth="1"/>
    <col min="7945" max="7946" width="12.140625" style="23" bestFit="1" customWidth="1"/>
    <col min="7947" max="7947" width="14.5703125" style="23" bestFit="1" customWidth="1"/>
    <col min="7948" max="7948" width="16.28515625" style="23" customWidth="1"/>
    <col min="7949" max="7949" width="12.42578125" style="23" customWidth="1"/>
    <col min="7950" max="7950" width="12.140625" style="23" bestFit="1" customWidth="1"/>
    <col min="7951" max="7951" width="13.140625" style="23" bestFit="1" customWidth="1"/>
    <col min="7952" max="7952" width="12.140625" style="23" bestFit="1" customWidth="1"/>
    <col min="7953" max="7953" width="11.85546875" style="23" customWidth="1"/>
    <col min="7954" max="7955" width="13.140625" style="23" bestFit="1" customWidth="1"/>
    <col min="7956" max="7956" width="14.5703125" style="23" bestFit="1" customWidth="1"/>
    <col min="7957" max="7957" width="4.7109375" style="23" customWidth="1"/>
    <col min="7958" max="8192" width="12.7109375" style="23"/>
    <col min="8193" max="8193" width="4.140625" style="23" customWidth="1"/>
    <col min="8194" max="8194" width="14.140625" style="23" bestFit="1" customWidth="1"/>
    <col min="8195" max="8195" width="14.5703125" style="23" bestFit="1" customWidth="1"/>
    <col min="8196" max="8196" width="12.140625" style="23" customWidth="1"/>
    <col min="8197" max="8197" width="12.7109375" style="23"/>
    <col min="8198" max="8198" width="10" style="23" customWidth="1"/>
    <col min="8199" max="8199" width="12.140625" style="23" bestFit="1" customWidth="1"/>
    <col min="8200" max="8200" width="9.85546875" style="23" customWidth="1"/>
    <col min="8201" max="8202" width="12.140625" style="23" bestFit="1" customWidth="1"/>
    <col min="8203" max="8203" width="14.5703125" style="23" bestFit="1" customWidth="1"/>
    <col min="8204" max="8204" width="16.28515625" style="23" customWidth="1"/>
    <col min="8205" max="8205" width="12.42578125" style="23" customWidth="1"/>
    <col min="8206" max="8206" width="12.140625" style="23" bestFit="1" customWidth="1"/>
    <col min="8207" max="8207" width="13.140625" style="23" bestFit="1" customWidth="1"/>
    <col min="8208" max="8208" width="12.140625" style="23" bestFit="1" customWidth="1"/>
    <col min="8209" max="8209" width="11.85546875" style="23" customWidth="1"/>
    <col min="8210" max="8211" width="13.140625" style="23" bestFit="1" customWidth="1"/>
    <col min="8212" max="8212" width="14.5703125" style="23" bestFit="1" customWidth="1"/>
    <col min="8213" max="8213" width="4.7109375" style="23" customWidth="1"/>
    <col min="8214" max="8448" width="12.7109375" style="23"/>
    <col min="8449" max="8449" width="4.140625" style="23" customWidth="1"/>
    <col min="8450" max="8450" width="14.140625" style="23" bestFit="1" customWidth="1"/>
    <col min="8451" max="8451" width="14.5703125" style="23" bestFit="1" customWidth="1"/>
    <col min="8452" max="8452" width="12.140625" style="23" customWidth="1"/>
    <col min="8453" max="8453" width="12.7109375" style="23"/>
    <col min="8454" max="8454" width="10" style="23" customWidth="1"/>
    <col min="8455" max="8455" width="12.140625" style="23" bestFit="1" customWidth="1"/>
    <col min="8456" max="8456" width="9.85546875" style="23" customWidth="1"/>
    <col min="8457" max="8458" width="12.140625" style="23" bestFit="1" customWidth="1"/>
    <col min="8459" max="8459" width="14.5703125" style="23" bestFit="1" customWidth="1"/>
    <col min="8460" max="8460" width="16.28515625" style="23" customWidth="1"/>
    <col min="8461" max="8461" width="12.42578125" style="23" customWidth="1"/>
    <col min="8462" max="8462" width="12.140625" style="23" bestFit="1" customWidth="1"/>
    <col min="8463" max="8463" width="13.140625" style="23" bestFit="1" customWidth="1"/>
    <col min="8464" max="8464" width="12.140625" style="23" bestFit="1" customWidth="1"/>
    <col min="8465" max="8465" width="11.85546875" style="23" customWidth="1"/>
    <col min="8466" max="8467" width="13.140625" style="23" bestFit="1" customWidth="1"/>
    <col min="8468" max="8468" width="14.5703125" style="23" bestFit="1" customWidth="1"/>
    <col min="8469" max="8469" width="4.7109375" style="23" customWidth="1"/>
    <col min="8470" max="8704" width="12.7109375" style="23"/>
    <col min="8705" max="8705" width="4.140625" style="23" customWidth="1"/>
    <col min="8706" max="8706" width="14.140625" style="23" bestFit="1" customWidth="1"/>
    <col min="8707" max="8707" width="14.5703125" style="23" bestFit="1" customWidth="1"/>
    <col min="8708" max="8708" width="12.140625" style="23" customWidth="1"/>
    <col min="8709" max="8709" width="12.7109375" style="23"/>
    <col min="8710" max="8710" width="10" style="23" customWidth="1"/>
    <col min="8711" max="8711" width="12.140625" style="23" bestFit="1" customWidth="1"/>
    <col min="8712" max="8712" width="9.85546875" style="23" customWidth="1"/>
    <col min="8713" max="8714" width="12.140625" style="23" bestFit="1" customWidth="1"/>
    <col min="8715" max="8715" width="14.5703125" style="23" bestFit="1" customWidth="1"/>
    <col min="8716" max="8716" width="16.28515625" style="23" customWidth="1"/>
    <col min="8717" max="8717" width="12.42578125" style="23" customWidth="1"/>
    <col min="8718" max="8718" width="12.140625" style="23" bestFit="1" customWidth="1"/>
    <col min="8719" max="8719" width="13.140625" style="23" bestFit="1" customWidth="1"/>
    <col min="8720" max="8720" width="12.140625" style="23" bestFit="1" customWidth="1"/>
    <col min="8721" max="8721" width="11.85546875" style="23" customWidth="1"/>
    <col min="8722" max="8723" width="13.140625" style="23" bestFit="1" customWidth="1"/>
    <col min="8724" max="8724" width="14.5703125" style="23" bestFit="1" customWidth="1"/>
    <col min="8725" max="8725" width="4.7109375" style="23" customWidth="1"/>
    <col min="8726" max="8960" width="12.7109375" style="23"/>
    <col min="8961" max="8961" width="4.140625" style="23" customWidth="1"/>
    <col min="8962" max="8962" width="14.140625" style="23" bestFit="1" customWidth="1"/>
    <col min="8963" max="8963" width="14.5703125" style="23" bestFit="1" customWidth="1"/>
    <col min="8964" max="8964" width="12.140625" style="23" customWidth="1"/>
    <col min="8965" max="8965" width="12.7109375" style="23"/>
    <col min="8966" max="8966" width="10" style="23" customWidth="1"/>
    <col min="8967" max="8967" width="12.140625" style="23" bestFit="1" customWidth="1"/>
    <col min="8968" max="8968" width="9.85546875" style="23" customWidth="1"/>
    <col min="8969" max="8970" width="12.140625" style="23" bestFit="1" customWidth="1"/>
    <col min="8971" max="8971" width="14.5703125" style="23" bestFit="1" customWidth="1"/>
    <col min="8972" max="8972" width="16.28515625" style="23" customWidth="1"/>
    <col min="8973" max="8973" width="12.42578125" style="23" customWidth="1"/>
    <col min="8974" max="8974" width="12.140625" style="23" bestFit="1" customWidth="1"/>
    <col min="8975" max="8975" width="13.140625" style="23" bestFit="1" customWidth="1"/>
    <col min="8976" max="8976" width="12.140625" style="23" bestFit="1" customWidth="1"/>
    <col min="8977" max="8977" width="11.85546875" style="23" customWidth="1"/>
    <col min="8978" max="8979" width="13.140625" style="23" bestFit="1" customWidth="1"/>
    <col min="8980" max="8980" width="14.5703125" style="23" bestFit="1" customWidth="1"/>
    <col min="8981" max="8981" width="4.7109375" style="23" customWidth="1"/>
    <col min="8982" max="9216" width="12.7109375" style="23"/>
    <col min="9217" max="9217" width="4.140625" style="23" customWidth="1"/>
    <col min="9218" max="9218" width="14.140625" style="23" bestFit="1" customWidth="1"/>
    <col min="9219" max="9219" width="14.5703125" style="23" bestFit="1" customWidth="1"/>
    <col min="9220" max="9220" width="12.140625" style="23" customWidth="1"/>
    <col min="9221" max="9221" width="12.7109375" style="23"/>
    <col min="9222" max="9222" width="10" style="23" customWidth="1"/>
    <col min="9223" max="9223" width="12.140625" style="23" bestFit="1" customWidth="1"/>
    <col min="9224" max="9224" width="9.85546875" style="23" customWidth="1"/>
    <col min="9225" max="9226" width="12.140625" style="23" bestFit="1" customWidth="1"/>
    <col min="9227" max="9227" width="14.5703125" style="23" bestFit="1" customWidth="1"/>
    <col min="9228" max="9228" width="16.28515625" style="23" customWidth="1"/>
    <col min="9229" max="9229" width="12.42578125" style="23" customWidth="1"/>
    <col min="9230" max="9230" width="12.140625" style="23" bestFit="1" customWidth="1"/>
    <col min="9231" max="9231" width="13.140625" style="23" bestFit="1" customWidth="1"/>
    <col min="9232" max="9232" width="12.140625" style="23" bestFit="1" customWidth="1"/>
    <col min="9233" max="9233" width="11.85546875" style="23" customWidth="1"/>
    <col min="9234" max="9235" width="13.140625" style="23" bestFit="1" customWidth="1"/>
    <col min="9236" max="9236" width="14.5703125" style="23" bestFit="1" customWidth="1"/>
    <col min="9237" max="9237" width="4.7109375" style="23" customWidth="1"/>
    <col min="9238" max="9472" width="12.7109375" style="23"/>
    <col min="9473" max="9473" width="4.140625" style="23" customWidth="1"/>
    <col min="9474" max="9474" width="14.140625" style="23" bestFit="1" customWidth="1"/>
    <col min="9475" max="9475" width="14.5703125" style="23" bestFit="1" customWidth="1"/>
    <col min="9476" max="9476" width="12.140625" style="23" customWidth="1"/>
    <col min="9477" max="9477" width="12.7109375" style="23"/>
    <col min="9478" max="9478" width="10" style="23" customWidth="1"/>
    <col min="9479" max="9479" width="12.140625" style="23" bestFit="1" customWidth="1"/>
    <col min="9480" max="9480" width="9.85546875" style="23" customWidth="1"/>
    <col min="9481" max="9482" width="12.140625" style="23" bestFit="1" customWidth="1"/>
    <col min="9483" max="9483" width="14.5703125" style="23" bestFit="1" customWidth="1"/>
    <col min="9484" max="9484" width="16.28515625" style="23" customWidth="1"/>
    <col min="9485" max="9485" width="12.42578125" style="23" customWidth="1"/>
    <col min="9486" max="9486" width="12.140625" style="23" bestFit="1" customWidth="1"/>
    <col min="9487" max="9487" width="13.140625" style="23" bestFit="1" customWidth="1"/>
    <col min="9488" max="9488" width="12.140625" style="23" bestFit="1" customWidth="1"/>
    <col min="9489" max="9489" width="11.85546875" style="23" customWidth="1"/>
    <col min="9490" max="9491" width="13.140625" style="23" bestFit="1" customWidth="1"/>
    <col min="9492" max="9492" width="14.5703125" style="23" bestFit="1" customWidth="1"/>
    <col min="9493" max="9493" width="4.7109375" style="23" customWidth="1"/>
    <col min="9494" max="9728" width="12.7109375" style="23"/>
    <col min="9729" max="9729" width="4.140625" style="23" customWidth="1"/>
    <col min="9730" max="9730" width="14.140625" style="23" bestFit="1" customWidth="1"/>
    <col min="9731" max="9731" width="14.5703125" style="23" bestFit="1" customWidth="1"/>
    <col min="9732" max="9732" width="12.140625" style="23" customWidth="1"/>
    <col min="9733" max="9733" width="12.7109375" style="23"/>
    <col min="9734" max="9734" width="10" style="23" customWidth="1"/>
    <col min="9735" max="9735" width="12.140625" style="23" bestFit="1" customWidth="1"/>
    <col min="9736" max="9736" width="9.85546875" style="23" customWidth="1"/>
    <col min="9737" max="9738" width="12.140625" style="23" bestFit="1" customWidth="1"/>
    <col min="9739" max="9739" width="14.5703125" style="23" bestFit="1" customWidth="1"/>
    <col min="9740" max="9740" width="16.28515625" style="23" customWidth="1"/>
    <col min="9741" max="9741" width="12.42578125" style="23" customWidth="1"/>
    <col min="9742" max="9742" width="12.140625" style="23" bestFit="1" customWidth="1"/>
    <col min="9743" max="9743" width="13.140625" style="23" bestFit="1" customWidth="1"/>
    <col min="9744" max="9744" width="12.140625" style="23" bestFit="1" customWidth="1"/>
    <col min="9745" max="9745" width="11.85546875" style="23" customWidth="1"/>
    <col min="9746" max="9747" width="13.140625" style="23" bestFit="1" customWidth="1"/>
    <col min="9748" max="9748" width="14.5703125" style="23" bestFit="1" customWidth="1"/>
    <col min="9749" max="9749" width="4.7109375" style="23" customWidth="1"/>
    <col min="9750" max="9984" width="12.7109375" style="23"/>
    <col min="9985" max="9985" width="4.140625" style="23" customWidth="1"/>
    <col min="9986" max="9986" width="14.140625" style="23" bestFit="1" customWidth="1"/>
    <col min="9987" max="9987" width="14.5703125" style="23" bestFit="1" customWidth="1"/>
    <col min="9988" max="9988" width="12.140625" style="23" customWidth="1"/>
    <col min="9989" max="9989" width="12.7109375" style="23"/>
    <col min="9990" max="9990" width="10" style="23" customWidth="1"/>
    <col min="9991" max="9991" width="12.140625" style="23" bestFit="1" customWidth="1"/>
    <col min="9992" max="9992" width="9.85546875" style="23" customWidth="1"/>
    <col min="9993" max="9994" width="12.140625" style="23" bestFit="1" customWidth="1"/>
    <col min="9995" max="9995" width="14.5703125" style="23" bestFit="1" customWidth="1"/>
    <col min="9996" max="9996" width="16.28515625" style="23" customWidth="1"/>
    <col min="9997" max="9997" width="12.42578125" style="23" customWidth="1"/>
    <col min="9998" max="9998" width="12.140625" style="23" bestFit="1" customWidth="1"/>
    <col min="9999" max="9999" width="13.140625" style="23" bestFit="1" customWidth="1"/>
    <col min="10000" max="10000" width="12.140625" style="23" bestFit="1" customWidth="1"/>
    <col min="10001" max="10001" width="11.85546875" style="23" customWidth="1"/>
    <col min="10002" max="10003" width="13.140625" style="23" bestFit="1" customWidth="1"/>
    <col min="10004" max="10004" width="14.5703125" style="23" bestFit="1" customWidth="1"/>
    <col min="10005" max="10005" width="4.7109375" style="23" customWidth="1"/>
    <col min="10006" max="10240" width="12.7109375" style="23"/>
    <col min="10241" max="10241" width="4.140625" style="23" customWidth="1"/>
    <col min="10242" max="10242" width="14.140625" style="23" bestFit="1" customWidth="1"/>
    <col min="10243" max="10243" width="14.5703125" style="23" bestFit="1" customWidth="1"/>
    <col min="10244" max="10244" width="12.140625" style="23" customWidth="1"/>
    <col min="10245" max="10245" width="12.7109375" style="23"/>
    <col min="10246" max="10246" width="10" style="23" customWidth="1"/>
    <col min="10247" max="10247" width="12.140625" style="23" bestFit="1" customWidth="1"/>
    <col min="10248" max="10248" width="9.85546875" style="23" customWidth="1"/>
    <col min="10249" max="10250" width="12.140625" style="23" bestFit="1" customWidth="1"/>
    <col min="10251" max="10251" width="14.5703125" style="23" bestFit="1" customWidth="1"/>
    <col min="10252" max="10252" width="16.28515625" style="23" customWidth="1"/>
    <col min="10253" max="10253" width="12.42578125" style="23" customWidth="1"/>
    <col min="10254" max="10254" width="12.140625" style="23" bestFit="1" customWidth="1"/>
    <col min="10255" max="10255" width="13.140625" style="23" bestFit="1" customWidth="1"/>
    <col min="10256" max="10256" width="12.140625" style="23" bestFit="1" customWidth="1"/>
    <col min="10257" max="10257" width="11.85546875" style="23" customWidth="1"/>
    <col min="10258" max="10259" width="13.140625" style="23" bestFit="1" customWidth="1"/>
    <col min="10260" max="10260" width="14.5703125" style="23" bestFit="1" customWidth="1"/>
    <col min="10261" max="10261" width="4.7109375" style="23" customWidth="1"/>
    <col min="10262" max="10496" width="12.7109375" style="23"/>
    <col min="10497" max="10497" width="4.140625" style="23" customWidth="1"/>
    <col min="10498" max="10498" width="14.140625" style="23" bestFit="1" customWidth="1"/>
    <col min="10499" max="10499" width="14.5703125" style="23" bestFit="1" customWidth="1"/>
    <col min="10500" max="10500" width="12.140625" style="23" customWidth="1"/>
    <col min="10501" max="10501" width="12.7109375" style="23"/>
    <col min="10502" max="10502" width="10" style="23" customWidth="1"/>
    <col min="10503" max="10503" width="12.140625" style="23" bestFit="1" customWidth="1"/>
    <col min="10504" max="10504" width="9.85546875" style="23" customWidth="1"/>
    <col min="10505" max="10506" width="12.140625" style="23" bestFit="1" customWidth="1"/>
    <col min="10507" max="10507" width="14.5703125" style="23" bestFit="1" customWidth="1"/>
    <col min="10508" max="10508" width="16.28515625" style="23" customWidth="1"/>
    <col min="10509" max="10509" width="12.42578125" style="23" customWidth="1"/>
    <col min="10510" max="10510" width="12.140625" style="23" bestFit="1" customWidth="1"/>
    <col min="10511" max="10511" width="13.140625" style="23" bestFit="1" customWidth="1"/>
    <col min="10512" max="10512" width="12.140625" style="23" bestFit="1" customWidth="1"/>
    <col min="10513" max="10513" width="11.85546875" style="23" customWidth="1"/>
    <col min="10514" max="10515" width="13.140625" style="23" bestFit="1" customWidth="1"/>
    <col min="10516" max="10516" width="14.5703125" style="23" bestFit="1" customWidth="1"/>
    <col min="10517" max="10517" width="4.7109375" style="23" customWidth="1"/>
    <col min="10518" max="10752" width="12.7109375" style="23"/>
    <col min="10753" max="10753" width="4.140625" style="23" customWidth="1"/>
    <col min="10754" max="10754" width="14.140625" style="23" bestFit="1" customWidth="1"/>
    <col min="10755" max="10755" width="14.5703125" style="23" bestFit="1" customWidth="1"/>
    <col min="10756" max="10756" width="12.140625" style="23" customWidth="1"/>
    <col min="10757" max="10757" width="12.7109375" style="23"/>
    <col min="10758" max="10758" width="10" style="23" customWidth="1"/>
    <col min="10759" max="10759" width="12.140625" style="23" bestFit="1" customWidth="1"/>
    <col min="10760" max="10760" width="9.85546875" style="23" customWidth="1"/>
    <col min="10761" max="10762" width="12.140625" style="23" bestFit="1" customWidth="1"/>
    <col min="10763" max="10763" width="14.5703125" style="23" bestFit="1" customWidth="1"/>
    <col min="10764" max="10764" width="16.28515625" style="23" customWidth="1"/>
    <col min="10765" max="10765" width="12.42578125" style="23" customWidth="1"/>
    <col min="10766" max="10766" width="12.140625" style="23" bestFit="1" customWidth="1"/>
    <col min="10767" max="10767" width="13.140625" style="23" bestFit="1" customWidth="1"/>
    <col min="10768" max="10768" width="12.140625" style="23" bestFit="1" customWidth="1"/>
    <col min="10769" max="10769" width="11.85546875" style="23" customWidth="1"/>
    <col min="10770" max="10771" width="13.140625" style="23" bestFit="1" customWidth="1"/>
    <col min="10772" max="10772" width="14.5703125" style="23" bestFit="1" customWidth="1"/>
    <col min="10773" max="10773" width="4.7109375" style="23" customWidth="1"/>
    <col min="10774" max="11008" width="12.7109375" style="23"/>
    <col min="11009" max="11009" width="4.140625" style="23" customWidth="1"/>
    <col min="11010" max="11010" width="14.140625" style="23" bestFit="1" customWidth="1"/>
    <col min="11011" max="11011" width="14.5703125" style="23" bestFit="1" customWidth="1"/>
    <col min="11012" max="11012" width="12.140625" style="23" customWidth="1"/>
    <col min="11013" max="11013" width="12.7109375" style="23"/>
    <col min="11014" max="11014" width="10" style="23" customWidth="1"/>
    <col min="11015" max="11015" width="12.140625" style="23" bestFit="1" customWidth="1"/>
    <col min="11016" max="11016" width="9.85546875" style="23" customWidth="1"/>
    <col min="11017" max="11018" width="12.140625" style="23" bestFit="1" customWidth="1"/>
    <col min="11019" max="11019" width="14.5703125" style="23" bestFit="1" customWidth="1"/>
    <col min="11020" max="11020" width="16.28515625" style="23" customWidth="1"/>
    <col min="11021" max="11021" width="12.42578125" style="23" customWidth="1"/>
    <col min="11022" max="11022" width="12.140625" style="23" bestFit="1" customWidth="1"/>
    <col min="11023" max="11023" width="13.140625" style="23" bestFit="1" customWidth="1"/>
    <col min="11024" max="11024" width="12.140625" style="23" bestFit="1" customWidth="1"/>
    <col min="11025" max="11025" width="11.85546875" style="23" customWidth="1"/>
    <col min="11026" max="11027" width="13.140625" style="23" bestFit="1" customWidth="1"/>
    <col min="11028" max="11028" width="14.5703125" style="23" bestFit="1" customWidth="1"/>
    <col min="11029" max="11029" width="4.7109375" style="23" customWidth="1"/>
    <col min="11030" max="11264" width="12.7109375" style="23"/>
    <col min="11265" max="11265" width="4.140625" style="23" customWidth="1"/>
    <col min="11266" max="11266" width="14.140625" style="23" bestFit="1" customWidth="1"/>
    <col min="11267" max="11267" width="14.5703125" style="23" bestFit="1" customWidth="1"/>
    <col min="11268" max="11268" width="12.140625" style="23" customWidth="1"/>
    <col min="11269" max="11269" width="12.7109375" style="23"/>
    <col min="11270" max="11270" width="10" style="23" customWidth="1"/>
    <col min="11271" max="11271" width="12.140625" style="23" bestFit="1" customWidth="1"/>
    <col min="11272" max="11272" width="9.85546875" style="23" customWidth="1"/>
    <col min="11273" max="11274" width="12.140625" style="23" bestFit="1" customWidth="1"/>
    <col min="11275" max="11275" width="14.5703125" style="23" bestFit="1" customWidth="1"/>
    <col min="11276" max="11276" width="16.28515625" style="23" customWidth="1"/>
    <col min="11277" max="11277" width="12.42578125" style="23" customWidth="1"/>
    <col min="11278" max="11278" width="12.140625" style="23" bestFit="1" customWidth="1"/>
    <col min="11279" max="11279" width="13.140625" style="23" bestFit="1" customWidth="1"/>
    <col min="11280" max="11280" width="12.140625" style="23" bestFit="1" customWidth="1"/>
    <col min="11281" max="11281" width="11.85546875" style="23" customWidth="1"/>
    <col min="11282" max="11283" width="13.140625" style="23" bestFit="1" customWidth="1"/>
    <col min="11284" max="11284" width="14.5703125" style="23" bestFit="1" customWidth="1"/>
    <col min="11285" max="11285" width="4.7109375" style="23" customWidth="1"/>
    <col min="11286" max="11520" width="12.7109375" style="23"/>
    <col min="11521" max="11521" width="4.140625" style="23" customWidth="1"/>
    <col min="11522" max="11522" width="14.140625" style="23" bestFit="1" customWidth="1"/>
    <col min="11523" max="11523" width="14.5703125" style="23" bestFit="1" customWidth="1"/>
    <col min="11524" max="11524" width="12.140625" style="23" customWidth="1"/>
    <col min="11525" max="11525" width="12.7109375" style="23"/>
    <col min="11526" max="11526" width="10" style="23" customWidth="1"/>
    <col min="11527" max="11527" width="12.140625" style="23" bestFit="1" customWidth="1"/>
    <col min="11528" max="11528" width="9.85546875" style="23" customWidth="1"/>
    <col min="11529" max="11530" width="12.140625" style="23" bestFit="1" customWidth="1"/>
    <col min="11531" max="11531" width="14.5703125" style="23" bestFit="1" customWidth="1"/>
    <col min="11532" max="11532" width="16.28515625" style="23" customWidth="1"/>
    <col min="11533" max="11533" width="12.42578125" style="23" customWidth="1"/>
    <col min="11534" max="11534" width="12.140625" style="23" bestFit="1" customWidth="1"/>
    <col min="11535" max="11535" width="13.140625" style="23" bestFit="1" customWidth="1"/>
    <col min="11536" max="11536" width="12.140625" style="23" bestFit="1" customWidth="1"/>
    <col min="11537" max="11537" width="11.85546875" style="23" customWidth="1"/>
    <col min="11538" max="11539" width="13.140625" style="23" bestFit="1" customWidth="1"/>
    <col min="11540" max="11540" width="14.5703125" style="23" bestFit="1" customWidth="1"/>
    <col min="11541" max="11541" width="4.7109375" style="23" customWidth="1"/>
    <col min="11542" max="11776" width="12.7109375" style="23"/>
    <col min="11777" max="11777" width="4.140625" style="23" customWidth="1"/>
    <col min="11778" max="11778" width="14.140625" style="23" bestFit="1" customWidth="1"/>
    <col min="11779" max="11779" width="14.5703125" style="23" bestFit="1" customWidth="1"/>
    <col min="11780" max="11780" width="12.140625" style="23" customWidth="1"/>
    <col min="11781" max="11781" width="12.7109375" style="23"/>
    <col min="11782" max="11782" width="10" style="23" customWidth="1"/>
    <col min="11783" max="11783" width="12.140625" style="23" bestFit="1" customWidth="1"/>
    <col min="11784" max="11784" width="9.85546875" style="23" customWidth="1"/>
    <col min="11785" max="11786" width="12.140625" style="23" bestFit="1" customWidth="1"/>
    <col min="11787" max="11787" width="14.5703125" style="23" bestFit="1" customWidth="1"/>
    <col min="11788" max="11788" width="16.28515625" style="23" customWidth="1"/>
    <col min="11789" max="11789" width="12.42578125" style="23" customWidth="1"/>
    <col min="11790" max="11790" width="12.140625" style="23" bestFit="1" customWidth="1"/>
    <col min="11791" max="11791" width="13.140625" style="23" bestFit="1" customWidth="1"/>
    <col min="11792" max="11792" width="12.140625" style="23" bestFit="1" customWidth="1"/>
    <col min="11793" max="11793" width="11.85546875" style="23" customWidth="1"/>
    <col min="11794" max="11795" width="13.140625" style="23" bestFit="1" customWidth="1"/>
    <col min="11796" max="11796" width="14.5703125" style="23" bestFit="1" customWidth="1"/>
    <col min="11797" max="11797" width="4.7109375" style="23" customWidth="1"/>
    <col min="11798" max="12032" width="12.7109375" style="23"/>
    <col min="12033" max="12033" width="4.140625" style="23" customWidth="1"/>
    <col min="12034" max="12034" width="14.140625" style="23" bestFit="1" customWidth="1"/>
    <col min="12035" max="12035" width="14.5703125" style="23" bestFit="1" customWidth="1"/>
    <col min="12036" max="12036" width="12.140625" style="23" customWidth="1"/>
    <col min="12037" max="12037" width="12.7109375" style="23"/>
    <col min="12038" max="12038" width="10" style="23" customWidth="1"/>
    <col min="12039" max="12039" width="12.140625" style="23" bestFit="1" customWidth="1"/>
    <col min="12040" max="12040" width="9.85546875" style="23" customWidth="1"/>
    <col min="12041" max="12042" width="12.140625" style="23" bestFit="1" customWidth="1"/>
    <col min="12043" max="12043" width="14.5703125" style="23" bestFit="1" customWidth="1"/>
    <col min="12044" max="12044" width="16.28515625" style="23" customWidth="1"/>
    <col min="12045" max="12045" width="12.42578125" style="23" customWidth="1"/>
    <col min="12046" max="12046" width="12.140625" style="23" bestFit="1" customWidth="1"/>
    <col min="12047" max="12047" width="13.140625" style="23" bestFit="1" customWidth="1"/>
    <col min="12048" max="12048" width="12.140625" style="23" bestFit="1" customWidth="1"/>
    <col min="12049" max="12049" width="11.85546875" style="23" customWidth="1"/>
    <col min="12050" max="12051" width="13.140625" style="23" bestFit="1" customWidth="1"/>
    <col min="12052" max="12052" width="14.5703125" style="23" bestFit="1" customWidth="1"/>
    <col min="12053" max="12053" width="4.7109375" style="23" customWidth="1"/>
    <col min="12054" max="12288" width="12.7109375" style="23"/>
    <col min="12289" max="12289" width="4.140625" style="23" customWidth="1"/>
    <col min="12290" max="12290" width="14.140625" style="23" bestFit="1" customWidth="1"/>
    <col min="12291" max="12291" width="14.5703125" style="23" bestFit="1" customWidth="1"/>
    <col min="12292" max="12292" width="12.140625" style="23" customWidth="1"/>
    <col min="12293" max="12293" width="12.7109375" style="23"/>
    <col min="12294" max="12294" width="10" style="23" customWidth="1"/>
    <col min="12295" max="12295" width="12.140625" style="23" bestFit="1" customWidth="1"/>
    <col min="12296" max="12296" width="9.85546875" style="23" customWidth="1"/>
    <col min="12297" max="12298" width="12.140625" style="23" bestFit="1" customWidth="1"/>
    <col min="12299" max="12299" width="14.5703125" style="23" bestFit="1" customWidth="1"/>
    <col min="12300" max="12300" width="16.28515625" style="23" customWidth="1"/>
    <col min="12301" max="12301" width="12.42578125" style="23" customWidth="1"/>
    <col min="12302" max="12302" width="12.140625" style="23" bestFit="1" customWidth="1"/>
    <col min="12303" max="12303" width="13.140625" style="23" bestFit="1" customWidth="1"/>
    <col min="12304" max="12304" width="12.140625" style="23" bestFit="1" customWidth="1"/>
    <col min="12305" max="12305" width="11.85546875" style="23" customWidth="1"/>
    <col min="12306" max="12307" width="13.140625" style="23" bestFit="1" customWidth="1"/>
    <col min="12308" max="12308" width="14.5703125" style="23" bestFit="1" customWidth="1"/>
    <col min="12309" max="12309" width="4.7109375" style="23" customWidth="1"/>
    <col min="12310" max="12544" width="12.7109375" style="23"/>
    <col min="12545" max="12545" width="4.140625" style="23" customWidth="1"/>
    <col min="12546" max="12546" width="14.140625" style="23" bestFit="1" customWidth="1"/>
    <col min="12547" max="12547" width="14.5703125" style="23" bestFit="1" customWidth="1"/>
    <col min="12548" max="12548" width="12.140625" style="23" customWidth="1"/>
    <col min="12549" max="12549" width="12.7109375" style="23"/>
    <col min="12550" max="12550" width="10" style="23" customWidth="1"/>
    <col min="12551" max="12551" width="12.140625" style="23" bestFit="1" customWidth="1"/>
    <col min="12552" max="12552" width="9.85546875" style="23" customWidth="1"/>
    <col min="12553" max="12554" width="12.140625" style="23" bestFit="1" customWidth="1"/>
    <col min="12555" max="12555" width="14.5703125" style="23" bestFit="1" customWidth="1"/>
    <col min="12556" max="12556" width="16.28515625" style="23" customWidth="1"/>
    <col min="12557" max="12557" width="12.42578125" style="23" customWidth="1"/>
    <col min="12558" max="12558" width="12.140625" style="23" bestFit="1" customWidth="1"/>
    <col min="12559" max="12559" width="13.140625" style="23" bestFit="1" customWidth="1"/>
    <col min="12560" max="12560" width="12.140625" style="23" bestFit="1" customWidth="1"/>
    <col min="12561" max="12561" width="11.85546875" style="23" customWidth="1"/>
    <col min="12562" max="12563" width="13.140625" style="23" bestFit="1" customWidth="1"/>
    <col min="12564" max="12564" width="14.5703125" style="23" bestFit="1" customWidth="1"/>
    <col min="12565" max="12565" width="4.7109375" style="23" customWidth="1"/>
    <col min="12566" max="12800" width="12.7109375" style="23"/>
    <col min="12801" max="12801" width="4.140625" style="23" customWidth="1"/>
    <col min="12802" max="12802" width="14.140625" style="23" bestFit="1" customWidth="1"/>
    <col min="12803" max="12803" width="14.5703125" style="23" bestFit="1" customWidth="1"/>
    <col min="12804" max="12804" width="12.140625" style="23" customWidth="1"/>
    <col min="12805" max="12805" width="12.7109375" style="23"/>
    <col min="12806" max="12806" width="10" style="23" customWidth="1"/>
    <col min="12807" max="12807" width="12.140625" style="23" bestFit="1" customWidth="1"/>
    <col min="12808" max="12808" width="9.85546875" style="23" customWidth="1"/>
    <col min="12809" max="12810" width="12.140625" style="23" bestFit="1" customWidth="1"/>
    <col min="12811" max="12811" width="14.5703125" style="23" bestFit="1" customWidth="1"/>
    <col min="12812" max="12812" width="16.28515625" style="23" customWidth="1"/>
    <col min="12813" max="12813" width="12.42578125" style="23" customWidth="1"/>
    <col min="12814" max="12814" width="12.140625" style="23" bestFit="1" customWidth="1"/>
    <col min="12815" max="12815" width="13.140625" style="23" bestFit="1" customWidth="1"/>
    <col min="12816" max="12816" width="12.140625" style="23" bestFit="1" customWidth="1"/>
    <col min="12817" max="12817" width="11.85546875" style="23" customWidth="1"/>
    <col min="12818" max="12819" width="13.140625" style="23" bestFit="1" customWidth="1"/>
    <col min="12820" max="12820" width="14.5703125" style="23" bestFit="1" customWidth="1"/>
    <col min="12821" max="12821" width="4.7109375" style="23" customWidth="1"/>
    <col min="12822" max="13056" width="12.7109375" style="23"/>
    <col min="13057" max="13057" width="4.140625" style="23" customWidth="1"/>
    <col min="13058" max="13058" width="14.140625" style="23" bestFit="1" customWidth="1"/>
    <col min="13059" max="13059" width="14.5703125" style="23" bestFit="1" customWidth="1"/>
    <col min="13060" max="13060" width="12.140625" style="23" customWidth="1"/>
    <col min="13061" max="13061" width="12.7109375" style="23"/>
    <col min="13062" max="13062" width="10" style="23" customWidth="1"/>
    <col min="13063" max="13063" width="12.140625" style="23" bestFit="1" customWidth="1"/>
    <col min="13064" max="13064" width="9.85546875" style="23" customWidth="1"/>
    <col min="13065" max="13066" width="12.140625" style="23" bestFit="1" customWidth="1"/>
    <col min="13067" max="13067" width="14.5703125" style="23" bestFit="1" customWidth="1"/>
    <col min="13068" max="13068" width="16.28515625" style="23" customWidth="1"/>
    <col min="13069" max="13069" width="12.42578125" style="23" customWidth="1"/>
    <col min="13070" max="13070" width="12.140625" style="23" bestFit="1" customWidth="1"/>
    <col min="13071" max="13071" width="13.140625" style="23" bestFit="1" customWidth="1"/>
    <col min="13072" max="13072" width="12.140625" style="23" bestFit="1" customWidth="1"/>
    <col min="13073" max="13073" width="11.85546875" style="23" customWidth="1"/>
    <col min="13074" max="13075" width="13.140625" style="23" bestFit="1" customWidth="1"/>
    <col min="13076" max="13076" width="14.5703125" style="23" bestFit="1" customWidth="1"/>
    <col min="13077" max="13077" width="4.7109375" style="23" customWidth="1"/>
    <col min="13078" max="13312" width="12.7109375" style="23"/>
    <col min="13313" max="13313" width="4.140625" style="23" customWidth="1"/>
    <col min="13314" max="13314" width="14.140625" style="23" bestFit="1" customWidth="1"/>
    <col min="13315" max="13315" width="14.5703125" style="23" bestFit="1" customWidth="1"/>
    <col min="13316" max="13316" width="12.140625" style="23" customWidth="1"/>
    <col min="13317" max="13317" width="12.7109375" style="23"/>
    <col min="13318" max="13318" width="10" style="23" customWidth="1"/>
    <col min="13319" max="13319" width="12.140625" style="23" bestFit="1" customWidth="1"/>
    <col min="13320" max="13320" width="9.85546875" style="23" customWidth="1"/>
    <col min="13321" max="13322" width="12.140625" style="23" bestFit="1" customWidth="1"/>
    <col min="13323" max="13323" width="14.5703125" style="23" bestFit="1" customWidth="1"/>
    <col min="13324" max="13324" width="16.28515625" style="23" customWidth="1"/>
    <col min="13325" max="13325" width="12.42578125" style="23" customWidth="1"/>
    <col min="13326" max="13326" width="12.140625" style="23" bestFit="1" customWidth="1"/>
    <col min="13327" max="13327" width="13.140625" style="23" bestFit="1" customWidth="1"/>
    <col min="13328" max="13328" width="12.140625" style="23" bestFit="1" customWidth="1"/>
    <col min="13329" max="13329" width="11.85546875" style="23" customWidth="1"/>
    <col min="13330" max="13331" width="13.140625" style="23" bestFit="1" customWidth="1"/>
    <col min="13332" max="13332" width="14.5703125" style="23" bestFit="1" customWidth="1"/>
    <col min="13333" max="13333" width="4.7109375" style="23" customWidth="1"/>
    <col min="13334" max="13568" width="12.7109375" style="23"/>
    <col min="13569" max="13569" width="4.140625" style="23" customWidth="1"/>
    <col min="13570" max="13570" width="14.140625" style="23" bestFit="1" customWidth="1"/>
    <col min="13571" max="13571" width="14.5703125" style="23" bestFit="1" customWidth="1"/>
    <col min="13572" max="13572" width="12.140625" style="23" customWidth="1"/>
    <col min="13573" max="13573" width="12.7109375" style="23"/>
    <col min="13574" max="13574" width="10" style="23" customWidth="1"/>
    <col min="13575" max="13575" width="12.140625" style="23" bestFit="1" customWidth="1"/>
    <col min="13576" max="13576" width="9.85546875" style="23" customWidth="1"/>
    <col min="13577" max="13578" width="12.140625" style="23" bestFit="1" customWidth="1"/>
    <col min="13579" max="13579" width="14.5703125" style="23" bestFit="1" customWidth="1"/>
    <col min="13580" max="13580" width="16.28515625" style="23" customWidth="1"/>
    <col min="13581" max="13581" width="12.42578125" style="23" customWidth="1"/>
    <col min="13582" max="13582" width="12.140625" style="23" bestFit="1" customWidth="1"/>
    <col min="13583" max="13583" width="13.140625" style="23" bestFit="1" customWidth="1"/>
    <col min="13584" max="13584" width="12.140625" style="23" bestFit="1" customWidth="1"/>
    <col min="13585" max="13585" width="11.85546875" style="23" customWidth="1"/>
    <col min="13586" max="13587" width="13.140625" style="23" bestFit="1" customWidth="1"/>
    <col min="13588" max="13588" width="14.5703125" style="23" bestFit="1" customWidth="1"/>
    <col min="13589" max="13589" width="4.7109375" style="23" customWidth="1"/>
    <col min="13590" max="13824" width="12.7109375" style="23"/>
    <col min="13825" max="13825" width="4.140625" style="23" customWidth="1"/>
    <col min="13826" max="13826" width="14.140625" style="23" bestFit="1" customWidth="1"/>
    <col min="13827" max="13827" width="14.5703125" style="23" bestFit="1" customWidth="1"/>
    <col min="13828" max="13828" width="12.140625" style="23" customWidth="1"/>
    <col min="13829" max="13829" width="12.7109375" style="23"/>
    <col min="13830" max="13830" width="10" style="23" customWidth="1"/>
    <col min="13831" max="13831" width="12.140625" style="23" bestFit="1" customWidth="1"/>
    <col min="13832" max="13832" width="9.85546875" style="23" customWidth="1"/>
    <col min="13833" max="13834" width="12.140625" style="23" bestFit="1" customWidth="1"/>
    <col min="13835" max="13835" width="14.5703125" style="23" bestFit="1" customWidth="1"/>
    <col min="13836" max="13836" width="16.28515625" style="23" customWidth="1"/>
    <col min="13837" max="13837" width="12.42578125" style="23" customWidth="1"/>
    <col min="13838" max="13838" width="12.140625" style="23" bestFit="1" customWidth="1"/>
    <col min="13839" max="13839" width="13.140625" style="23" bestFit="1" customWidth="1"/>
    <col min="13840" max="13840" width="12.140625" style="23" bestFit="1" customWidth="1"/>
    <col min="13841" max="13841" width="11.85546875" style="23" customWidth="1"/>
    <col min="13842" max="13843" width="13.140625" style="23" bestFit="1" customWidth="1"/>
    <col min="13844" max="13844" width="14.5703125" style="23" bestFit="1" customWidth="1"/>
    <col min="13845" max="13845" width="4.7109375" style="23" customWidth="1"/>
    <col min="13846" max="14080" width="12.7109375" style="23"/>
    <col min="14081" max="14081" width="4.140625" style="23" customWidth="1"/>
    <col min="14082" max="14082" width="14.140625" style="23" bestFit="1" customWidth="1"/>
    <col min="14083" max="14083" width="14.5703125" style="23" bestFit="1" customWidth="1"/>
    <col min="14084" max="14084" width="12.140625" style="23" customWidth="1"/>
    <col min="14085" max="14085" width="12.7109375" style="23"/>
    <col min="14086" max="14086" width="10" style="23" customWidth="1"/>
    <col min="14087" max="14087" width="12.140625" style="23" bestFit="1" customWidth="1"/>
    <col min="14088" max="14088" width="9.85546875" style="23" customWidth="1"/>
    <col min="14089" max="14090" width="12.140625" style="23" bestFit="1" customWidth="1"/>
    <col min="14091" max="14091" width="14.5703125" style="23" bestFit="1" customWidth="1"/>
    <col min="14092" max="14092" width="16.28515625" style="23" customWidth="1"/>
    <col min="14093" max="14093" width="12.42578125" style="23" customWidth="1"/>
    <col min="14094" max="14094" width="12.140625" style="23" bestFit="1" customWidth="1"/>
    <col min="14095" max="14095" width="13.140625" style="23" bestFit="1" customWidth="1"/>
    <col min="14096" max="14096" width="12.140625" style="23" bestFit="1" customWidth="1"/>
    <col min="14097" max="14097" width="11.85546875" style="23" customWidth="1"/>
    <col min="14098" max="14099" width="13.140625" style="23" bestFit="1" customWidth="1"/>
    <col min="14100" max="14100" width="14.5703125" style="23" bestFit="1" customWidth="1"/>
    <col min="14101" max="14101" width="4.7109375" style="23" customWidth="1"/>
    <col min="14102" max="14336" width="12.7109375" style="23"/>
    <col min="14337" max="14337" width="4.140625" style="23" customWidth="1"/>
    <col min="14338" max="14338" width="14.140625" style="23" bestFit="1" customWidth="1"/>
    <col min="14339" max="14339" width="14.5703125" style="23" bestFit="1" customWidth="1"/>
    <col min="14340" max="14340" width="12.140625" style="23" customWidth="1"/>
    <col min="14341" max="14341" width="12.7109375" style="23"/>
    <col min="14342" max="14342" width="10" style="23" customWidth="1"/>
    <col min="14343" max="14343" width="12.140625" style="23" bestFit="1" customWidth="1"/>
    <col min="14344" max="14344" width="9.85546875" style="23" customWidth="1"/>
    <col min="14345" max="14346" width="12.140625" style="23" bestFit="1" customWidth="1"/>
    <col min="14347" max="14347" width="14.5703125" style="23" bestFit="1" customWidth="1"/>
    <col min="14348" max="14348" width="16.28515625" style="23" customWidth="1"/>
    <col min="14349" max="14349" width="12.42578125" style="23" customWidth="1"/>
    <col min="14350" max="14350" width="12.140625" style="23" bestFit="1" customWidth="1"/>
    <col min="14351" max="14351" width="13.140625" style="23" bestFit="1" customWidth="1"/>
    <col min="14352" max="14352" width="12.140625" style="23" bestFit="1" customWidth="1"/>
    <col min="14353" max="14353" width="11.85546875" style="23" customWidth="1"/>
    <col min="14354" max="14355" width="13.140625" style="23" bestFit="1" customWidth="1"/>
    <col min="14356" max="14356" width="14.5703125" style="23" bestFit="1" customWidth="1"/>
    <col min="14357" max="14357" width="4.7109375" style="23" customWidth="1"/>
    <col min="14358" max="14592" width="12.7109375" style="23"/>
    <col min="14593" max="14593" width="4.140625" style="23" customWidth="1"/>
    <col min="14594" max="14594" width="14.140625" style="23" bestFit="1" customWidth="1"/>
    <col min="14595" max="14595" width="14.5703125" style="23" bestFit="1" customWidth="1"/>
    <col min="14596" max="14596" width="12.140625" style="23" customWidth="1"/>
    <col min="14597" max="14597" width="12.7109375" style="23"/>
    <col min="14598" max="14598" width="10" style="23" customWidth="1"/>
    <col min="14599" max="14599" width="12.140625" style="23" bestFit="1" customWidth="1"/>
    <col min="14600" max="14600" width="9.85546875" style="23" customWidth="1"/>
    <col min="14601" max="14602" width="12.140625" style="23" bestFit="1" customWidth="1"/>
    <col min="14603" max="14603" width="14.5703125" style="23" bestFit="1" customWidth="1"/>
    <col min="14604" max="14604" width="16.28515625" style="23" customWidth="1"/>
    <col min="14605" max="14605" width="12.42578125" style="23" customWidth="1"/>
    <col min="14606" max="14606" width="12.140625" style="23" bestFit="1" customWidth="1"/>
    <col min="14607" max="14607" width="13.140625" style="23" bestFit="1" customWidth="1"/>
    <col min="14608" max="14608" width="12.140625" style="23" bestFit="1" customWidth="1"/>
    <col min="14609" max="14609" width="11.85546875" style="23" customWidth="1"/>
    <col min="14610" max="14611" width="13.140625" style="23" bestFit="1" customWidth="1"/>
    <col min="14612" max="14612" width="14.5703125" style="23" bestFit="1" customWidth="1"/>
    <col min="14613" max="14613" width="4.7109375" style="23" customWidth="1"/>
    <col min="14614" max="14848" width="12.7109375" style="23"/>
    <col min="14849" max="14849" width="4.140625" style="23" customWidth="1"/>
    <col min="14850" max="14850" width="14.140625" style="23" bestFit="1" customWidth="1"/>
    <col min="14851" max="14851" width="14.5703125" style="23" bestFit="1" customWidth="1"/>
    <col min="14852" max="14852" width="12.140625" style="23" customWidth="1"/>
    <col min="14853" max="14853" width="12.7109375" style="23"/>
    <col min="14854" max="14854" width="10" style="23" customWidth="1"/>
    <col min="14855" max="14855" width="12.140625" style="23" bestFit="1" customWidth="1"/>
    <col min="14856" max="14856" width="9.85546875" style="23" customWidth="1"/>
    <col min="14857" max="14858" width="12.140625" style="23" bestFit="1" customWidth="1"/>
    <col min="14859" max="14859" width="14.5703125" style="23" bestFit="1" customWidth="1"/>
    <col min="14860" max="14860" width="16.28515625" style="23" customWidth="1"/>
    <col min="14861" max="14861" width="12.42578125" style="23" customWidth="1"/>
    <col min="14862" max="14862" width="12.140625" style="23" bestFit="1" customWidth="1"/>
    <col min="14863" max="14863" width="13.140625" style="23" bestFit="1" customWidth="1"/>
    <col min="14864" max="14864" width="12.140625" style="23" bestFit="1" customWidth="1"/>
    <col min="14865" max="14865" width="11.85546875" style="23" customWidth="1"/>
    <col min="14866" max="14867" width="13.140625" style="23" bestFit="1" customWidth="1"/>
    <col min="14868" max="14868" width="14.5703125" style="23" bestFit="1" customWidth="1"/>
    <col min="14869" max="14869" width="4.7109375" style="23" customWidth="1"/>
    <col min="14870" max="15104" width="12.7109375" style="23"/>
    <col min="15105" max="15105" width="4.140625" style="23" customWidth="1"/>
    <col min="15106" max="15106" width="14.140625" style="23" bestFit="1" customWidth="1"/>
    <col min="15107" max="15107" width="14.5703125" style="23" bestFit="1" customWidth="1"/>
    <col min="15108" max="15108" width="12.140625" style="23" customWidth="1"/>
    <col min="15109" max="15109" width="12.7109375" style="23"/>
    <col min="15110" max="15110" width="10" style="23" customWidth="1"/>
    <col min="15111" max="15111" width="12.140625" style="23" bestFit="1" customWidth="1"/>
    <col min="15112" max="15112" width="9.85546875" style="23" customWidth="1"/>
    <col min="15113" max="15114" width="12.140625" style="23" bestFit="1" customWidth="1"/>
    <col min="15115" max="15115" width="14.5703125" style="23" bestFit="1" customWidth="1"/>
    <col min="15116" max="15116" width="16.28515625" style="23" customWidth="1"/>
    <col min="15117" max="15117" width="12.42578125" style="23" customWidth="1"/>
    <col min="15118" max="15118" width="12.140625" style="23" bestFit="1" customWidth="1"/>
    <col min="15119" max="15119" width="13.140625" style="23" bestFit="1" customWidth="1"/>
    <col min="15120" max="15120" width="12.140625" style="23" bestFit="1" customWidth="1"/>
    <col min="15121" max="15121" width="11.85546875" style="23" customWidth="1"/>
    <col min="15122" max="15123" width="13.140625" style="23" bestFit="1" customWidth="1"/>
    <col min="15124" max="15124" width="14.5703125" style="23" bestFit="1" customWidth="1"/>
    <col min="15125" max="15125" width="4.7109375" style="23" customWidth="1"/>
    <col min="15126" max="15360" width="12.7109375" style="23"/>
    <col min="15361" max="15361" width="4.140625" style="23" customWidth="1"/>
    <col min="15362" max="15362" width="14.140625" style="23" bestFit="1" customWidth="1"/>
    <col min="15363" max="15363" width="14.5703125" style="23" bestFit="1" customWidth="1"/>
    <col min="15364" max="15364" width="12.140625" style="23" customWidth="1"/>
    <col min="15365" max="15365" width="12.7109375" style="23"/>
    <col min="15366" max="15366" width="10" style="23" customWidth="1"/>
    <col min="15367" max="15367" width="12.140625" style="23" bestFit="1" customWidth="1"/>
    <col min="15368" max="15368" width="9.85546875" style="23" customWidth="1"/>
    <col min="15369" max="15370" width="12.140625" style="23" bestFit="1" customWidth="1"/>
    <col min="15371" max="15371" width="14.5703125" style="23" bestFit="1" customWidth="1"/>
    <col min="15372" max="15372" width="16.28515625" style="23" customWidth="1"/>
    <col min="15373" max="15373" width="12.42578125" style="23" customWidth="1"/>
    <col min="15374" max="15374" width="12.140625" style="23" bestFit="1" customWidth="1"/>
    <col min="15375" max="15375" width="13.140625" style="23" bestFit="1" customWidth="1"/>
    <col min="15376" max="15376" width="12.140625" style="23" bestFit="1" customWidth="1"/>
    <col min="15377" max="15377" width="11.85546875" style="23" customWidth="1"/>
    <col min="15378" max="15379" width="13.140625" style="23" bestFit="1" customWidth="1"/>
    <col min="15380" max="15380" width="14.5703125" style="23" bestFit="1" customWidth="1"/>
    <col min="15381" max="15381" width="4.7109375" style="23" customWidth="1"/>
    <col min="15382" max="15616" width="12.7109375" style="23"/>
    <col min="15617" max="15617" width="4.140625" style="23" customWidth="1"/>
    <col min="15618" max="15618" width="14.140625" style="23" bestFit="1" customWidth="1"/>
    <col min="15619" max="15619" width="14.5703125" style="23" bestFit="1" customWidth="1"/>
    <col min="15620" max="15620" width="12.140625" style="23" customWidth="1"/>
    <col min="15621" max="15621" width="12.7109375" style="23"/>
    <col min="15622" max="15622" width="10" style="23" customWidth="1"/>
    <col min="15623" max="15623" width="12.140625" style="23" bestFit="1" customWidth="1"/>
    <col min="15624" max="15624" width="9.85546875" style="23" customWidth="1"/>
    <col min="15625" max="15626" width="12.140625" style="23" bestFit="1" customWidth="1"/>
    <col min="15627" max="15627" width="14.5703125" style="23" bestFit="1" customWidth="1"/>
    <col min="15628" max="15628" width="16.28515625" style="23" customWidth="1"/>
    <col min="15629" max="15629" width="12.42578125" style="23" customWidth="1"/>
    <col min="15630" max="15630" width="12.140625" style="23" bestFit="1" customWidth="1"/>
    <col min="15631" max="15631" width="13.140625" style="23" bestFit="1" customWidth="1"/>
    <col min="15632" max="15632" width="12.140625" style="23" bestFit="1" customWidth="1"/>
    <col min="15633" max="15633" width="11.85546875" style="23" customWidth="1"/>
    <col min="15634" max="15635" width="13.140625" style="23" bestFit="1" customWidth="1"/>
    <col min="15636" max="15636" width="14.5703125" style="23" bestFit="1" customWidth="1"/>
    <col min="15637" max="15637" width="4.7109375" style="23" customWidth="1"/>
    <col min="15638" max="15872" width="12.7109375" style="23"/>
    <col min="15873" max="15873" width="4.140625" style="23" customWidth="1"/>
    <col min="15874" max="15874" width="14.140625" style="23" bestFit="1" customWidth="1"/>
    <col min="15875" max="15875" width="14.5703125" style="23" bestFit="1" customWidth="1"/>
    <col min="15876" max="15876" width="12.140625" style="23" customWidth="1"/>
    <col min="15877" max="15877" width="12.7109375" style="23"/>
    <col min="15878" max="15878" width="10" style="23" customWidth="1"/>
    <col min="15879" max="15879" width="12.140625" style="23" bestFit="1" customWidth="1"/>
    <col min="15880" max="15880" width="9.85546875" style="23" customWidth="1"/>
    <col min="15881" max="15882" width="12.140625" style="23" bestFit="1" customWidth="1"/>
    <col min="15883" max="15883" width="14.5703125" style="23" bestFit="1" customWidth="1"/>
    <col min="15884" max="15884" width="16.28515625" style="23" customWidth="1"/>
    <col min="15885" max="15885" width="12.42578125" style="23" customWidth="1"/>
    <col min="15886" max="15886" width="12.140625" style="23" bestFit="1" customWidth="1"/>
    <col min="15887" max="15887" width="13.140625" style="23" bestFit="1" customWidth="1"/>
    <col min="15888" max="15888" width="12.140625" style="23" bestFit="1" customWidth="1"/>
    <col min="15889" max="15889" width="11.85546875" style="23" customWidth="1"/>
    <col min="15890" max="15891" width="13.140625" style="23" bestFit="1" customWidth="1"/>
    <col min="15892" max="15892" width="14.5703125" style="23" bestFit="1" customWidth="1"/>
    <col min="15893" max="15893" width="4.7109375" style="23" customWidth="1"/>
    <col min="15894" max="16128" width="12.7109375" style="23"/>
    <col min="16129" max="16129" width="4.140625" style="23" customWidth="1"/>
    <col min="16130" max="16130" width="14.140625" style="23" bestFit="1" customWidth="1"/>
    <col min="16131" max="16131" width="14.5703125" style="23" bestFit="1" customWidth="1"/>
    <col min="16132" max="16132" width="12.140625" style="23" customWidth="1"/>
    <col min="16133" max="16133" width="12.7109375" style="23"/>
    <col min="16134" max="16134" width="10" style="23" customWidth="1"/>
    <col min="16135" max="16135" width="12.140625" style="23" bestFit="1" customWidth="1"/>
    <col min="16136" max="16136" width="9.85546875" style="23" customWidth="1"/>
    <col min="16137" max="16138" width="12.140625" style="23" bestFit="1" customWidth="1"/>
    <col min="16139" max="16139" width="14.5703125" style="23" bestFit="1" customWidth="1"/>
    <col min="16140" max="16140" width="16.28515625" style="23" customWidth="1"/>
    <col min="16141" max="16141" width="12.42578125" style="23" customWidth="1"/>
    <col min="16142" max="16142" width="12.140625" style="23" bestFit="1" customWidth="1"/>
    <col min="16143" max="16143" width="13.140625" style="23" bestFit="1" customWidth="1"/>
    <col min="16144" max="16144" width="12.140625" style="23" bestFit="1" customWidth="1"/>
    <col min="16145" max="16145" width="11.85546875" style="23" customWidth="1"/>
    <col min="16146" max="16147" width="13.140625" style="23" bestFit="1" customWidth="1"/>
    <col min="16148" max="16148" width="14.5703125" style="23" bestFit="1" customWidth="1"/>
    <col min="16149" max="16149" width="4.7109375" style="23" customWidth="1"/>
    <col min="16150" max="16384" width="12.7109375" style="23"/>
  </cols>
  <sheetData>
    <row r="1" spans="1:21" ht="12.75" x14ac:dyDescent="0.2">
      <c r="A1" s="22" t="s">
        <v>1</v>
      </c>
      <c r="L1" s="24"/>
      <c r="M1" s="25"/>
      <c r="U1" s="24"/>
    </row>
    <row r="2" spans="1:21" ht="12.75" customHeight="1" x14ac:dyDescent="0.2">
      <c r="A2" s="4" t="s">
        <v>163</v>
      </c>
      <c r="C2" s="23" t="s">
        <v>158</v>
      </c>
      <c r="L2" s="24"/>
      <c r="M2" s="25"/>
      <c r="U2" s="24"/>
    </row>
    <row r="3" spans="1:21" ht="12.75" customHeight="1" x14ac:dyDescent="0.2">
      <c r="A3" s="26" t="str">
        <f>'Exhibit A - City'!A3</f>
        <v>FOR THE YEAR ENDED JUNE 30, 2025</v>
      </c>
      <c r="L3" s="24"/>
      <c r="M3" s="27"/>
    </row>
    <row r="4" spans="1:21" ht="15.75" x14ac:dyDescent="0.25">
      <c r="A4" s="83" t="s">
        <v>273</v>
      </c>
      <c r="L4" s="24"/>
      <c r="M4" s="27"/>
    </row>
    <row r="5" spans="1:21" ht="10.5" customHeight="1" x14ac:dyDescent="0.2">
      <c r="A5" s="100" t="s">
        <v>452</v>
      </c>
      <c r="C5" s="28"/>
      <c r="D5" s="28"/>
      <c r="E5" s="28"/>
      <c r="F5" s="28"/>
      <c r="G5" s="28"/>
      <c r="H5" s="29"/>
      <c r="Q5" s="28"/>
      <c r="T5" s="28"/>
    </row>
    <row r="6" spans="1:21" ht="12.75" x14ac:dyDescent="0.2">
      <c r="A6" s="28"/>
      <c r="B6" s="28"/>
      <c r="C6" s="84" t="s">
        <v>22</v>
      </c>
      <c r="D6" s="84"/>
      <c r="E6" s="84"/>
      <c r="F6" s="84"/>
      <c r="G6" s="84"/>
      <c r="H6" s="84"/>
      <c r="I6" s="84"/>
      <c r="J6" s="84"/>
      <c r="K6" s="84"/>
      <c r="L6" s="28"/>
      <c r="M6" s="28"/>
      <c r="N6" s="28"/>
      <c r="O6" s="28"/>
      <c r="P6" s="30" t="s">
        <v>23</v>
      </c>
      <c r="Q6" s="30"/>
      <c r="R6" s="30"/>
      <c r="S6" s="28"/>
      <c r="T6" s="31"/>
      <c r="U6" s="28"/>
    </row>
    <row r="7" spans="1:21" s="34" customFormat="1" ht="63.75" x14ac:dyDescent="0.2">
      <c r="A7" s="32" t="s">
        <v>8</v>
      </c>
      <c r="B7" s="32" t="s">
        <v>9</v>
      </c>
      <c r="C7" s="33" t="s">
        <v>24</v>
      </c>
      <c r="D7" s="32" t="s">
        <v>25</v>
      </c>
      <c r="E7" s="33" t="s">
        <v>26</v>
      </c>
      <c r="F7" s="33" t="s">
        <v>27</v>
      </c>
      <c r="G7" s="32" t="s">
        <v>28</v>
      </c>
      <c r="H7" s="32" t="s">
        <v>29</v>
      </c>
      <c r="I7" s="32" t="s">
        <v>30</v>
      </c>
      <c r="J7" s="32" t="s">
        <v>31</v>
      </c>
      <c r="K7" s="32" t="s">
        <v>32</v>
      </c>
      <c r="L7" s="32" t="s">
        <v>414</v>
      </c>
      <c r="M7" s="32" t="s">
        <v>33</v>
      </c>
      <c r="N7" s="32" t="s">
        <v>34</v>
      </c>
      <c r="O7" s="32" t="s">
        <v>35</v>
      </c>
      <c r="P7" s="32" t="s">
        <v>31</v>
      </c>
      <c r="Q7" s="32" t="s">
        <v>36</v>
      </c>
      <c r="R7" s="33" t="s">
        <v>32</v>
      </c>
      <c r="S7" s="30" t="s">
        <v>37</v>
      </c>
      <c r="T7" s="32" t="s">
        <v>38</v>
      </c>
      <c r="U7" s="32" t="s">
        <v>8</v>
      </c>
    </row>
    <row r="8" spans="1:21" ht="12.75" customHeight="1" x14ac:dyDescent="0.2">
      <c r="A8" s="23">
        <v>1</v>
      </c>
      <c r="B8" s="23" t="s">
        <v>234</v>
      </c>
      <c r="C8" s="35">
        <v>538085070</v>
      </c>
      <c r="D8" s="35">
        <v>8363865</v>
      </c>
      <c r="E8" s="35">
        <v>74776076</v>
      </c>
      <c r="F8" s="35">
        <v>0</v>
      </c>
      <c r="G8" s="35">
        <v>842751</v>
      </c>
      <c r="H8" s="35">
        <v>0</v>
      </c>
      <c r="I8" s="35">
        <v>7274169</v>
      </c>
      <c r="J8" s="35">
        <v>2008967</v>
      </c>
      <c r="K8" s="35">
        <f t="shared" ref="K8:K45" si="0">SUM(C8:J8)</f>
        <v>631350898</v>
      </c>
      <c r="L8" s="35">
        <v>163441611</v>
      </c>
      <c r="M8" s="35">
        <v>22379178</v>
      </c>
      <c r="N8" s="35">
        <v>6294194</v>
      </c>
      <c r="O8" s="35">
        <v>34663973</v>
      </c>
      <c r="P8" s="35">
        <v>8396366</v>
      </c>
      <c r="Q8" s="35">
        <v>25195883</v>
      </c>
      <c r="R8" s="35">
        <f t="shared" ref="R8:R45" si="1">(P8+Q8)</f>
        <v>33592249</v>
      </c>
      <c r="S8" s="35">
        <v>16559674</v>
      </c>
      <c r="T8" s="35">
        <f t="shared" ref="T8:T46" si="2">(K8+L8+M8+N8+O8+R8+S8)</f>
        <v>908281777</v>
      </c>
      <c r="U8" s="23">
        <v>1</v>
      </c>
    </row>
    <row r="9" spans="1:21" ht="12.75" customHeight="1" x14ac:dyDescent="0.2">
      <c r="A9" s="23">
        <v>2</v>
      </c>
      <c r="B9" s="23" t="s">
        <v>235</v>
      </c>
      <c r="C9" s="35">
        <v>17653772</v>
      </c>
      <c r="D9" s="35">
        <v>203588</v>
      </c>
      <c r="E9" s="35">
        <v>4201962</v>
      </c>
      <c r="F9" s="35">
        <v>10223</v>
      </c>
      <c r="G9" s="35">
        <v>805491</v>
      </c>
      <c r="H9" s="35">
        <v>0</v>
      </c>
      <c r="I9" s="35">
        <v>311478</v>
      </c>
      <c r="J9" s="35">
        <v>127080</v>
      </c>
      <c r="K9" s="35">
        <f t="shared" si="0"/>
        <v>23313594</v>
      </c>
      <c r="L9" s="35">
        <v>27331182</v>
      </c>
      <c r="M9" s="35">
        <v>218908</v>
      </c>
      <c r="N9" s="35">
        <v>234390</v>
      </c>
      <c r="O9" s="35">
        <v>14400675</v>
      </c>
      <c r="P9" s="35">
        <v>2838903</v>
      </c>
      <c r="Q9" s="35">
        <v>44740</v>
      </c>
      <c r="R9" s="35">
        <f t="shared" si="1"/>
        <v>2883643</v>
      </c>
      <c r="S9" s="35">
        <v>4918343</v>
      </c>
      <c r="T9" s="35">
        <f t="shared" si="2"/>
        <v>73300735</v>
      </c>
      <c r="U9" s="23">
        <v>2</v>
      </c>
    </row>
    <row r="10" spans="1:21" ht="12.75" customHeight="1" x14ac:dyDescent="0.2">
      <c r="A10" s="23">
        <v>3</v>
      </c>
      <c r="B10" s="23" t="s">
        <v>237</v>
      </c>
      <c r="C10" s="35">
        <v>4229491</v>
      </c>
      <c r="D10" s="35">
        <v>263190</v>
      </c>
      <c r="E10" s="35">
        <v>1913319</v>
      </c>
      <c r="F10" s="35">
        <v>0</v>
      </c>
      <c r="G10" s="35">
        <v>423425</v>
      </c>
      <c r="H10" s="35">
        <v>0</v>
      </c>
      <c r="I10" s="35">
        <v>75459</v>
      </c>
      <c r="J10" s="35">
        <v>51853</v>
      </c>
      <c r="K10" s="35">
        <f t="shared" si="0"/>
        <v>6956737</v>
      </c>
      <c r="L10" s="35">
        <v>1940427</v>
      </c>
      <c r="M10" s="35">
        <v>85907</v>
      </c>
      <c r="N10" s="35">
        <v>31467</v>
      </c>
      <c r="O10" s="35">
        <v>1726713</v>
      </c>
      <c r="P10" s="35">
        <v>104568</v>
      </c>
      <c r="Q10" s="35">
        <v>461542</v>
      </c>
      <c r="R10" s="35">
        <f t="shared" si="1"/>
        <v>566110</v>
      </c>
      <c r="S10" s="35">
        <v>743183</v>
      </c>
      <c r="T10" s="35">
        <f t="shared" si="2"/>
        <v>12050544</v>
      </c>
      <c r="U10" s="23">
        <v>3</v>
      </c>
    </row>
    <row r="11" spans="1:21" ht="12.75" customHeight="1" x14ac:dyDescent="0.2">
      <c r="A11" s="23">
        <v>4</v>
      </c>
      <c r="B11" s="23" t="s">
        <v>238</v>
      </c>
      <c r="C11" s="35">
        <v>0</v>
      </c>
      <c r="D11" s="35">
        <v>0</v>
      </c>
      <c r="E11" s="35">
        <v>0</v>
      </c>
      <c r="F11" s="35">
        <v>0</v>
      </c>
      <c r="G11" s="35">
        <v>0</v>
      </c>
      <c r="H11" s="35">
        <v>0</v>
      </c>
      <c r="I11" s="35">
        <v>0</v>
      </c>
      <c r="J11" s="35">
        <v>0</v>
      </c>
      <c r="K11" s="35">
        <f t="shared" si="0"/>
        <v>0</v>
      </c>
      <c r="L11" s="35">
        <v>0</v>
      </c>
      <c r="M11" s="35">
        <v>0</v>
      </c>
      <c r="N11" s="35">
        <v>0</v>
      </c>
      <c r="O11" s="35">
        <v>0</v>
      </c>
      <c r="P11" s="35">
        <v>0</v>
      </c>
      <c r="Q11" s="35">
        <v>0</v>
      </c>
      <c r="R11" s="35">
        <f t="shared" si="1"/>
        <v>0</v>
      </c>
      <c r="S11" s="35">
        <v>0</v>
      </c>
      <c r="T11" s="35">
        <f t="shared" si="2"/>
        <v>0</v>
      </c>
      <c r="U11" s="23">
        <v>4</v>
      </c>
    </row>
    <row r="12" spans="1:21" ht="12.75" customHeight="1" x14ac:dyDescent="0.2">
      <c r="A12" s="23">
        <v>5</v>
      </c>
      <c r="B12" s="23" t="s">
        <v>239</v>
      </c>
      <c r="C12" s="35">
        <v>390279613</v>
      </c>
      <c r="D12" s="35">
        <v>13886587</v>
      </c>
      <c r="E12" s="35">
        <v>96423432</v>
      </c>
      <c r="F12" s="35">
        <v>149451</v>
      </c>
      <c r="G12" s="35">
        <v>4120548</v>
      </c>
      <c r="H12" s="35">
        <v>0</v>
      </c>
      <c r="I12" s="35">
        <v>3394743</v>
      </c>
      <c r="J12" s="35">
        <v>2781528</v>
      </c>
      <c r="K12" s="35">
        <f t="shared" si="0"/>
        <v>511035902</v>
      </c>
      <c r="L12" s="35">
        <v>182147581</v>
      </c>
      <c r="M12" s="35">
        <v>4404749</v>
      </c>
      <c r="N12" s="35">
        <v>4082544</v>
      </c>
      <c r="O12" s="35">
        <v>81812581</v>
      </c>
      <c r="P12" s="35">
        <v>30539713</v>
      </c>
      <c r="Q12" s="35">
        <v>1566077</v>
      </c>
      <c r="R12" s="35">
        <f t="shared" si="1"/>
        <v>32105790</v>
      </c>
      <c r="S12" s="35">
        <v>22867079</v>
      </c>
      <c r="T12" s="35">
        <f t="shared" si="2"/>
        <v>838456226</v>
      </c>
      <c r="U12" s="23">
        <v>5</v>
      </c>
    </row>
    <row r="13" spans="1:21" ht="12.75" customHeight="1" x14ac:dyDescent="0.2">
      <c r="A13" s="23">
        <v>6</v>
      </c>
      <c r="B13" s="23" t="s">
        <v>240</v>
      </c>
      <c r="C13" s="35">
        <v>0</v>
      </c>
      <c r="D13" s="35">
        <v>0</v>
      </c>
      <c r="E13" s="35">
        <v>0</v>
      </c>
      <c r="F13" s="35">
        <v>0</v>
      </c>
      <c r="G13" s="35">
        <v>0</v>
      </c>
      <c r="H13" s="35">
        <v>0</v>
      </c>
      <c r="I13" s="35">
        <v>0</v>
      </c>
      <c r="J13" s="35">
        <v>0</v>
      </c>
      <c r="K13" s="35">
        <f t="shared" si="0"/>
        <v>0</v>
      </c>
      <c r="L13" s="35">
        <v>0</v>
      </c>
      <c r="M13" s="35">
        <v>0</v>
      </c>
      <c r="N13" s="35">
        <v>0</v>
      </c>
      <c r="O13" s="35">
        <v>0</v>
      </c>
      <c r="P13" s="35">
        <v>0</v>
      </c>
      <c r="Q13" s="35">
        <v>0</v>
      </c>
      <c r="R13" s="35">
        <f t="shared" si="1"/>
        <v>0</v>
      </c>
      <c r="S13" s="35">
        <v>0</v>
      </c>
      <c r="T13" s="35">
        <f t="shared" si="2"/>
        <v>0</v>
      </c>
      <c r="U13" s="23">
        <v>6</v>
      </c>
    </row>
    <row r="14" spans="1:21" ht="12.75" customHeight="1" x14ac:dyDescent="0.2">
      <c r="A14" s="23">
        <v>7</v>
      </c>
      <c r="B14" s="23" t="s">
        <v>241</v>
      </c>
      <c r="C14" s="35">
        <v>3044152</v>
      </c>
      <c r="D14" s="35">
        <v>2236097</v>
      </c>
      <c r="E14" s="35">
        <v>1558259</v>
      </c>
      <c r="F14" s="35">
        <v>9509</v>
      </c>
      <c r="G14" s="35">
        <v>4373200</v>
      </c>
      <c r="H14" s="35">
        <v>0</v>
      </c>
      <c r="I14" s="35">
        <v>84082</v>
      </c>
      <c r="J14" s="35">
        <v>72507</v>
      </c>
      <c r="K14" s="35">
        <f t="shared" si="0"/>
        <v>11377806</v>
      </c>
      <c r="L14" s="35">
        <v>4838612</v>
      </c>
      <c r="M14" s="35">
        <v>34757</v>
      </c>
      <c r="N14" s="35">
        <v>7303</v>
      </c>
      <c r="O14" s="35">
        <v>4293521</v>
      </c>
      <c r="P14" s="35">
        <v>778666</v>
      </c>
      <c r="Q14" s="35">
        <v>47126</v>
      </c>
      <c r="R14" s="35">
        <f t="shared" si="1"/>
        <v>825792</v>
      </c>
      <c r="S14" s="35">
        <v>626307</v>
      </c>
      <c r="T14" s="35">
        <f t="shared" si="2"/>
        <v>22004098</v>
      </c>
      <c r="U14" s="23">
        <v>7</v>
      </c>
    </row>
    <row r="15" spans="1:21" ht="12.75" customHeight="1" x14ac:dyDescent="0.2">
      <c r="A15" s="23">
        <v>8</v>
      </c>
      <c r="B15" s="23" t="s">
        <v>242</v>
      </c>
      <c r="C15" s="35">
        <v>0</v>
      </c>
      <c r="D15" s="35">
        <v>0</v>
      </c>
      <c r="E15" s="35">
        <v>0</v>
      </c>
      <c r="F15" s="35">
        <v>0</v>
      </c>
      <c r="G15" s="35">
        <v>0</v>
      </c>
      <c r="H15" s="35">
        <v>0</v>
      </c>
      <c r="I15" s="35">
        <v>0</v>
      </c>
      <c r="J15" s="35">
        <v>0</v>
      </c>
      <c r="K15" s="35">
        <f t="shared" si="0"/>
        <v>0</v>
      </c>
      <c r="L15" s="35">
        <v>0</v>
      </c>
      <c r="M15" s="35">
        <v>0</v>
      </c>
      <c r="N15" s="35">
        <v>0</v>
      </c>
      <c r="O15" s="35">
        <v>0</v>
      </c>
      <c r="P15" s="35">
        <v>0</v>
      </c>
      <c r="Q15" s="35">
        <v>0</v>
      </c>
      <c r="R15" s="35">
        <f t="shared" si="1"/>
        <v>0</v>
      </c>
      <c r="S15" s="35">
        <v>0</v>
      </c>
      <c r="T15" s="35">
        <f t="shared" si="2"/>
        <v>0</v>
      </c>
      <c r="U15" s="23">
        <v>8</v>
      </c>
    </row>
    <row r="16" spans="1:21" ht="12.75" customHeight="1" x14ac:dyDescent="0.2">
      <c r="A16" s="23">
        <v>9</v>
      </c>
      <c r="B16" s="23" t="s">
        <v>243</v>
      </c>
      <c r="C16" s="35">
        <v>0</v>
      </c>
      <c r="D16" s="35">
        <v>0</v>
      </c>
      <c r="E16" s="35">
        <v>0</v>
      </c>
      <c r="F16" s="35">
        <v>0</v>
      </c>
      <c r="G16" s="35">
        <v>0</v>
      </c>
      <c r="H16" s="35">
        <v>0</v>
      </c>
      <c r="I16" s="35">
        <v>0</v>
      </c>
      <c r="J16" s="35">
        <v>0</v>
      </c>
      <c r="K16" s="35">
        <f t="shared" si="0"/>
        <v>0</v>
      </c>
      <c r="L16" s="35">
        <v>0</v>
      </c>
      <c r="M16" s="35">
        <v>0</v>
      </c>
      <c r="N16" s="35">
        <v>0</v>
      </c>
      <c r="O16" s="35">
        <v>0</v>
      </c>
      <c r="P16" s="35">
        <v>0</v>
      </c>
      <c r="Q16" s="35">
        <v>0</v>
      </c>
      <c r="R16" s="35">
        <f t="shared" si="1"/>
        <v>0</v>
      </c>
      <c r="S16" s="35">
        <v>0</v>
      </c>
      <c r="T16" s="35">
        <f t="shared" si="2"/>
        <v>0</v>
      </c>
      <c r="U16" s="23">
        <v>9</v>
      </c>
    </row>
    <row r="17" spans="1:21" ht="12.75" customHeight="1" x14ac:dyDescent="0.2">
      <c r="A17" s="23">
        <v>10</v>
      </c>
      <c r="B17" s="23" t="s">
        <v>244</v>
      </c>
      <c r="C17" s="35">
        <v>88827296</v>
      </c>
      <c r="D17" s="35">
        <v>1314777</v>
      </c>
      <c r="E17" s="35">
        <v>14037054</v>
      </c>
      <c r="F17" s="35">
        <v>0</v>
      </c>
      <c r="G17" s="35">
        <v>0</v>
      </c>
      <c r="H17" s="35">
        <v>0</v>
      </c>
      <c r="I17" s="35">
        <v>693601</v>
      </c>
      <c r="J17" s="35">
        <v>195995</v>
      </c>
      <c r="K17" s="35">
        <f t="shared" si="0"/>
        <v>105068723</v>
      </c>
      <c r="L17" s="35">
        <v>46564655</v>
      </c>
      <c r="M17" s="35">
        <v>2087859</v>
      </c>
      <c r="N17" s="35">
        <v>1397766</v>
      </c>
      <c r="O17" s="35">
        <v>6876570</v>
      </c>
      <c r="P17" s="35">
        <v>4941111</v>
      </c>
      <c r="Q17" s="35">
        <v>3272384</v>
      </c>
      <c r="R17" s="35">
        <f t="shared" si="1"/>
        <v>8213495</v>
      </c>
      <c r="S17" s="35">
        <v>4541090</v>
      </c>
      <c r="T17" s="35">
        <f t="shared" si="2"/>
        <v>174750158</v>
      </c>
      <c r="U17" s="23">
        <v>10</v>
      </c>
    </row>
    <row r="18" spans="1:21" ht="12.75" customHeight="1" x14ac:dyDescent="0.2">
      <c r="A18" s="23">
        <v>11</v>
      </c>
      <c r="B18" s="23" t="s">
        <v>245</v>
      </c>
      <c r="C18" s="35">
        <v>68949016</v>
      </c>
      <c r="D18" s="35">
        <v>432931</v>
      </c>
      <c r="E18" s="35">
        <v>7467156</v>
      </c>
      <c r="F18" s="35">
        <v>0</v>
      </c>
      <c r="G18" s="35">
        <v>0</v>
      </c>
      <c r="H18" s="35">
        <v>0</v>
      </c>
      <c r="I18" s="35">
        <v>240005</v>
      </c>
      <c r="J18" s="35">
        <v>58502</v>
      </c>
      <c r="K18" s="35">
        <f t="shared" si="0"/>
        <v>77147610</v>
      </c>
      <c r="L18" s="35">
        <v>22104594</v>
      </c>
      <c r="M18" s="35">
        <v>1715355</v>
      </c>
      <c r="N18" s="35">
        <v>1339681</v>
      </c>
      <c r="O18" s="35">
        <v>11700391</v>
      </c>
      <c r="P18" s="35">
        <v>4221481</v>
      </c>
      <c r="Q18" s="35">
        <v>847831</v>
      </c>
      <c r="R18" s="35">
        <f t="shared" si="1"/>
        <v>5069312</v>
      </c>
      <c r="S18" s="35">
        <v>552902</v>
      </c>
      <c r="T18" s="35">
        <f t="shared" si="2"/>
        <v>119629845</v>
      </c>
      <c r="U18" s="23">
        <v>11</v>
      </c>
    </row>
    <row r="19" spans="1:21" ht="12.75" customHeight="1" x14ac:dyDescent="0.2">
      <c r="A19" s="23">
        <v>12</v>
      </c>
      <c r="B19" s="23" t="s">
        <v>246</v>
      </c>
      <c r="C19" s="35">
        <v>0</v>
      </c>
      <c r="D19" s="35">
        <v>0</v>
      </c>
      <c r="E19" s="35">
        <v>0</v>
      </c>
      <c r="F19" s="35">
        <v>0</v>
      </c>
      <c r="G19" s="35">
        <v>0</v>
      </c>
      <c r="H19" s="35">
        <v>0</v>
      </c>
      <c r="I19" s="35">
        <v>0</v>
      </c>
      <c r="J19" s="35">
        <v>0</v>
      </c>
      <c r="K19" s="35">
        <f t="shared" si="0"/>
        <v>0</v>
      </c>
      <c r="L19" s="35">
        <v>0</v>
      </c>
      <c r="M19" s="35">
        <v>0</v>
      </c>
      <c r="N19" s="35">
        <v>0</v>
      </c>
      <c r="O19" s="35">
        <v>0</v>
      </c>
      <c r="P19" s="35">
        <v>0</v>
      </c>
      <c r="Q19" s="35">
        <v>0</v>
      </c>
      <c r="R19" s="35">
        <f t="shared" si="1"/>
        <v>0</v>
      </c>
      <c r="S19" s="35">
        <v>0</v>
      </c>
      <c r="T19" s="35">
        <f t="shared" si="2"/>
        <v>0</v>
      </c>
      <c r="U19" s="23">
        <v>12</v>
      </c>
    </row>
    <row r="20" spans="1:21" ht="12.75" customHeight="1" x14ac:dyDescent="0.2">
      <c r="A20" s="23">
        <v>13</v>
      </c>
      <c r="B20" s="23" t="s">
        <v>247</v>
      </c>
      <c r="C20" s="35">
        <v>45742977</v>
      </c>
      <c r="D20" s="35">
        <v>817889</v>
      </c>
      <c r="E20" s="35">
        <v>13559297</v>
      </c>
      <c r="F20" s="35">
        <v>0</v>
      </c>
      <c r="G20" s="35">
        <v>141539</v>
      </c>
      <c r="H20" s="35">
        <v>0</v>
      </c>
      <c r="I20" s="35">
        <v>449613</v>
      </c>
      <c r="J20" s="35">
        <v>279510</v>
      </c>
      <c r="K20" s="35">
        <f t="shared" si="0"/>
        <v>60990825</v>
      </c>
      <c r="L20" s="35">
        <v>49568439</v>
      </c>
      <c r="M20" s="35">
        <v>760662</v>
      </c>
      <c r="N20" s="35">
        <v>647688</v>
      </c>
      <c r="O20" s="35">
        <v>4188108</v>
      </c>
      <c r="P20" s="35">
        <v>2378450</v>
      </c>
      <c r="Q20" s="35">
        <v>170222</v>
      </c>
      <c r="R20" s="35">
        <f t="shared" si="1"/>
        <v>2548672</v>
      </c>
      <c r="S20" s="35">
        <v>2031200</v>
      </c>
      <c r="T20" s="35">
        <f t="shared" si="2"/>
        <v>120735594</v>
      </c>
      <c r="U20" s="23">
        <v>13</v>
      </c>
    </row>
    <row r="21" spans="1:21" ht="12.75" customHeight="1" x14ac:dyDescent="0.2">
      <c r="A21" s="23">
        <v>14</v>
      </c>
      <c r="B21" s="23" t="s">
        <v>248</v>
      </c>
      <c r="C21" s="35">
        <v>5588988</v>
      </c>
      <c r="D21" s="35">
        <v>282923</v>
      </c>
      <c r="E21" s="35">
        <v>1584293</v>
      </c>
      <c r="F21" s="35">
        <v>0</v>
      </c>
      <c r="G21" s="35">
        <v>763450</v>
      </c>
      <c r="H21" s="35">
        <v>0</v>
      </c>
      <c r="I21" s="35">
        <v>175161</v>
      </c>
      <c r="J21" s="35">
        <v>82147</v>
      </c>
      <c r="K21" s="35">
        <f t="shared" si="0"/>
        <v>8476962</v>
      </c>
      <c r="L21" s="35">
        <v>8619769</v>
      </c>
      <c r="M21" s="35">
        <v>72524</v>
      </c>
      <c r="N21" s="35">
        <v>96262</v>
      </c>
      <c r="O21" s="35">
        <v>12554957</v>
      </c>
      <c r="P21" s="35">
        <v>1146650</v>
      </c>
      <c r="Q21" s="35">
        <v>36488</v>
      </c>
      <c r="R21" s="35">
        <f t="shared" si="1"/>
        <v>1183138</v>
      </c>
      <c r="S21" s="35">
        <v>364453</v>
      </c>
      <c r="T21" s="35">
        <f t="shared" si="2"/>
        <v>31368065</v>
      </c>
      <c r="U21" s="23">
        <v>14</v>
      </c>
    </row>
    <row r="22" spans="1:21" ht="12.75" customHeight="1" x14ac:dyDescent="0.2">
      <c r="A22" s="23">
        <v>15</v>
      </c>
      <c r="B22" s="23" t="s">
        <v>249</v>
      </c>
      <c r="C22" s="35">
        <v>190486826</v>
      </c>
      <c r="D22" s="35">
        <v>5201023</v>
      </c>
      <c r="E22" s="35">
        <v>40833515</v>
      </c>
      <c r="F22" s="35">
        <v>46822</v>
      </c>
      <c r="G22" s="35">
        <v>3278493</v>
      </c>
      <c r="H22" s="35">
        <v>0</v>
      </c>
      <c r="I22" s="35">
        <v>1909513</v>
      </c>
      <c r="J22" s="35">
        <v>693477</v>
      </c>
      <c r="K22" s="35">
        <f t="shared" si="0"/>
        <v>242449669</v>
      </c>
      <c r="L22" s="35">
        <v>98011553</v>
      </c>
      <c r="M22" s="35">
        <v>1989653</v>
      </c>
      <c r="N22" s="35">
        <v>4151764</v>
      </c>
      <c r="O22" s="35">
        <v>64554352</v>
      </c>
      <c r="P22" s="35">
        <v>12658694</v>
      </c>
      <c r="Q22" s="35">
        <v>1523672</v>
      </c>
      <c r="R22" s="35">
        <f t="shared" si="1"/>
        <v>14182366</v>
      </c>
      <c r="S22" s="35">
        <v>23707949</v>
      </c>
      <c r="T22" s="35">
        <f t="shared" si="2"/>
        <v>449047306</v>
      </c>
      <c r="U22" s="23">
        <v>15</v>
      </c>
    </row>
    <row r="23" spans="1:21" ht="12.75" customHeight="1" x14ac:dyDescent="0.2">
      <c r="A23" s="23">
        <v>16</v>
      </c>
      <c r="B23" s="23" t="s">
        <v>250</v>
      </c>
      <c r="C23" s="35">
        <v>59344570</v>
      </c>
      <c r="D23" s="35">
        <v>787166</v>
      </c>
      <c r="E23" s="35">
        <v>15612848</v>
      </c>
      <c r="F23" s="35">
        <v>12834</v>
      </c>
      <c r="G23" s="35">
        <v>2971345</v>
      </c>
      <c r="H23" s="35">
        <v>0</v>
      </c>
      <c r="I23" s="35">
        <v>544307</v>
      </c>
      <c r="J23" s="35">
        <v>166449</v>
      </c>
      <c r="K23" s="35">
        <f t="shared" si="0"/>
        <v>79439519</v>
      </c>
      <c r="L23" s="35">
        <v>55407560</v>
      </c>
      <c r="M23" s="35">
        <v>829155</v>
      </c>
      <c r="N23" s="35">
        <v>2887559</v>
      </c>
      <c r="O23" s="35">
        <v>8534298</v>
      </c>
      <c r="P23" s="35">
        <v>6724972</v>
      </c>
      <c r="Q23" s="35">
        <v>119147</v>
      </c>
      <c r="R23" s="35">
        <f t="shared" si="1"/>
        <v>6844119</v>
      </c>
      <c r="S23" s="35">
        <v>4425078</v>
      </c>
      <c r="T23" s="35">
        <f t="shared" si="2"/>
        <v>158367288</v>
      </c>
      <c r="U23" s="23">
        <v>16</v>
      </c>
    </row>
    <row r="24" spans="1:21" ht="12.75" customHeight="1" x14ac:dyDescent="0.2">
      <c r="A24" s="23">
        <v>17</v>
      </c>
      <c r="B24" s="23" t="s">
        <v>251</v>
      </c>
      <c r="C24" s="35">
        <v>0</v>
      </c>
      <c r="D24" s="35">
        <v>0</v>
      </c>
      <c r="E24" s="35">
        <v>0</v>
      </c>
      <c r="F24" s="35">
        <v>0</v>
      </c>
      <c r="G24" s="35">
        <v>0</v>
      </c>
      <c r="H24" s="35">
        <v>0</v>
      </c>
      <c r="I24" s="35">
        <v>0</v>
      </c>
      <c r="J24" s="35">
        <v>0</v>
      </c>
      <c r="K24" s="35">
        <f t="shared" si="0"/>
        <v>0</v>
      </c>
      <c r="L24" s="35">
        <v>0</v>
      </c>
      <c r="M24" s="35">
        <v>0</v>
      </c>
      <c r="N24" s="35">
        <v>0</v>
      </c>
      <c r="O24" s="35">
        <v>0</v>
      </c>
      <c r="P24" s="35">
        <v>0</v>
      </c>
      <c r="Q24" s="35">
        <v>0</v>
      </c>
      <c r="R24" s="35">
        <f t="shared" si="1"/>
        <v>0</v>
      </c>
      <c r="S24" s="35">
        <v>0</v>
      </c>
      <c r="T24" s="35">
        <f t="shared" si="2"/>
        <v>0</v>
      </c>
      <c r="U24" s="23">
        <v>17</v>
      </c>
    </row>
    <row r="25" spans="1:21" ht="12.75" customHeight="1" x14ac:dyDescent="0.2">
      <c r="A25" s="23">
        <v>18</v>
      </c>
      <c r="B25" s="23" t="s">
        <v>252</v>
      </c>
      <c r="C25" s="35">
        <v>6357227</v>
      </c>
      <c r="D25" s="35">
        <v>217778</v>
      </c>
      <c r="E25" s="35">
        <v>1325314</v>
      </c>
      <c r="F25" s="35">
        <v>0</v>
      </c>
      <c r="G25" s="35">
        <v>0</v>
      </c>
      <c r="H25" s="35">
        <v>0</v>
      </c>
      <c r="I25" s="35">
        <v>46273</v>
      </c>
      <c r="J25" s="35">
        <v>54401</v>
      </c>
      <c r="K25" s="35">
        <f t="shared" si="0"/>
        <v>8000993</v>
      </c>
      <c r="L25" s="35">
        <v>5665801</v>
      </c>
      <c r="M25" s="35">
        <v>227995</v>
      </c>
      <c r="N25" s="35">
        <v>57921</v>
      </c>
      <c r="O25" s="35">
        <v>2178716</v>
      </c>
      <c r="P25" s="35">
        <v>1965390</v>
      </c>
      <c r="Q25" s="35">
        <v>39636</v>
      </c>
      <c r="R25" s="35">
        <f t="shared" si="1"/>
        <v>2005026</v>
      </c>
      <c r="S25" s="35">
        <v>3616824</v>
      </c>
      <c r="T25" s="35">
        <f t="shared" si="2"/>
        <v>21753276</v>
      </c>
      <c r="U25" s="23">
        <v>18</v>
      </c>
    </row>
    <row r="26" spans="1:21" ht="12.75" customHeight="1" x14ac:dyDescent="0.2">
      <c r="A26" s="23">
        <v>19</v>
      </c>
      <c r="B26" s="23" t="s">
        <v>253</v>
      </c>
      <c r="C26" s="35">
        <v>67753129</v>
      </c>
      <c r="D26" s="35">
        <v>2889722</v>
      </c>
      <c r="E26" s="35">
        <v>22884616</v>
      </c>
      <c r="F26" s="35">
        <v>0</v>
      </c>
      <c r="G26" s="35">
        <v>5008364</v>
      </c>
      <c r="H26" s="35">
        <v>0</v>
      </c>
      <c r="I26" s="35">
        <v>964385</v>
      </c>
      <c r="J26" s="35">
        <v>412427</v>
      </c>
      <c r="K26" s="35">
        <f t="shared" si="0"/>
        <v>99912643</v>
      </c>
      <c r="L26" s="35">
        <v>66083747</v>
      </c>
      <c r="M26" s="35">
        <v>1372142</v>
      </c>
      <c r="N26" s="35">
        <v>337646</v>
      </c>
      <c r="O26" s="35">
        <v>45386221</v>
      </c>
      <c r="P26" s="35">
        <v>6676941</v>
      </c>
      <c r="Q26" s="35">
        <v>680763</v>
      </c>
      <c r="R26" s="35">
        <f t="shared" si="1"/>
        <v>7357704</v>
      </c>
      <c r="S26" s="35">
        <v>2809928</v>
      </c>
      <c r="T26" s="35">
        <f t="shared" si="2"/>
        <v>223260031</v>
      </c>
      <c r="U26" s="23">
        <v>19</v>
      </c>
    </row>
    <row r="27" spans="1:21" ht="12.75" customHeight="1" x14ac:dyDescent="0.2">
      <c r="A27" s="23">
        <v>20</v>
      </c>
      <c r="B27" s="23" t="s">
        <v>254</v>
      </c>
      <c r="C27" s="35">
        <v>92012696</v>
      </c>
      <c r="D27" s="35">
        <v>1674838</v>
      </c>
      <c r="E27" s="35">
        <v>15598419</v>
      </c>
      <c r="F27" s="35">
        <v>12252</v>
      </c>
      <c r="G27" s="35">
        <v>6087930</v>
      </c>
      <c r="H27" s="35">
        <v>0</v>
      </c>
      <c r="I27" s="35">
        <v>553674</v>
      </c>
      <c r="J27" s="35">
        <v>346171</v>
      </c>
      <c r="K27" s="35">
        <f t="shared" si="0"/>
        <v>116285980</v>
      </c>
      <c r="L27" s="35">
        <v>33095516</v>
      </c>
      <c r="M27" s="35">
        <v>1826888</v>
      </c>
      <c r="N27" s="35">
        <v>1935821</v>
      </c>
      <c r="O27" s="35">
        <v>11386758</v>
      </c>
      <c r="P27" s="35">
        <v>11049616</v>
      </c>
      <c r="Q27" s="35">
        <v>443891</v>
      </c>
      <c r="R27" s="35">
        <f t="shared" si="1"/>
        <v>11493507</v>
      </c>
      <c r="S27" s="35">
        <v>5176499</v>
      </c>
      <c r="T27" s="35">
        <f t="shared" si="2"/>
        <v>181200969</v>
      </c>
      <c r="U27" s="23">
        <v>20</v>
      </c>
    </row>
    <row r="28" spans="1:21" ht="12.75" customHeight="1" x14ac:dyDescent="0.2">
      <c r="A28" s="23">
        <v>21</v>
      </c>
      <c r="B28" s="23" t="s">
        <v>255</v>
      </c>
      <c r="C28" s="35">
        <v>0</v>
      </c>
      <c r="D28" s="35">
        <v>0</v>
      </c>
      <c r="E28" s="35">
        <v>0</v>
      </c>
      <c r="F28" s="35">
        <v>0</v>
      </c>
      <c r="G28" s="35">
        <v>0</v>
      </c>
      <c r="H28" s="35">
        <v>0</v>
      </c>
      <c r="I28" s="35">
        <v>0</v>
      </c>
      <c r="J28" s="35">
        <v>0</v>
      </c>
      <c r="K28" s="35">
        <f t="shared" si="0"/>
        <v>0</v>
      </c>
      <c r="L28" s="35">
        <v>0</v>
      </c>
      <c r="M28" s="35">
        <v>0</v>
      </c>
      <c r="N28" s="35">
        <v>0</v>
      </c>
      <c r="O28" s="35">
        <v>0</v>
      </c>
      <c r="P28" s="35">
        <v>0</v>
      </c>
      <c r="Q28" s="35">
        <v>0</v>
      </c>
      <c r="R28" s="35">
        <f t="shared" si="1"/>
        <v>0</v>
      </c>
      <c r="S28" s="35">
        <v>0</v>
      </c>
      <c r="T28" s="35">
        <f t="shared" si="2"/>
        <v>0</v>
      </c>
      <c r="U28" s="23">
        <v>21</v>
      </c>
    </row>
    <row r="29" spans="1:21" ht="12.75" customHeight="1" x14ac:dyDescent="0.2">
      <c r="A29" s="23">
        <v>22</v>
      </c>
      <c r="B29" s="23" t="s">
        <v>256</v>
      </c>
      <c r="C29" s="35">
        <v>0</v>
      </c>
      <c r="D29" s="35">
        <v>0</v>
      </c>
      <c r="E29" s="35">
        <v>0</v>
      </c>
      <c r="F29" s="35">
        <v>0</v>
      </c>
      <c r="G29" s="35">
        <v>0</v>
      </c>
      <c r="H29" s="35">
        <v>0</v>
      </c>
      <c r="I29" s="35">
        <v>0</v>
      </c>
      <c r="J29" s="35">
        <v>0</v>
      </c>
      <c r="K29" s="35">
        <f t="shared" si="0"/>
        <v>0</v>
      </c>
      <c r="L29" s="35">
        <v>0</v>
      </c>
      <c r="M29" s="35">
        <v>0</v>
      </c>
      <c r="N29" s="35">
        <v>0</v>
      </c>
      <c r="O29" s="35">
        <v>0</v>
      </c>
      <c r="P29" s="35">
        <v>0</v>
      </c>
      <c r="Q29" s="35">
        <v>0</v>
      </c>
      <c r="R29" s="35">
        <f t="shared" si="1"/>
        <v>0</v>
      </c>
      <c r="S29" s="35">
        <v>0</v>
      </c>
      <c r="T29" s="35">
        <f t="shared" si="2"/>
        <v>0</v>
      </c>
      <c r="U29" s="23">
        <v>22</v>
      </c>
    </row>
    <row r="30" spans="1:21" ht="12.75" customHeight="1" x14ac:dyDescent="0.2">
      <c r="A30" s="23">
        <v>23</v>
      </c>
      <c r="B30" s="23" t="s">
        <v>257</v>
      </c>
      <c r="C30" s="35">
        <v>267866234</v>
      </c>
      <c r="D30" s="35">
        <v>8734965</v>
      </c>
      <c r="E30" s="35">
        <v>64472525</v>
      </c>
      <c r="F30" s="35">
        <v>154466</v>
      </c>
      <c r="G30" s="35">
        <v>23977938</v>
      </c>
      <c r="H30" s="35">
        <v>0</v>
      </c>
      <c r="I30" s="35">
        <v>2615200</v>
      </c>
      <c r="J30" s="35">
        <v>1560975</v>
      </c>
      <c r="K30" s="35">
        <f t="shared" si="0"/>
        <v>369382303</v>
      </c>
      <c r="L30" s="35">
        <v>121729250</v>
      </c>
      <c r="M30" s="35">
        <v>3374694</v>
      </c>
      <c r="N30" s="35">
        <v>832571</v>
      </c>
      <c r="O30" s="35">
        <v>74255064</v>
      </c>
      <c r="P30" s="35">
        <v>21872196</v>
      </c>
      <c r="Q30" s="35">
        <v>8339576</v>
      </c>
      <c r="R30" s="35">
        <f t="shared" si="1"/>
        <v>30211772</v>
      </c>
      <c r="S30" s="35">
        <v>30205980</v>
      </c>
      <c r="T30" s="35">
        <f t="shared" si="2"/>
        <v>629991634</v>
      </c>
      <c r="U30" s="23">
        <v>23</v>
      </c>
    </row>
    <row r="31" spans="1:21" ht="12.75" customHeight="1" x14ac:dyDescent="0.2">
      <c r="A31" s="23">
        <v>24</v>
      </c>
      <c r="B31" s="23" t="s">
        <v>258</v>
      </c>
      <c r="C31" s="35">
        <v>336774396</v>
      </c>
      <c r="D31" s="35">
        <v>11935176</v>
      </c>
      <c r="E31" s="35">
        <v>70315640</v>
      </c>
      <c r="F31" s="35">
        <v>11099</v>
      </c>
      <c r="G31" s="35">
        <v>6572748</v>
      </c>
      <c r="H31" s="35">
        <v>0</v>
      </c>
      <c r="I31" s="35">
        <v>669789</v>
      </c>
      <c r="J31" s="35">
        <v>593963</v>
      </c>
      <c r="K31" s="35">
        <f t="shared" si="0"/>
        <v>426872811</v>
      </c>
      <c r="L31" s="35">
        <v>200727396</v>
      </c>
      <c r="M31" s="35">
        <v>3366267</v>
      </c>
      <c r="N31" s="35">
        <v>1409839</v>
      </c>
      <c r="O31" s="35">
        <v>80779405</v>
      </c>
      <c r="P31" s="35">
        <v>20400244</v>
      </c>
      <c r="Q31" s="35">
        <v>8419001</v>
      </c>
      <c r="R31" s="35">
        <f t="shared" si="1"/>
        <v>28819245</v>
      </c>
      <c r="S31" s="35">
        <v>16379132</v>
      </c>
      <c r="T31" s="35">
        <f t="shared" si="2"/>
        <v>758354095</v>
      </c>
      <c r="U31" s="23">
        <v>24</v>
      </c>
    </row>
    <row r="32" spans="1:21" ht="12.75" customHeight="1" x14ac:dyDescent="0.2">
      <c r="A32" s="23">
        <v>25</v>
      </c>
      <c r="B32" s="23" t="s">
        <v>259</v>
      </c>
      <c r="C32" s="35">
        <v>0</v>
      </c>
      <c r="D32" s="35">
        <v>0</v>
      </c>
      <c r="E32" s="35">
        <v>0</v>
      </c>
      <c r="F32" s="35">
        <v>0</v>
      </c>
      <c r="G32" s="35">
        <v>0</v>
      </c>
      <c r="H32" s="35">
        <v>0</v>
      </c>
      <c r="I32" s="35">
        <v>0</v>
      </c>
      <c r="J32" s="35">
        <v>0</v>
      </c>
      <c r="K32" s="35">
        <f t="shared" si="0"/>
        <v>0</v>
      </c>
      <c r="L32" s="35">
        <v>0</v>
      </c>
      <c r="M32" s="35">
        <v>0</v>
      </c>
      <c r="N32" s="35">
        <v>0</v>
      </c>
      <c r="O32" s="35">
        <v>0</v>
      </c>
      <c r="P32" s="35">
        <v>0</v>
      </c>
      <c r="Q32" s="35">
        <v>0</v>
      </c>
      <c r="R32" s="35">
        <f t="shared" si="1"/>
        <v>0</v>
      </c>
      <c r="S32" s="35">
        <v>0</v>
      </c>
      <c r="T32" s="35">
        <f t="shared" si="2"/>
        <v>0</v>
      </c>
      <c r="U32" s="23">
        <v>25</v>
      </c>
    </row>
    <row r="33" spans="1:21" ht="12.75" customHeight="1" x14ac:dyDescent="0.2">
      <c r="A33" s="23">
        <v>26</v>
      </c>
      <c r="B33" s="23" t="s">
        <v>260</v>
      </c>
      <c r="C33" s="35">
        <v>32217137</v>
      </c>
      <c r="D33" s="35">
        <v>4262564</v>
      </c>
      <c r="E33" s="35">
        <v>8746358</v>
      </c>
      <c r="F33" s="35">
        <v>12480</v>
      </c>
      <c r="G33" s="35">
        <v>1892069</v>
      </c>
      <c r="H33" s="35">
        <v>0</v>
      </c>
      <c r="I33" s="35">
        <v>894374</v>
      </c>
      <c r="J33" s="35">
        <v>1011659</v>
      </c>
      <c r="K33" s="35">
        <f t="shared" si="0"/>
        <v>49036641</v>
      </c>
      <c r="L33" s="35">
        <v>18482222</v>
      </c>
      <c r="M33" s="35">
        <v>1022122</v>
      </c>
      <c r="N33" s="35">
        <v>1382527</v>
      </c>
      <c r="O33" s="35">
        <v>9568799</v>
      </c>
      <c r="P33" s="35">
        <v>3333560</v>
      </c>
      <c r="Q33" s="35">
        <v>364865</v>
      </c>
      <c r="R33" s="35">
        <f t="shared" si="1"/>
        <v>3698425</v>
      </c>
      <c r="S33" s="35">
        <v>10831955</v>
      </c>
      <c r="T33" s="35">
        <f t="shared" si="2"/>
        <v>94022691</v>
      </c>
      <c r="U33" s="23">
        <v>26</v>
      </c>
    </row>
    <row r="34" spans="1:21" ht="12.75" customHeight="1" x14ac:dyDescent="0.2">
      <c r="A34" s="23">
        <v>27</v>
      </c>
      <c r="B34" s="23" t="s">
        <v>261</v>
      </c>
      <c r="C34" s="35">
        <v>23193633</v>
      </c>
      <c r="D34" s="35">
        <v>370178</v>
      </c>
      <c r="E34" s="35">
        <v>4640611</v>
      </c>
      <c r="F34" s="35">
        <v>0</v>
      </c>
      <c r="G34" s="35">
        <v>0</v>
      </c>
      <c r="H34" s="35">
        <v>0</v>
      </c>
      <c r="I34" s="35">
        <v>151706</v>
      </c>
      <c r="J34" s="35">
        <v>60346</v>
      </c>
      <c r="K34" s="35">
        <f t="shared" si="0"/>
        <v>28416474</v>
      </c>
      <c r="L34" s="35">
        <v>3857411</v>
      </c>
      <c r="M34" s="35">
        <v>283781</v>
      </c>
      <c r="N34" s="35">
        <v>32931</v>
      </c>
      <c r="O34" s="35">
        <v>5049124</v>
      </c>
      <c r="P34" s="35">
        <v>1392326</v>
      </c>
      <c r="Q34" s="35">
        <v>229585</v>
      </c>
      <c r="R34" s="35">
        <f t="shared" si="1"/>
        <v>1621911</v>
      </c>
      <c r="S34" s="35">
        <v>371584</v>
      </c>
      <c r="T34" s="35">
        <f t="shared" si="2"/>
        <v>39633216</v>
      </c>
      <c r="U34" s="23">
        <v>27</v>
      </c>
    </row>
    <row r="35" spans="1:21" ht="12.75" customHeight="1" x14ac:dyDescent="0.2">
      <c r="A35" s="23">
        <v>28</v>
      </c>
      <c r="B35" s="23" t="s">
        <v>262</v>
      </c>
      <c r="C35" s="35">
        <v>0</v>
      </c>
      <c r="D35" s="35">
        <v>0</v>
      </c>
      <c r="E35" s="35">
        <v>0</v>
      </c>
      <c r="F35" s="35">
        <v>0</v>
      </c>
      <c r="G35" s="35">
        <v>0</v>
      </c>
      <c r="H35" s="35">
        <v>0</v>
      </c>
      <c r="I35" s="35">
        <v>0</v>
      </c>
      <c r="J35" s="35">
        <v>0</v>
      </c>
      <c r="K35" s="35">
        <f t="shared" si="0"/>
        <v>0</v>
      </c>
      <c r="L35" s="35">
        <v>0</v>
      </c>
      <c r="M35" s="35">
        <v>0</v>
      </c>
      <c r="N35" s="35">
        <v>0</v>
      </c>
      <c r="O35" s="35">
        <v>0</v>
      </c>
      <c r="P35" s="35">
        <v>0</v>
      </c>
      <c r="Q35" s="35">
        <v>0</v>
      </c>
      <c r="R35" s="35">
        <f t="shared" si="1"/>
        <v>0</v>
      </c>
      <c r="S35" s="35">
        <v>0</v>
      </c>
      <c r="T35" s="35">
        <f t="shared" si="2"/>
        <v>0</v>
      </c>
      <c r="U35" s="23">
        <v>28</v>
      </c>
    </row>
    <row r="36" spans="1:21" ht="12.75" customHeight="1" x14ac:dyDescent="0.2">
      <c r="A36" s="23">
        <v>29</v>
      </c>
      <c r="B36" s="23" t="s">
        <v>263</v>
      </c>
      <c r="C36" s="35">
        <v>0</v>
      </c>
      <c r="D36" s="35">
        <v>0</v>
      </c>
      <c r="E36" s="35">
        <v>0</v>
      </c>
      <c r="F36" s="35">
        <v>0</v>
      </c>
      <c r="G36" s="35">
        <v>0</v>
      </c>
      <c r="H36" s="35">
        <v>0</v>
      </c>
      <c r="I36" s="35">
        <v>0</v>
      </c>
      <c r="J36" s="35">
        <v>0</v>
      </c>
      <c r="K36" s="35">
        <f t="shared" si="0"/>
        <v>0</v>
      </c>
      <c r="L36" s="35">
        <v>0</v>
      </c>
      <c r="M36" s="35">
        <v>0</v>
      </c>
      <c r="N36" s="35">
        <v>0</v>
      </c>
      <c r="O36" s="35">
        <v>0</v>
      </c>
      <c r="P36" s="35">
        <v>0</v>
      </c>
      <c r="Q36" s="35">
        <v>0</v>
      </c>
      <c r="R36" s="35">
        <f t="shared" si="1"/>
        <v>0</v>
      </c>
      <c r="S36" s="35">
        <v>0</v>
      </c>
      <c r="T36" s="35">
        <f t="shared" si="2"/>
        <v>0</v>
      </c>
      <c r="U36" s="23">
        <v>29</v>
      </c>
    </row>
    <row r="37" spans="1:21" ht="12.75" customHeight="1" x14ac:dyDescent="0.2">
      <c r="A37" s="23">
        <v>30</v>
      </c>
      <c r="B37" s="23" t="s">
        <v>264</v>
      </c>
      <c r="C37" s="35">
        <v>0</v>
      </c>
      <c r="D37" s="35">
        <v>0</v>
      </c>
      <c r="E37" s="35">
        <v>0</v>
      </c>
      <c r="F37" s="35">
        <v>0</v>
      </c>
      <c r="G37" s="35">
        <v>0</v>
      </c>
      <c r="H37" s="35">
        <v>0</v>
      </c>
      <c r="I37" s="35">
        <v>0</v>
      </c>
      <c r="J37" s="35">
        <v>0</v>
      </c>
      <c r="K37" s="35">
        <f t="shared" si="0"/>
        <v>0</v>
      </c>
      <c r="L37" s="35">
        <v>0</v>
      </c>
      <c r="M37" s="35">
        <v>0</v>
      </c>
      <c r="N37" s="35">
        <v>0</v>
      </c>
      <c r="O37" s="35">
        <v>0</v>
      </c>
      <c r="P37" s="35">
        <v>0</v>
      </c>
      <c r="Q37" s="35">
        <v>0</v>
      </c>
      <c r="R37" s="35">
        <f t="shared" si="1"/>
        <v>0</v>
      </c>
      <c r="S37" s="35">
        <v>0</v>
      </c>
      <c r="T37" s="35">
        <f t="shared" si="2"/>
        <v>0</v>
      </c>
      <c r="U37" s="23">
        <v>30</v>
      </c>
    </row>
    <row r="38" spans="1:21" ht="12.75" customHeight="1" x14ac:dyDescent="0.2">
      <c r="A38" s="23">
        <v>31</v>
      </c>
      <c r="B38" s="23" t="s">
        <v>265</v>
      </c>
      <c r="C38" s="35">
        <v>0</v>
      </c>
      <c r="D38" s="35">
        <v>0</v>
      </c>
      <c r="E38" s="35">
        <v>0</v>
      </c>
      <c r="F38" s="35">
        <v>0</v>
      </c>
      <c r="G38" s="35">
        <v>0</v>
      </c>
      <c r="H38" s="35">
        <v>0</v>
      </c>
      <c r="I38" s="35">
        <v>0</v>
      </c>
      <c r="J38" s="35">
        <v>0</v>
      </c>
      <c r="K38" s="35">
        <f t="shared" si="0"/>
        <v>0</v>
      </c>
      <c r="L38" s="35">
        <v>0</v>
      </c>
      <c r="M38" s="35">
        <v>0</v>
      </c>
      <c r="N38" s="35">
        <v>0</v>
      </c>
      <c r="O38" s="35">
        <v>0</v>
      </c>
      <c r="P38" s="35">
        <v>0</v>
      </c>
      <c r="Q38" s="35">
        <v>0</v>
      </c>
      <c r="R38" s="35">
        <f t="shared" si="1"/>
        <v>0</v>
      </c>
      <c r="S38" s="35">
        <v>0</v>
      </c>
      <c r="T38" s="35">
        <f t="shared" si="2"/>
        <v>0</v>
      </c>
      <c r="U38" s="23">
        <v>31</v>
      </c>
    </row>
    <row r="39" spans="1:21" ht="12.75" customHeight="1" x14ac:dyDescent="0.2">
      <c r="A39" s="23">
        <v>32</v>
      </c>
      <c r="B39" s="23" t="s">
        <v>266</v>
      </c>
      <c r="C39" s="35">
        <v>36267843</v>
      </c>
      <c r="D39" s="35">
        <v>1157065</v>
      </c>
      <c r="E39" s="35">
        <v>12227309</v>
      </c>
      <c r="F39" s="35">
        <v>7688</v>
      </c>
      <c r="G39" s="35">
        <v>3633957</v>
      </c>
      <c r="H39" s="35">
        <v>0</v>
      </c>
      <c r="I39" s="35">
        <v>469910</v>
      </c>
      <c r="J39" s="35">
        <v>117685</v>
      </c>
      <c r="K39" s="35">
        <f t="shared" si="0"/>
        <v>53881457</v>
      </c>
      <c r="L39" s="35">
        <v>30545317</v>
      </c>
      <c r="M39" s="35">
        <v>545820</v>
      </c>
      <c r="N39" s="35">
        <v>109894</v>
      </c>
      <c r="O39" s="35">
        <v>10866776</v>
      </c>
      <c r="P39" s="35">
        <v>7989705</v>
      </c>
      <c r="Q39" s="35">
        <v>377999</v>
      </c>
      <c r="R39" s="35">
        <f t="shared" si="1"/>
        <v>8367704</v>
      </c>
      <c r="S39" s="35">
        <v>1446482</v>
      </c>
      <c r="T39" s="35">
        <f t="shared" si="2"/>
        <v>105763450</v>
      </c>
      <c r="U39" s="23">
        <v>32</v>
      </c>
    </row>
    <row r="40" spans="1:21" ht="12.75" customHeight="1" x14ac:dyDescent="0.2">
      <c r="A40" s="23">
        <v>33</v>
      </c>
      <c r="B40" s="23" t="s">
        <v>267</v>
      </c>
      <c r="C40" s="35">
        <v>29107786</v>
      </c>
      <c r="D40" s="35">
        <v>1122859</v>
      </c>
      <c r="E40" s="35">
        <v>7528619</v>
      </c>
      <c r="F40" s="35">
        <v>310</v>
      </c>
      <c r="G40" s="35">
        <v>421590</v>
      </c>
      <c r="H40" s="35">
        <v>0</v>
      </c>
      <c r="I40" s="35">
        <v>312136</v>
      </c>
      <c r="J40" s="35">
        <v>280532</v>
      </c>
      <c r="K40" s="35">
        <f t="shared" si="0"/>
        <v>38773832</v>
      </c>
      <c r="L40" s="35">
        <v>20186104</v>
      </c>
      <c r="M40" s="35">
        <v>229680</v>
      </c>
      <c r="N40" s="35">
        <v>180221</v>
      </c>
      <c r="O40" s="35">
        <v>13173963</v>
      </c>
      <c r="P40" s="35">
        <v>1941228</v>
      </c>
      <c r="Q40" s="35">
        <v>97837</v>
      </c>
      <c r="R40" s="35">
        <f t="shared" si="1"/>
        <v>2039065</v>
      </c>
      <c r="S40" s="35">
        <v>2618625</v>
      </c>
      <c r="T40" s="35">
        <f t="shared" si="2"/>
        <v>77201490</v>
      </c>
      <c r="U40" s="23">
        <v>33</v>
      </c>
    </row>
    <row r="41" spans="1:21" ht="12.75" customHeight="1" x14ac:dyDescent="0.2">
      <c r="A41" s="23">
        <v>34</v>
      </c>
      <c r="B41" s="23" t="s">
        <v>268</v>
      </c>
      <c r="C41" s="35">
        <v>168265068</v>
      </c>
      <c r="D41" s="35">
        <v>5643028</v>
      </c>
      <c r="E41" s="35">
        <v>42072180</v>
      </c>
      <c r="F41" s="35">
        <v>62571</v>
      </c>
      <c r="G41" s="35">
        <v>1592974</v>
      </c>
      <c r="H41" s="35">
        <v>0</v>
      </c>
      <c r="I41" s="35">
        <v>1666129</v>
      </c>
      <c r="J41" s="35">
        <v>910276</v>
      </c>
      <c r="K41" s="35">
        <f t="shared" si="0"/>
        <v>220212226</v>
      </c>
      <c r="L41" s="35">
        <v>67145007</v>
      </c>
      <c r="M41" s="35">
        <v>4743925</v>
      </c>
      <c r="N41" s="35">
        <v>6471107</v>
      </c>
      <c r="O41" s="35">
        <v>39227235</v>
      </c>
      <c r="P41" s="35">
        <v>20133839</v>
      </c>
      <c r="Q41" s="35">
        <v>494201</v>
      </c>
      <c r="R41" s="35">
        <f t="shared" si="1"/>
        <v>20628040</v>
      </c>
      <c r="S41" s="35">
        <v>6189135</v>
      </c>
      <c r="T41" s="35">
        <f t="shared" si="2"/>
        <v>364616675</v>
      </c>
      <c r="U41" s="23">
        <v>34</v>
      </c>
    </row>
    <row r="42" spans="1:21" ht="12.75" customHeight="1" x14ac:dyDescent="0.2">
      <c r="A42" s="23">
        <v>35</v>
      </c>
      <c r="B42" s="23" t="s">
        <v>269</v>
      </c>
      <c r="C42" s="35">
        <v>764746822</v>
      </c>
      <c r="D42" s="35">
        <v>13195093</v>
      </c>
      <c r="E42" s="35">
        <v>156303806</v>
      </c>
      <c r="F42" s="35">
        <v>0</v>
      </c>
      <c r="G42" s="35">
        <v>0</v>
      </c>
      <c r="H42" s="35">
        <v>0</v>
      </c>
      <c r="I42" s="35">
        <v>5642158</v>
      </c>
      <c r="J42" s="35">
        <v>3652192</v>
      </c>
      <c r="K42" s="35">
        <f t="shared" si="0"/>
        <v>943540071</v>
      </c>
      <c r="L42" s="35">
        <v>395894568</v>
      </c>
      <c r="M42" s="35">
        <v>9805101</v>
      </c>
      <c r="N42" s="35">
        <v>1757797</v>
      </c>
      <c r="O42" s="35">
        <v>180437930</v>
      </c>
      <c r="P42" s="35">
        <v>52543944</v>
      </c>
      <c r="Q42" s="35">
        <v>8713358</v>
      </c>
      <c r="R42" s="35">
        <f t="shared" si="1"/>
        <v>61257302</v>
      </c>
      <c r="S42" s="35">
        <v>27943832</v>
      </c>
      <c r="T42" s="35">
        <f t="shared" si="2"/>
        <v>1620636601</v>
      </c>
      <c r="U42" s="23">
        <v>35</v>
      </c>
    </row>
    <row r="43" spans="1:21" ht="12.75" customHeight="1" x14ac:dyDescent="0.2">
      <c r="A43" s="23">
        <v>36</v>
      </c>
      <c r="B43" s="23" t="s">
        <v>270</v>
      </c>
      <c r="C43" s="35">
        <v>21167225</v>
      </c>
      <c r="D43" s="35">
        <v>960412</v>
      </c>
      <c r="E43" s="35">
        <v>7271416</v>
      </c>
      <c r="F43" s="35">
        <v>7003</v>
      </c>
      <c r="G43" s="35">
        <v>1238612</v>
      </c>
      <c r="H43" s="35">
        <v>0</v>
      </c>
      <c r="I43" s="35">
        <v>578621</v>
      </c>
      <c r="J43" s="35">
        <v>228167</v>
      </c>
      <c r="K43" s="35">
        <f t="shared" si="0"/>
        <v>31451456</v>
      </c>
      <c r="L43" s="35">
        <v>22718539</v>
      </c>
      <c r="M43" s="35">
        <v>483418</v>
      </c>
      <c r="N43" s="35">
        <v>178851</v>
      </c>
      <c r="O43" s="35">
        <v>10680767</v>
      </c>
      <c r="P43" s="35">
        <v>3050653</v>
      </c>
      <c r="Q43" s="35">
        <v>229906</v>
      </c>
      <c r="R43" s="35">
        <f t="shared" si="1"/>
        <v>3280559</v>
      </c>
      <c r="S43" s="35">
        <v>1327948</v>
      </c>
      <c r="T43" s="35">
        <f t="shared" si="2"/>
        <v>70121538</v>
      </c>
      <c r="U43" s="23">
        <v>36</v>
      </c>
    </row>
    <row r="44" spans="1:21" ht="12.75" customHeight="1" x14ac:dyDescent="0.2">
      <c r="A44" s="23">
        <v>37</v>
      </c>
      <c r="B44" s="23" t="s">
        <v>271</v>
      </c>
      <c r="C44" s="35">
        <v>19574180</v>
      </c>
      <c r="D44" s="35">
        <v>506557</v>
      </c>
      <c r="E44" s="35">
        <v>1901227</v>
      </c>
      <c r="F44" s="35">
        <v>0</v>
      </c>
      <c r="G44" s="35">
        <v>1719170</v>
      </c>
      <c r="H44" s="35">
        <v>0</v>
      </c>
      <c r="I44" s="35">
        <v>131262</v>
      </c>
      <c r="J44" s="35">
        <v>93622</v>
      </c>
      <c r="K44" s="35">
        <f t="shared" si="0"/>
        <v>23926018</v>
      </c>
      <c r="L44" s="35">
        <v>27203017</v>
      </c>
      <c r="M44" s="35">
        <v>273215</v>
      </c>
      <c r="N44" s="35">
        <v>343190</v>
      </c>
      <c r="O44" s="35">
        <v>2710610</v>
      </c>
      <c r="P44" s="35">
        <v>314014</v>
      </c>
      <c r="Q44" s="35">
        <v>798731</v>
      </c>
      <c r="R44" s="35">
        <f t="shared" si="1"/>
        <v>1112745</v>
      </c>
      <c r="S44" s="35">
        <v>1908963</v>
      </c>
      <c r="T44" s="35">
        <f t="shared" si="2"/>
        <v>57477758</v>
      </c>
      <c r="U44" s="23">
        <v>37</v>
      </c>
    </row>
    <row r="45" spans="1:21" ht="12.75" customHeight="1" x14ac:dyDescent="0.2">
      <c r="A45" s="36">
        <v>38</v>
      </c>
      <c r="B45" s="23" t="s">
        <v>272</v>
      </c>
      <c r="C45" s="37">
        <v>37768368</v>
      </c>
      <c r="D45" s="37">
        <v>855043</v>
      </c>
      <c r="E45" s="37">
        <v>14862381</v>
      </c>
      <c r="F45" s="37">
        <v>800</v>
      </c>
      <c r="G45" s="37">
        <v>1789332</v>
      </c>
      <c r="H45" s="37">
        <v>0</v>
      </c>
      <c r="I45" s="37">
        <v>452670</v>
      </c>
      <c r="J45" s="37">
        <v>255961</v>
      </c>
      <c r="K45" s="37">
        <f t="shared" si="0"/>
        <v>55984555</v>
      </c>
      <c r="L45" s="37">
        <v>42396318</v>
      </c>
      <c r="M45" s="37">
        <v>1339867</v>
      </c>
      <c r="N45" s="37">
        <v>473633</v>
      </c>
      <c r="O45" s="37">
        <v>10138322</v>
      </c>
      <c r="P45" s="37">
        <v>1315074</v>
      </c>
      <c r="Q45" s="37">
        <v>588327</v>
      </c>
      <c r="R45" s="37">
        <f t="shared" si="1"/>
        <v>1903401</v>
      </c>
      <c r="S45" s="37">
        <v>4675145</v>
      </c>
      <c r="T45" s="37">
        <f t="shared" si="2"/>
        <v>116911241</v>
      </c>
      <c r="U45" s="36">
        <v>38</v>
      </c>
    </row>
    <row r="46" spans="1:21" ht="12.75" customHeight="1" x14ac:dyDescent="0.2">
      <c r="A46" s="36">
        <f>A45</f>
        <v>38</v>
      </c>
      <c r="B46" s="28" t="s">
        <v>21</v>
      </c>
      <c r="C46" s="38">
        <f t="shared" ref="C46:Q46" si="3">SUM(C8:C45)</f>
        <v>3315303515</v>
      </c>
      <c r="D46" s="38">
        <f t="shared" si="3"/>
        <v>87315314</v>
      </c>
      <c r="E46" s="38">
        <f t="shared" si="3"/>
        <v>702117632</v>
      </c>
      <c r="F46" s="38">
        <f t="shared" si="3"/>
        <v>497508</v>
      </c>
      <c r="G46" s="38">
        <f t="shared" si="3"/>
        <v>71654926</v>
      </c>
      <c r="H46" s="38">
        <f t="shared" si="3"/>
        <v>0</v>
      </c>
      <c r="I46" s="38">
        <f t="shared" si="3"/>
        <v>30300418</v>
      </c>
      <c r="J46" s="38">
        <f t="shared" si="3"/>
        <v>16096392</v>
      </c>
      <c r="K46" s="38">
        <f t="shared" si="3"/>
        <v>4223285705</v>
      </c>
      <c r="L46" s="38">
        <f t="shared" si="3"/>
        <v>1715706196</v>
      </c>
      <c r="M46" s="38">
        <f t="shared" si="3"/>
        <v>63473622</v>
      </c>
      <c r="N46" s="38">
        <f t="shared" si="3"/>
        <v>36674567</v>
      </c>
      <c r="O46" s="38">
        <f t="shared" si="3"/>
        <v>741145829</v>
      </c>
      <c r="P46" s="38">
        <f t="shared" si="3"/>
        <v>228708304</v>
      </c>
      <c r="Q46" s="38">
        <f t="shared" si="3"/>
        <v>63102788</v>
      </c>
      <c r="R46" s="38">
        <f>SUM(R8:R45)</f>
        <v>291811092</v>
      </c>
      <c r="S46" s="38">
        <f>SUM(S8:S45)</f>
        <v>196839290</v>
      </c>
      <c r="T46" s="38">
        <f t="shared" si="2"/>
        <v>7268936301</v>
      </c>
      <c r="U46" s="36">
        <f>U45</f>
        <v>38</v>
      </c>
    </row>
    <row r="47" spans="1:21" ht="10.5" customHeight="1" x14ac:dyDescent="0.2"/>
    <row r="48" spans="1:21" ht="10.5" customHeight="1" x14ac:dyDescent="0.2"/>
    <row r="49" ht="10.5" customHeight="1" x14ac:dyDescent="0.2"/>
    <row r="50" ht="10.5" customHeight="1" x14ac:dyDescent="0.2"/>
    <row r="51" ht="10.5" customHeight="1" x14ac:dyDescent="0.2"/>
    <row r="52" ht="10.5" customHeight="1" x14ac:dyDescent="0.2"/>
    <row r="53" ht="10.5" customHeight="1" x14ac:dyDescent="0.2"/>
    <row r="54" ht="10.5" customHeight="1" x14ac:dyDescent="0.2"/>
    <row r="55" ht="10.5" customHeight="1" x14ac:dyDescent="0.2"/>
    <row r="56" ht="10.5" customHeight="1" x14ac:dyDescent="0.2"/>
    <row r="57" ht="10.5" customHeight="1" x14ac:dyDescent="0.2"/>
    <row r="58" ht="10.5" customHeight="1" x14ac:dyDescent="0.2"/>
    <row r="59" ht="10.5" customHeight="1" x14ac:dyDescent="0.2"/>
    <row r="60" ht="10.5" customHeight="1" x14ac:dyDescent="0.2"/>
    <row r="61" ht="10.5" customHeight="1" x14ac:dyDescent="0.2"/>
    <row r="62" ht="10.5" customHeight="1" x14ac:dyDescent="0.2"/>
    <row r="63" ht="10.5" customHeight="1" x14ac:dyDescent="0.2"/>
    <row r="64" ht="10.5" customHeight="1" x14ac:dyDescent="0.2"/>
    <row r="65" ht="10.5" customHeight="1" x14ac:dyDescent="0.2"/>
    <row r="66" ht="10.5" customHeight="1" x14ac:dyDescent="0.2"/>
    <row r="67" ht="10.5" customHeight="1" x14ac:dyDescent="0.2"/>
    <row r="68" ht="10.5" customHeight="1" x14ac:dyDescent="0.2"/>
    <row r="69" ht="10.5" customHeight="1" x14ac:dyDescent="0.2"/>
    <row r="70" ht="10.5" customHeight="1" x14ac:dyDescent="0.2"/>
    <row r="71" ht="10.5" customHeight="1" x14ac:dyDescent="0.2"/>
    <row r="72" ht="10.5" customHeight="1" x14ac:dyDescent="0.2"/>
    <row r="73" ht="10.5" customHeight="1" x14ac:dyDescent="0.2"/>
    <row r="74" ht="10.5" customHeight="1" x14ac:dyDescent="0.2"/>
    <row r="75" ht="10.5" customHeight="1" x14ac:dyDescent="0.2"/>
    <row r="76" ht="10.5" customHeight="1" x14ac:dyDescent="0.2"/>
    <row r="77" ht="10.5" customHeight="1" x14ac:dyDescent="0.2"/>
    <row r="78" ht="10.5" customHeight="1" x14ac:dyDescent="0.2"/>
    <row r="79" ht="10.5" customHeight="1" x14ac:dyDescent="0.2"/>
    <row r="80"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row r="90" ht="10.5" customHeight="1" x14ac:dyDescent="0.2"/>
    <row r="91" ht="10.5" customHeight="1" x14ac:dyDescent="0.2"/>
    <row r="92" ht="10.5" customHeight="1" x14ac:dyDescent="0.2"/>
    <row r="93" ht="10.5" customHeight="1" x14ac:dyDescent="0.2"/>
    <row r="94" ht="10.5" customHeight="1" x14ac:dyDescent="0.2"/>
    <row r="95" ht="10.5" customHeight="1" x14ac:dyDescent="0.2"/>
    <row r="96" ht="10.5" customHeight="1" x14ac:dyDescent="0.2"/>
    <row r="97" ht="10.5" customHeight="1" x14ac:dyDescent="0.2"/>
    <row r="98" ht="10.5" customHeight="1" x14ac:dyDescent="0.2"/>
    <row r="99" ht="10.5" customHeight="1" x14ac:dyDescent="0.2"/>
    <row r="100" ht="10.5" customHeight="1" x14ac:dyDescent="0.2"/>
    <row r="101" ht="10.5" customHeight="1" x14ac:dyDescent="0.2"/>
    <row r="102" ht="10.5" customHeight="1" x14ac:dyDescent="0.2"/>
    <row r="103" ht="10.5" customHeight="1" x14ac:dyDescent="0.2"/>
    <row r="104" ht="10.5" customHeight="1" x14ac:dyDescent="0.2"/>
    <row r="105" ht="10.5" customHeight="1" x14ac:dyDescent="0.2"/>
    <row r="106" ht="10.5" customHeight="1" x14ac:dyDescent="0.2"/>
    <row r="107" ht="10.5" customHeight="1" x14ac:dyDescent="0.2"/>
    <row r="108" ht="10.5" customHeight="1" x14ac:dyDescent="0.2"/>
    <row r="109" ht="10.5" customHeight="1" x14ac:dyDescent="0.2"/>
    <row r="110" ht="10.5" customHeight="1" x14ac:dyDescent="0.2"/>
    <row r="111" ht="10.5" customHeight="1" x14ac:dyDescent="0.2"/>
  </sheetData>
  <mergeCells count="1">
    <mergeCell ref="C6:K6"/>
  </mergeCells>
  <hyperlinks>
    <hyperlink ref="A5" location="'Table of Contents'!A1" display="Back to TOC" xr:uid="{79F6B6E0-1BF3-4D69-B46D-93B923342096}"/>
  </hyperlinks>
  <printOptions gridLines="1" gridLinesSet="0"/>
  <pageMargins left="0.17" right="0.17" top="0.42" bottom="0.59" header="0.5" footer="0.17"/>
  <pageSetup paperSize="5" scale="75" fitToHeight="0" pageOrder="overThenDown"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47FD8-07CC-462B-8FB9-90560B0B1E6D}">
  <sheetPr>
    <pageSetUpPr fitToPage="1"/>
  </sheetPr>
  <dimension ref="A1:U104"/>
  <sheetViews>
    <sheetView zoomScale="110" zoomScaleNormal="110" workbookViewId="0">
      <selection activeCell="A5" sqref="A5"/>
    </sheetView>
  </sheetViews>
  <sheetFormatPr defaultRowHeight="12.75" x14ac:dyDescent="0.2"/>
  <cols>
    <col min="1" max="1" width="4.85546875" style="23" customWidth="1"/>
    <col min="2" max="2" width="14.7109375" style="23" customWidth="1"/>
    <col min="3" max="3" width="15.42578125" style="23" customWidth="1"/>
    <col min="4" max="4" width="13.140625" style="23" bestFit="1" customWidth="1"/>
    <col min="5" max="5" width="14.5703125" style="23" bestFit="1" customWidth="1"/>
    <col min="6" max="6" width="11" style="23" bestFit="1" customWidth="1"/>
    <col min="7" max="7" width="13.140625" style="23" bestFit="1" customWidth="1"/>
    <col min="8" max="10" width="12.140625" style="23" bestFit="1" customWidth="1"/>
    <col min="11" max="11" width="15.7109375" style="23" bestFit="1" customWidth="1"/>
    <col min="12" max="12" width="16" style="23" customWidth="1"/>
    <col min="13" max="13" width="13.140625" style="23" bestFit="1" customWidth="1"/>
    <col min="14" max="14" width="12.140625" style="23" bestFit="1" customWidth="1"/>
    <col min="15" max="15" width="14.5703125" style="23" bestFit="1" customWidth="1"/>
    <col min="16" max="19" width="13.140625" style="23" bestFit="1" customWidth="1"/>
    <col min="20" max="20" width="15.7109375" style="23" bestFit="1" customWidth="1"/>
    <col min="21" max="21" width="4.5703125" style="23" bestFit="1" customWidth="1"/>
    <col min="22" max="256" width="9.140625" style="23"/>
    <col min="257" max="257" width="4.5703125" style="23" bestFit="1" customWidth="1"/>
    <col min="258" max="258" width="14.140625" style="23" bestFit="1" customWidth="1"/>
    <col min="259" max="259" width="14.5703125" style="23" bestFit="1" customWidth="1"/>
    <col min="260" max="260" width="13.140625" style="23" bestFit="1" customWidth="1"/>
    <col min="261" max="261" width="14.5703125" style="23" bestFit="1" customWidth="1"/>
    <col min="262" max="262" width="11" style="23" bestFit="1" customWidth="1"/>
    <col min="263" max="263" width="13.140625" style="23" bestFit="1" customWidth="1"/>
    <col min="264" max="266" width="12.140625" style="23" bestFit="1" customWidth="1"/>
    <col min="267" max="267" width="15.7109375" style="23" bestFit="1" customWidth="1"/>
    <col min="268" max="268" width="16" style="23" customWidth="1"/>
    <col min="269" max="269" width="13.140625" style="23" bestFit="1" customWidth="1"/>
    <col min="270" max="270" width="12.140625" style="23" bestFit="1" customWidth="1"/>
    <col min="271" max="271" width="14.5703125" style="23" bestFit="1" customWidth="1"/>
    <col min="272" max="275" width="13.140625" style="23" bestFit="1" customWidth="1"/>
    <col min="276" max="276" width="15.7109375" style="23" bestFit="1" customWidth="1"/>
    <col min="277" max="277" width="4.5703125" style="23" bestFit="1" customWidth="1"/>
    <col min="278" max="512" width="9.140625" style="23"/>
    <col min="513" max="513" width="4.5703125" style="23" bestFit="1" customWidth="1"/>
    <col min="514" max="514" width="14.140625" style="23" bestFit="1" customWidth="1"/>
    <col min="515" max="515" width="14.5703125" style="23" bestFit="1" customWidth="1"/>
    <col min="516" max="516" width="13.140625" style="23" bestFit="1" customWidth="1"/>
    <col min="517" max="517" width="14.5703125" style="23" bestFit="1" customWidth="1"/>
    <col min="518" max="518" width="11" style="23" bestFit="1" customWidth="1"/>
    <col min="519" max="519" width="13.140625" style="23" bestFit="1" customWidth="1"/>
    <col min="520" max="522" width="12.140625" style="23" bestFit="1" customWidth="1"/>
    <col min="523" max="523" width="15.7109375" style="23" bestFit="1" customWidth="1"/>
    <col min="524" max="524" width="16" style="23" customWidth="1"/>
    <col min="525" max="525" width="13.140625" style="23" bestFit="1" customWidth="1"/>
    <col min="526" max="526" width="12.140625" style="23" bestFit="1" customWidth="1"/>
    <col min="527" max="527" width="14.5703125" style="23" bestFit="1" customWidth="1"/>
    <col min="528" max="531" width="13.140625" style="23" bestFit="1" customWidth="1"/>
    <col min="532" max="532" width="15.7109375" style="23" bestFit="1" customWidth="1"/>
    <col min="533" max="533" width="4.5703125" style="23" bestFit="1" customWidth="1"/>
    <col min="534" max="768" width="9.140625" style="23"/>
    <col min="769" max="769" width="4.5703125" style="23" bestFit="1" customWidth="1"/>
    <col min="770" max="770" width="14.140625" style="23" bestFit="1" customWidth="1"/>
    <col min="771" max="771" width="14.5703125" style="23" bestFit="1" customWidth="1"/>
    <col min="772" max="772" width="13.140625" style="23" bestFit="1" customWidth="1"/>
    <col min="773" max="773" width="14.5703125" style="23" bestFit="1" customWidth="1"/>
    <col min="774" max="774" width="11" style="23" bestFit="1" customWidth="1"/>
    <col min="775" max="775" width="13.140625" style="23" bestFit="1" customWidth="1"/>
    <col min="776" max="778" width="12.140625" style="23" bestFit="1" customWidth="1"/>
    <col min="779" max="779" width="15.7109375" style="23" bestFit="1" customWidth="1"/>
    <col min="780" max="780" width="16" style="23" customWidth="1"/>
    <col min="781" max="781" width="13.140625" style="23" bestFit="1" customWidth="1"/>
    <col min="782" max="782" width="12.140625" style="23" bestFit="1" customWidth="1"/>
    <col min="783" max="783" width="14.5703125" style="23" bestFit="1" customWidth="1"/>
    <col min="784" max="787" width="13.140625" style="23" bestFit="1" customWidth="1"/>
    <col min="788" max="788" width="15.7109375" style="23" bestFit="1" customWidth="1"/>
    <col min="789" max="789" width="4.5703125" style="23" bestFit="1" customWidth="1"/>
    <col min="790" max="1024" width="9.140625" style="23"/>
    <col min="1025" max="1025" width="4.5703125" style="23" bestFit="1" customWidth="1"/>
    <col min="1026" max="1026" width="14.140625" style="23" bestFit="1" customWidth="1"/>
    <col min="1027" max="1027" width="14.5703125" style="23" bestFit="1" customWidth="1"/>
    <col min="1028" max="1028" width="13.140625" style="23" bestFit="1" customWidth="1"/>
    <col min="1029" max="1029" width="14.5703125" style="23" bestFit="1" customWidth="1"/>
    <col min="1030" max="1030" width="11" style="23" bestFit="1" customWidth="1"/>
    <col min="1031" max="1031" width="13.140625" style="23" bestFit="1" customWidth="1"/>
    <col min="1032" max="1034" width="12.140625" style="23" bestFit="1" customWidth="1"/>
    <col min="1035" max="1035" width="15.7109375" style="23" bestFit="1" customWidth="1"/>
    <col min="1036" max="1036" width="16" style="23" customWidth="1"/>
    <col min="1037" max="1037" width="13.140625" style="23" bestFit="1" customWidth="1"/>
    <col min="1038" max="1038" width="12.140625" style="23" bestFit="1" customWidth="1"/>
    <col min="1039" max="1039" width="14.5703125" style="23" bestFit="1" customWidth="1"/>
    <col min="1040" max="1043" width="13.140625" style="23" bestFit="1" customWidth="1"/>
    <col min="1044" max="1044" width="15.7109375" style="23" bestFit="1" customWidth="1"/>
    <col min="1045" max="1045" width="4.5703125" style="23" bestFit="1" customWidth="1"/>
    <col min="1046" max="1280" width="9.140625" style="23"/>
    <col min="1281" max="1281" width="4.5703125" style="23" bestFit="1" customWidth="1"/>
    <col min="1282" max="1282" width="14.140625" style="23" bestFit="1" customWidth="1"/>
    <col min="1283" max="1283" width="14.5703125" style="23" bestFit="1" customWidth="1"/>
    <col min="1284" max="1284" width="13.140625" style="23" bestFit="1" customWidth="1"/>
    <col min="1285" max="1285" width="14.5703125" style="23" bestFit="1" customWidth="1"/>
    <col min="1286" max="1286" width="11" style="23" bestFit="1" customWidth="1"/>
    <col min="1287" max="1287" width="13.140625" style="23" bestFit="1" customWidth="1"/>
    <col min="1288" max="1290" width="12.140625" style="23" bestFit="1" customWidth="1"/>
    <col min="1291" max="1291" width="15.7109375" style="23" bestFit="1" customWidth="1"/>
    <col min="1292" max="1292" width="16" style="23" customWidth="1"/>
    <col min="1293" max="1293" width="13.140625" style="23" bestFit="1" customWidth="1"/>
    <col min="1294" max="1294" width="12.140625" style="23" bestFit="1" customWidth="1"/>
    <col min="1295" max="1295" width="14.5703125" style="23" bestFit="1" customWidth="1"/>
    <col min="1296" max="1299" width="13.140625" style="23" bestFit="1" customWidth="1"/>
    <col min="1300" max="1300" width="15.7109375" style="23" bestFit="1" customWidth="1"/>
    <col min="1301" max="1301" width="4.5703125" style="23" bestFit="1" customWidth="1"/>
    <col min="1302" max="1536" width="9.140625" style="23"/>
    <col min="1537" max="1537" width="4.5703125" style="23" bestFit="1" customWidth="1"/>
    <col min="1538" max="1538" width="14.140625" style="23" bestFit="1" customWidth="1"/>
    <col min="1539" max="1539" width="14.5703125" style="23" bestFit="1" customWidth="1"/>
    <col min="1540" max="1540" width="13.140625" style="23" bestFit="1" customWidth="1"/>
    <col min="1541" max="1541" width="14.5703125" style="23" bestFit="1" customWidth="1"/>
    <col min="1542" max="1542" width="11" style="23" bestFit="1" customWidth="1"/>
    <col min="1543" max="1543" width="13.140625" style="23" bestFit="1" customWidth="1"/>
    <col min="1544" max="1546" width="12.140625" style="23" bestFit="1" customWidth="1"/>
    <col min="1547" max="1547" width="15.7109375" style="23" bestFit="1" customWidth="1"/>
    <col min="1548" max="1548" width="16" style="23" customWidth="1"/>
    <col min="1549" max="1549" width="13.140625" style="23" bestFit="1" customWidth="1"/>
    <col min="1550" max="1550" width="12.140625" style="23" bestFit="1" customWidth="1"/>
    <col min="1551" max="1551" width="14.5703125" style="23" bestFit="1" customWidth="1"/>
    <col min="1552" max="1555" width="13.140625" style="23" bestFit="1" customWidth="1"/>
    <col min="1556" max="1556" width="15.7109375" style="23" bestFit="1" customWidth="1"/>
    <col min="1557" max="1557" width="4.5703125" style="23" bestFit="1" customWidth="1"/>
    <col min="1558" max="1792" width="9.140625" style="23"/>
    <col min="1793" max="1793" width="4.5703125" style="23" bestFit="1" customWidth="1"/>
    <col min="1794" max="1794" width="14.140625" style="23" bestFit="1" customWidth="1"/>
    <col min="1795" max="1795" width="14.5703125" style="23" bestFit="1" customWidth="1"/>
    <col min="1796" max="1796" width="13.140625" style="23" bestFit="1" customWidth="1"/>
    <col min="1797" max="1797" width="14.5703125" style="23" bestFit="1" customWidth="1"/>
    <col min="1798" max="1798" width="11" style="23" bestFit="1" customWidth="1"/>
    <col min="1799" max="1799" width="13.140625" style="23" bestFit="1" customWidth="1"/>
    <col min="1800" max="1802" width="12.140625" style="23" bestFit="1" customWidth="1"/>
    <col min="1803" max="1803" width="15.7109375" style="23" bestFit="1" customWidth="1"/>
    <col min="1804" max="1804" width="16" style="23" customWidth="1"/>
    <col min="1805" max="1805" width="13.140625" style="23" bestFit="1" customWidth="1"/>
    <col min="1806" max="1806" width="12.140625" style="23" bestFit="1" customWidth="1"/>
    <col min="1807" max="1807" width="14.5703125" style="23" bestFit="1" customWidth="1"/>
    <col min="1808" max="1811" width="13.140625" style="23" bestFit="1" customWidth="1"/>
    <col min="1812" max="1812" width="15.7109375" style="23" bestFit="1" customWidth="1"/>
    <col min="1813" max="1813" width="4.5703125" style="23" bestFit="1" customWidth="1"/>
    <col min="1814" max="2048" width="9.140625" style="23"/>
    <col min="2049" max="2049" width="4.5703125" style="23" bestFit="1" customWidth="1"/>
    <col min="2050" max="2050" width="14.140625" style="23" bestFit="1" customWidth="1"/>
    <col min="2051" max="2051" width="14.5703125" style="23" bestFit="1" customWidth="1"/>
    <col min="2052" max="2052" width="13.140625" style="23" bestFit="1" customWidth="1"/>
    <col min="2053" max="2053" width="14.5703125" style="23" bestFit="1" customWidth="1"/>
    <col min="2054" max="2054" width="11" style="23" bestFit="1" customWidth="1"/>
    <col min="2055" max="2055" width="13.140625" style="23" bestFit="1" customWidth="1"/>
    <col min="2056" max="2058" width="12.140625" style="23" bestFit="1" customWidth="1"/>
    <col min="2059" max="2059" width="15.7109375" style="23" bestFit="1" customWidth="1"/>
    <col min="2060" max="2060" width="16" style="23" customWidth="1"/>
    <col min="2061" max="2061" width="13.140625" style="23" bestFit="1" customWidth="1"/>
    <col min="2062" max="2062" width="12.140625" style="23" bestFit="1" customWidth="1"/>
    <col min="2063" max="2063" width="14.5703125" style="23" bestFit="1" customWidth="1"/>
    <col min="2064" max="2067" width="13.140625" style="23" bestFit="1" customWidth="1"/>
    <col min="2068" max="2068" width="15.7109375" style="23" bestFit="1" customWidth="1"/>
    <col min="2069" max="2069" width="4.5703125" style="23" bestFit="1" customWidth="1"/>
    <col min="2070" max="2304" width="9.140625" style="23"/>
    <col min="2305" max="2305" width="4.5703125" style="23" bestFit="1" customWidth="1"/>
    <col min="2306" max="2306" width="14.140625" style="23" bestFit="1" customWidth="1"/>
    <col min="2307" max="2307" width="14.5703125" style="23" bestFit="1" customWidth="1"/>
    <col min="2308" max="2308" width="13.140625" style="23" bestFit="1" customWidth="1"/>
    <col min="2309" max="2309" width="14.5703125" style="23" bestFit="1" customWidth="1"/>
    <col min="2310" max="2310" width="11" style="23" bestFit="1" customWidth="1"/>
    <col min="2311" max="2311" width="13.140625" style="23" bestFit="1" customWidth="1"/>
    <col min="2312" max="2314" width="12.140625" style="23" bestFit="1" customWidth="1"/>
    <col min="2315" max="2315" width="15.7109375" style="23" bestFit="1" customWidth="1"/>
    <col min="2316" max="2316" width="16" style="23" customWidth="1"/>
    <col min="2317" max="2317" width="13.140625" style="23" bestFit="1" customWidth="1"/>
    <col min="2318" max="2318" width="12.140625" style="23" bestFit="1" customWidth="1"/>
    <col min="2319" max="2319" width="14.5703125" style="23" bestFit="1" customWidth="1"/>
    <col min="2320" max="2323" width="13.140625" style="23" bestFit="1" customWidth="1"/>
    <col min="2324" max="2324" width="15.7109375" style="23" bestFit="1" customWidth="1"/>
    <col min="2325" max="2325" width="4.5703125" style="23" bestFit="1" customWidth="1"/>
    <col min="2326" max="2560" width="9.140625" style="23"/>
    <col min="2561" max="2561" width="4.5703125" style="23" bestFit="1" customWidth="1"/>
    <col min="2562" max="2562" width="14.140625" style="23" bestFit="1" customWidth="1"/>
    <col min="2563" max="2563" width="14.5703125" style="23" bestFit="1" customWidth="1"/>
    <col min="2564" max="2564" width="13.140625" style="23" bestFit="1" customWidth="1"/>
    <col min="2565" max="2565" width="14.5703125" style="23" bestFit="1" customWidth="1"/>
    <col min="2566" max="2566" width="11" style="23" bestFit="1" customWidth="1"/>
    <col min="2567" max="2567" width="13.140625" style="23" bestFit="1" customWidth="1"/>
    <col min="2568" max="2570" width="12.140625" style="23" bestFit="1" customWidth="1"/>
    <col min="2571" max="2571" width="15.7109375" style="23" bestFit="1" customWidth="1"/>
    <col min="2572" max="2572" width="16" style="23" customWidth="1"/>
    <col min="2573" max="2573" width="13.140625" style="23" bestFit="1" customWidth="1"/>
    <col min="2574" max="2574" width="12.140625" style="23" bestFit="1" customWidth="1"/>
    <col min="2575" max="2575" width="14.5703125" style="23" bestFit="1" customWidth="1"/>
    <col min="2576" max="2579" width="13.140625" style="23" bestFit="1" customWidth="1"/>
    <col min="2580" max="2580" width="15.7109375" style="23" bestFit="1" customWidth="1"/>
    <col min="2581" max="2581" width="4.5703125" style="23" bestFit="1" customWidth="1"/>
    <col min="2582" max="2816" width="9.140625" style="23"/>
    <col min="2817" max="2817" width="4.5703125" style="23" bestFit="1" customWidth="1"/>
    <col min="2818" max="2818" width="14.140625" style="23" bestFit="1" customWidth="1"/>
    <col min="2819" max="2819" width="14.5703125" style="23" bestFit="1" customWidth="1"/>
    <col min="2820" max="2820" width="13.140625" style="23" bestFit="1" customWidth="1"/>
    <col min="2821" max="2821" width="14.5703125" style="23" bestFit="1" customWidth="1"/>
    <col min="2822" max="2822" width="11" style="23" bestFit="1" customWidth="1"/>
    <col min="2823" max="2823" width="13.140625" style="23" bestFit="1" customWidth="1"/>
    <col min="2824" max="2826" width="12.140625" style="23" bestFit="1" customWidth="1"/>
    <col min="2827" max="2827" width="15.7109375" style="23" bestFit="1" customWidth="1"/>
    <col min="2828" max="2828" width="16" style="23" customWidth="1"/>
    <col min="2829" max="2829" width="13.140625" style="23" bestFit="1" customWidth="1"/>
    <col min="2830" max="2830" width="12.140625" style="23" bestFit="1" customWidth="1"/>
    <col min="2831" max="2831" width="14.5703125" style="23" bestFit="1" customWidth="1"/>
    <col min="2832" max="2835" width="13.140625" style="23" bestFit="1" customWidth="1"/>
    <col min="2836" max="2836" width="15.7109375" style="23" bestFit="1" customWidth="1"/>
    <col min="2837" max="2837" width="4.5703125" style="23" bestFit="1" customWidth="1"/>
    <col min="2838" max="3072" width="9.140625" style="23"/>
    <col min="3073" max="3073" width="4.5703125" style="23" bestFit="1" customWidth="1"/>
    <col min="3074" max="3074" width="14.140625" style="23" bestFit="1" customWidth="1"/>
    <col min="3075" max="3075" width="14.5703125" style="23" bestFit="1" customWidth="1"/>
    <col min="3076" max="3076" width="13.140625" style="23" bestFit="1" customWidth="1"/>
    <col min="3077" max="3077" width="14.5703125" style="23" bestFit="1" customWidth="1"/>
    <col min="3078" max="3078" width="11" style="23" bestFit="1" customWidth="1"/>
    <col min="3079" max="3079" width="13.140625" style="23" bestFit="1" customWidth="1"/>
    <col min="3080" max="3082" width="12.140625" style="23" bestFit="1" customWidth="1"/>
    <col min="3083" max="3083" width="15.7109375" style="23" bestFit="1" customWidth="1"/>
    <col min="3084" max="3084" width="16" style="23" customWidth="1"/>
    <col min="3085" max="3085" width="13.140625" style="23" bestFit="1" customWidth="1"/>
    <col min="3086" max="3086" width="12.140625" style="23" bestFit="1" customWidth="1"/>
    <col min="3087" max="3087" width="14.5703125" style="23" bestFit="1" customWidth="1"/>
    <col min="3088" max="3091" width="13.140625" style="23" bestFit="1" customWidth="1"/>
    <col min="3092" max="3092" width="15.7109375" style="23" bestFit="1" customWidth="1"/>
    <col min="3093" max="3093" width="4.5703125" style="23" bestFit="1" customWidth="1"/>
    <col min="3094" max="3328" width="9.140625" style="23"/>
    <col min="3329" max="3329" width="4.5703125" style="23" bestFit="1" customWidth="1"/>
    <col min="3330" max="3330" width="14.140625" style="23" bestFit="1" customWidth="1"/>
    <col min="3331" max="3331" width="14.5703125" style="23" bestFit="1" customWidth="1"/>
    <col min="3332" max="3332" width="13.140625" style="23" bestFit="1" customWidth="1"/>
    <col min="3333" max="3333" width="14.5703125" style="23" bestFit="1" customWidth="1"/>
    <col min="3334" max="3334" width="11" style="23" bestFit="1" customWidth="1"/>
    <col min="3335" max="3335" width="13.140625" style="23" bestFit="1" customWidth="1"/>
    <col min="3336" max="3338" width="12.140625" style="23" bestFit="1" customWidth="1"/>
    <col min="3339" max="3339" width="15.7109375" style="23" bestFit="1" customWidth="1"/>
    <col min="3340" max="3340" width="16" style="23" customWidth="1"/>
    <col min="3341" max="3341" width="13.140625" style="23" bestFit="1" customWidth="1"/>
    <col min="3342" max="3342" width="12.140625" style="23" bestFit="1" customWidth="1"/>
    <col min="3343" max="3343" width="14.5703125" style="23" bestFit="1" customWidth="1"/>
    <col min="3344" max="3347" width="13.140625" style="23" bestFit="1" customWidth="1"/>
    <col min="3348" max="3348" width="15.7109375" style="23" bestFit="1" customWidth="1"/>
    <col min="3349" max="3349" width="4.5703125" style="23" bestFit="1" customWidth="1"/>
    <col min="3350" max="3584" width="9.140625" style="23"/>
    <col min="3585" max="3585" width="4.5703125" style="23" bestFit="1" customWidth="1"/>
    <col min="3586" max="3586" width="14.140625" style="23" bestFit="1" customWidth="1"/>
    <col min="3587" max="3587" width="14.5703125" style="23" bestFit="1" customWidth="1"/>
    <col min="3588" max="3588" width="13.140625" style="23" bestFit="1" customWidth="1"/>
    <col min="3589" max="3589" width="14.5703125" style="23" bestFit="1" customWidth="1"/>
    <col min="3590" max="3590" width="11" style="23" bestFit="1" customWidth="1"/>
    <col min="3591" max="3591" width="13.140625" style="23" bestFit="1" customWidth="1"/>
    <col min="3592" max="3594" width="12.140625" style="23" bestFit="1" customWidth="1"/>
    <col min="3595" max="3595" width="15.7109375" style="23" bestFit="1" customWidth="1"/>
    <col min="3596" max="3596" width="16" style="23" customWidth="1"/>
    <col min="3597" max="3597" width="13.140625" style="23" bestFit="1" customWidth="1"/>
    <col min="3598" max="3598" width="12.140625" style="23" bestFit="1" customWidth="1"/>
    <col min="3599" max="3599" width="14.5703125" style="23" bestFit="1" customWidth="1"/>
    <col min="3600" max="3603" width="13.140625" style="23" bestFit="1" customWidth="1"/>
    <col min="3604" max="3604" width="15.7109375" style="23" bestFit="1" customWidth="1"/>
    <col min="3605" max="3605" width="4.5703125" style="23" bestFit="1" customWidth="1"/>
    <col min="3606" max="3840" width="9.140625" style="23"/>
    <col min="3841" max="3841" width="4.5703125" style="23" bestFit="1" customWidth="1"/>
    <col min="3842" max="3842" width="14.140625" style="23" bestFit="1" customWidth="1"/>
    <col min="3843" max="3843" width="14.5703125" style="23" bestFit="1" customWidth="1"/>
    <col min="3844" max="3844" width="13.140625" style="23" bestFit="1" customWidth="1"/>
    <col min="3845" max="3845" width="14.5703125" style="23" bestFit="1" customWidth="1"/>
    <col min="3846" max="3846" width="11" style="23" bestFit="1" customWidth="1"/>
    <col min="3847" max="3847" width="13.140625" style="23" bestFit="1" customWidth="1"/>
    <col min="3848" max="3850" width="12.140625" style="23" bestFit="1" customWidth="1"/>
    <col min="3851" max="3851" width="15.7109375" style="23" bestFit="1" customWidth="1"/>
    <col min="3852" max="3852" width="16" style="23" customWidth="1"/>
    <col min="3853" max="3853" width="13.140625" style="23" bestFit="1" customWidth="1"/>
    <col min="3854" max="3854" width="12.140625" style="23" bestFit="1" customWidth="1"/>
    <col min="3855" max="3855" width="14.5703125" style="23" bestFit="1" customWidth="1"/>
    <col min="3856" max="3859" width="13.140625" style="23" bestFit="1" customWidth="1"/>
    <col min="3860" max="3860" width="15.7109375" style="23" bestFit="1" customWidth="1"/>
    <col min="3861" max="3861" width="4.5703125" style="23" bestFit="1" customWidth="1"/>
    <col min="3862" max="4096" width="9.140625" style="23"/>
    <col min="4097" max="4097" width="4.5703125" style="23" bestFit="1" customWidth="1"/>
    <col min="4098" max="4098" width="14.140625" style="23" bestFit="1" customWidth="1"/>
    <col min="4099" max="4099" width="14.5703125" style="23" bestFit="1" customWidth="1"/>
    <col min="4100" max="4100" width="13.140625" style="23" bestFit="1" customWidth="1"/>
    <col min="4101" max="4101" width="14.5703125" style="23" bestFit="1" customWidth="1"/>
    <col min="4102" max="4102" width="11" style="23" bestFit="1" customWidth="1"/>
    <col min="4103" max="4103" width="13.140625" style="23" bestFit="1" customWidth="1"/>
    <col min="4104" max="4106" width="12.140625" style="23" bestFit="1" customWidth="1"/>
    <col min="4107" max="4107" width="15.7109375" style="23" bestFit="1" customWidth="1"/>
    <col min="4108" max="4108" width="16" style="23" customWidth="1"/>
    <col min="4109" max="4109" width="13.140625" style="23" bestFit="1" customWidth="1"/>
    <col min="4110" max="4110" width="12.140625" style="23" bestFit="1" customWidth="1"/>
    <col min="4111" max="4111" width="14.5703125" style="23" bestFit="1" customWidth="1"/>
    <col min="4112" max="4115" width="13.140625" style="23" bestFit="1" customWidth="1"/>
    <col min="4116" max="4116" width="15.7109375" style="23" bestFit="1" customWidth="1"/>
    <col min="4117" max="4117" width="4.5703125" style="23" bestFit="1" customWidth="1"/>
    <col min="4118" max="4352" width="9.140625" style="23"/>
    <col min="4353" max="4353" width="4.5703125" style="23" bestFit="1" customWidth="1"/>
    <col min="4354" max="4354" width="14.140625" style="23" bestFit="1" customWidth="1"/>
    <col min="4355" max="4355" width="14.5703125" style="23" bestFit="1" customWidth="1"/>
    <col min="4356" max="4356" width="13.140625" style="23" bestFit="1" customWidth="1"/>
    <col min="4357" max="4357" width="14.5703125" style="23" bestFit="1" customWidth="1"/>
    <col min="4358" max="4358" width="11" style="23" bestFit="1" customWidth="1"/>
    <col min="4359" max="4359" width="13.140625" style="23" bestFit="1" customWidth="1"/>
    <col min="4360" max="4362" width="12.140625" style="23" bestFit="1" customWidth="1"/>
    <col min="4363" max="4363" width="15.7109375" style="23" bestFit="1" customWidth="1"/>
    <col min="4364" max="4364" width="16" style="23" customWidth="1"/>
    <col min="4365" max="4365" width="13.140625" style="23" bestFit="1" customWidth="1"/>
    <col min="4366" max="4366" width="12.140625" style="23" bestFit="1" customWidth="1"/>
    <col min="4367" max="4367" width="14.5703125" style="23" bestFit="1" customWidth="1"/>
    <col min="4368" max="4371" width="13.140625" style="23" bestFit="1" customWidth="1"/>
    <col min="4372" max="4372" width="15.7109375" style="23" bestFit="1" customWidth="1"/>
    <col min="4373" max="4373" width="4.5703125" style="23" bestFit="1" customWidth="1"/>
    <col min="4374" max="4608" width="9.140625" style="23"/>
    <col min="4609" max="4609" width="4.5703125" style="23" bestFit="1" customWidth="1"/>
    <col min="4610" max="4610" width="14.140625" style="23" bestFit="1" customWidth="1"/>
    <col min="4611" max="4611" width="14.5703125" style="23" bestFit="1" customWidth="1"/>
    <col min="4612" max="4612" width="13.140625" style="23" bestFit="1" customWidth="1"/>
    <col min="4613" max="4613" width="14.5703125" style="23" bestFit="1" customWidth="1"/>
    <col min="4614" max="4614" width="11" style="23" bestFit="1" customWidth="1"/>
    <col min="4615" max="4615" width="13.140625" style="23" bestFit="1" customWidth="1"/>
    <col min="4616" max="4618" width="12.140625" style="23" bestFit="1" customWidth="1"/>
    <col min="4619" max="4619" width="15.7109375" style="23" bestFit="1" customWidth="1"/>
    <col min="4620" max="4620" width="16" style="23" customWidth="1"/>
    <col min="4621" max="4621" width="13.140625" style="23" bestFit="1" customWidth="1"/>
    <col min="4622" max="4622" width="12.140625" style="23" bestFit="1" customWidth="1"/>
    <col min="4623" max="4623" width="14.5703125" style="23" bestFit="1" customWidth="1"/>
    <col min="4624" max="4627" width="13.140625" style="23" bestFit="1" customWidth="1"/>
    <col min="4628" max="4628" width="15.7109375" style="23" bestFit="1" customWidth="1"/>
    <col min="4629" max="4629" width="4.5703125" style="23" bestFit="1" customWidth="1"/>
    <col min="4630" max="4864" width="9.140625" style="23"/>
    <col min="4865" max="4865" width="4.5703125" style="23" bestFit="1" customWidth="1"/>
    <col min="4866" max="4866" width="14.140625" style="23" bestFit="1" customWidth="1"/>
    <col min="4867" max="4867" width="14.5703125" style="23" bestFit="1" customWidth="1"/>
    <col min="4868" max="4868" width="13.140625" style="23" bestFit="1" customWidth="1"/>
    <col min="4869" max="4869" width="14.5703125" style="23" bestFit="1" customWidth="1"/>
    <col min="4870" max="4870" width="11" style="23" bestFit="1" customWidth="1"/>
    <col min="4871" max="4871" width="13.140625" style="23" bestFit="1" customWidth="1"/>
    <col min="4872" max="4874" width="12.140625" style="23" bestFit="1" customWidth="1"/>
    <col min="4875" max="4875" width="15.7109375" style="23" bestFit="1" customWidth="1"/>
    <col min="4876" max="4876" width="16" style="23" customWidth="1"/>
    <col min="4877" max="4877" width="13.140625" style="23" bestFit="1" customWidth="1"/>
    <col min="4878" max="4878" width="12.140625" style="23" bestFit="1" customWidth="1"/>
    <col min="4879" max="4879" width="14.5703125" style="23" bestFit="1" customWidth="1"/>
    <col min="4880" max="4883" width="13.140625" style="23" bestFit="1" customWidth="1"/>
    <col min="4884" max="4884" width="15.7109375" style="23" bestFit="1" customWidth="1"/>
    <col min="4885" max="4885" width="4.5703125" style="23" bestFit="1" customWidth="1"/>
    <col min="4886" max="5120" width="9.140625" style="23"/>
    <col min="5121" max="5121" width="4.5703125" style="23" bestFit="1" customWidth="1"/>
    <col min="5122" max="5122" width="14.140625" style="23" bestFit="1" customWidth="1"/>
    <col min="5123" max="5123" width="14.5703125" style="23" bestFit="1" customWidth="1"/>
    <col min="5124" max="5124" width="13.140625" style="23" bestFit="1" customWidth="1"/>
    <col min="5125" max="5125" width="14.5703125" style="23" bestFit="1" customWidth="1"/>
    <col min="5126" max="5126" width="11" style="23" bestFit="1" customWidth="1"/>
    <col min="5127" max="5127" width="13.140625" style="23" bestFit="1" customWidth="1"/>
    <col min="5128" max="5130" width="12.140625" style="23" bestFit="1" customWidth="1"/>
    <col min="5131" max="5131" width="15.7109375" style="23" bestFit="1" customWidth="1"/>
    <col min="5132" max="5132" width="16" style="23" customWidth="1"/>
    <col min="5133" max="5133" width="13.140625" style="23" bestFit="1" customWidth="1"/>
    <col min="5134" max="5134" width="12.140625" style="23" bestFit="1" customWidth="1"/>
    <col min="5135" max="5135" width="14.5703125" style="23" bestFit="1" customWidth="1"/>
    <col min="5136" max="5139" width="13.140625" style="23" bestFit="1" customWidth="1"/>
    <col min="5140" max="5140" width="15.7109375" style="23" bestFit="1" customWidth="1"/>
    <col min="5141" max="5141" width="4.5703125" style="23" bestFit="1" customWidth="1"/>
    <col min="5142" max="5376" width="9.140625" style="23"/>
    <col min="5377" max="5377" width="4.5703125" style="23" bestFit="1" customWidth="1"/>
    <col min="5378" max="5378" width="14.140625" style="23" bestFit="1" customWidth="1"/>
    <col min="5379" max="5379" width="14.5703125" style="23" bestFit="1" customWidth="1"/>
    <col min="5380" max="5380" width="13.140625" style="23" bestFit="1" customWidth="1"/>
    <col min="5381" max="5381" width="14.5703125" style="23" bestFit="1" customWidth="1"/>
    <col min="5382" max="5382" width="11" style="23" bestFit="1" customWidth="1"/>
    <col min="5383" max="5383" width="13.140625" style="23" bestFit="1" customWidth="1"/>
    <col min="5384" max="5386" width="12.140625" style="23" bestFit="1" customWidth="1"/>
    <col min="5387" max="5387" width="15.7109375" style="23" bestFit="1" customWidth="1"/>
    <col min="5388" max="5388" width="16" style="23" customWidth="1"/>
    <col min="5389" max="5389" width="13.140625" style="23" bestFit="1" customWidth="1"/>
    <col min="5390" max="5390" width="12.140625" style="23" bestFit="1" customWidth="1"/>
    <col min="5391" max="5391" width="14.5703125" style="23" bestFit="1" customWidth="1"/>
    <col min="5392" max="5395" width="13.140625" style="23" bestFit="1" customWidth="1"/>
    <col min="5396" max="5396" width="15.7109375" style="23" bestFit="1" customWidth="1"/>
    <col min="5397" max="5397" width="4.5703125" style="23" bestFit="1" customWidth="1"/>
    <col min="5398" max="5632" width="9.140625" style="23"/>
    <col min="5633" max="5633" width="4.5703125" style="23" bestFit="1" customWidth="1"/>
    <col min="5634" max="5634" width="14.140625" style="23" bestFit="1" customWidth="1"/>
    <col min="5635" max="5635" width="14.5703125" style="23" bestFit="1" customWidth="1"/>
    <col min="5636" max="5636" width="13.140625" style="23" bestFit="1" customWidth="1"/>
    <col min="5637" max="5637" width="14.5703125" style="23" bestFit="1" customWidth="1"/>
    <col min="5638" max="5638" width="11" style="23" bestFit="1" customWidth="1"/>
    <col min="5639" max="5639" width="13.140625" style="23" bestFit="1" customWidth="1"/>
    <col min="5640" max="5642" width="12.140625" style="23" bestFit="1" customWidth="1"/>
    <col min="5643" max="5643" width="15.7109375" style="23" bestFit="1" customWidth="1"/>
    <col min="5644" max="5644" width="16" style="23" customWidth="1"/>
    <col min="5645" max="5645" width="13.140625" style="23" bestFit="1" customWidth="1"/>
    <col min="5646" max="5646" width="12.140625" style="23" bestFit="1" customWidth="1"/>
    <col min="5647" max="5647" width="14.5703125" style="23" bestFit="1" customWidth="1"/>
    <col min="5648" max="5651" width="13.140625" style="23" bestFit="1" customWidth="1"/>
    <col min="5652" max="5652" width="15.7109375" style="23" bestFit="1" customWidth="1"/>
    <col min="5653" max="5653" width="4.5703125" style="23" bestFit="1" customWidth="1"/>
    <col min="5654" max="5888" width="9.140625" style="23"/>
    <col min="5889" max="5889" width="4.5703125" style="23" bestFit="1" customWidth="1"/>
    <col min="5890" max="5890" width="14.140625" style="23" bestFit="1" customWidth="1"/>
    <col min="5891" max="5891" width="14.5703125" style="23" bestFit="1" customWidth="1"/>
    <col min="5892" max="5892" width="13.140625" style="23" bestFit="1" customWidth="1"/>
    <col min="5893" max="5893" width="14.5703125" style="23" bestFit="1" customWidth="1"/>
    <col min="5894" max="5894" width="11" style="23" bestFit="1" customWidth="1"/>
    <col min="5895" max="5895" width="13.140625" style="23" bestFit="1" customWidth="1"/>
    <col min="5896" max="5898" width="12.140625" style="23" bestFit="1" customWidth="1"/>
    <col min="5899" max="5899" width="15.7109375" style="23" bestFit="1" customWidth="1"/>
    <col min="5900" max="5900" width="16" style="23" customWidth="1"/>
    <col min="5901" max="5901" width="13.140625" style="23" bestFit="1" customWidth="1"/>
    <col min="5902" max="5902" width="12.140625" style="23" bestFit="1" customWidth="1"/>
    <col min="5903" max="5903" width="14.5703125" style="23" bestFit="1" customWidth="1"/>
    <col min="5904" max="5907" width="13.140625" style="23" bestFit="1" customWidth="1"/>
    <col min="5908" max="5908" width="15.7109375" style="23" bestFit="1" customWidth="1"/>
    <col min="5909" max="5909" width="4.5703125" style="23" bestFit="1" customWidth="1"/>
    <col min="5910" max="6144" width="9.140625" style="23"/>
    <col min="6145" max="6145" width="4.5703125" style="23" bestFit="1" customWidth="1"/>
    <col min="6146" max="6146" width="14.140625" style="23" bestFit="1" customWidth="1"/>
    <col min="6147" max="6147" width="14.5703125" style="23" bestFit="1" customWidth="1"/>
    <col min="6148" max="6148" width="13.140625" style="23" bestFit="1" customWidth="1"/>
    <col min="6149" max="6149" width="14.5703125" style="23" bestFit="1" customWidth="1"/>
    <col min="6150" max="6150" width="11" style="23" bestFit="1" customWidth="1"/>
    <col min="6151" max="6151" width="13.140625" style="23" bestFit="1" customWidth="1"/>
    <col min="6152" max="6154" width="12.140625" style="23" bestFit="1" customWidth="1"/>
    <col min="6155" max="6155" width="15.7109375" style="23" bestFit="1" customWidth="1"/>
    <col min="6156" max="6156" width="16" style="23" customWidth="1"/>
    <col min="6157" max="6157" width="13.140625" style="23" bestFit="1" customWidth="1"/>
    <col min="6158" max="6158" width="12.140625" style="23" bestFit="1" customWidth="1"/>
    <col min="6159" max="6159" width="14.5703125" style="23" bestFit="1" customWidth="1"/>
    <col min="6160" max="6163" width="13.140625" style="23" bestFit="1" customWidth="1"/>
    <col min="6164" max="6164" width="15.7109375" style="23" bestFit="1" customWidth="1"/>
    <col min="6165" max="6165" width="4.5703125" style="23" bestFit="1" customWidth="1"/>
    <col min="6166" max="6400" width="9.140625" style="23"/>
    <col min="6401" max="6401" width="4.5703125" style="23" bestFit="1" customWidth="1"/>
    <col min="6402" max="6402" width="14.140625" style="23" bestFit="1" customWidth="1"/>
    <col min="6403" max="6403" width="14.5703125" style="23" bestFit="1" customWidth="1"/>
    <col min="6404" max="6404" width="13.140625" style="23" bestFit="1" customWidth="1"/>
    <col min="6405" max="6405" width="14.5703125" style="23" bestFit="1" customWidth="1"/>
    <col min="6406" max="6406" width="11" style="23" bestFit="1" customWidth="1"/>
    <col min="6407" max="6407" width="13.140625" style="23" bestFit="1" customWidth="1"/>
    <col min="6408" max="6410" width="12.140625" style="23" bestFit="1" customWidth="1"/>
    <col min="6411" max="6411" width="15.7109375" style="23" bestFit="1" customWidth="1"/>
    <col min="6412" max="6412" width="16" style="23" customWidth="1"/>
    <col min="6413" max="6413" width="13.140625" style="23" bestFit="1" customWidth="1"/>
    <col min="6414" max="6414" width="12.140625" style="23" bestFit="1" customWidth="1"/>
    <col min="6415" max="6415" width="14.5703125" style="23" bestFit="1" customWidth="1"/>
    <col min="6416" max="6419" width="13.140625" style="23" bestFit="1" customWidth="1"/>
    <col min="6420" max="6420" width="15.7109375" style="23" bestFit="1" customWidth="1"/>
    <col min="6421" max="6421" width="4.5703125" style="23" bestFit="1" customWidth="1"/>
    <col min="6422" max="6656" width="9.140625" style="23"/>
    <col min="6657" max="6657" width="4.5703125" style="23" bestFit="1" customWidth="1"/>
    <col min="6658" max="6658" width="14.140625" style="23" bestFit="1" customWidth="1"/>
    <col min="6659" max="6659" width="14.5703125" style="23" bestFit="1" customWidth="1"/>
    <col min="6660" max="6660" width="13.140625" style="23" bestFit="1" customWidth="1"/>
    <col min="6661" max="6661" width="14.5703125" style="23" bestFit="1" customWidth="1"/>
    <col min="6662" max="6662" width="11" style="23" bestFit="1" customWidth="1"/>
    <col min="6663" max="6663" width="13.140625" style="23" bestFit="1" customWidth="1"/>
    <col min="6664" max="6666" width="12.140625" style="23" bestFit="1" customWidth="1"/>
    <col min="6667" max="6667" width="15.7109375" style="23" bestFit="1" customWidth="1"/>
    <col min="6668" max="6668" width="16" style="23" customWidth="1"/>
    <col min="6669" max="6669" width="13.140625" style="23" bestFit="1" customWidth="1"/>
    <col min="6670" max="6670" width="12.140625" style="23" bestFit="1" customWidth="1"/>
    <col min="6671" max="6671" width="14.5703125" style="23" bestFit="1" customWidth="1"/>
    <col min="6672" max="6675" width="13.140625" style="23" bestFit="1" customWidth="1"/>
    <col min="6676" max="6676" width="15.7109375" style="23" bestFit="1" customWidth="1"/>
    <col min="6677" max="6677" width="4.5703125" style="23" bestFit="1" customWidth="1"/>
    <col min="6678" max="6912" width="9.140625" style="23"/>
    <col min="6913" max="6913" width="4.5703125" style="23" bestFit="1" customWidth="1"/>
    <col min="6914" max="6914" width="14.140625" style="23" bestFit="1" customWidth="1"/>
    <col min="6915" max="6915" width="14.5703125" style="23" bestFit="1" customWidth="1"/>
    <col min="6916" max="6916" width="13.140625" style="23" bestFit="1" customWidth="1"/>
    <col min="6917" max="6917" width="14.5703125" style="23" bestFit="1" customWidth="1"/>
    <col min="6918" max="6918" width="11" style="23" bestFit="1" customWidth="1"/>
    <col min="6919" max="6919" width="13.140625" style="23" bestFit="1" customWidth="1"/>
    <col min="6920" max="6922" width="12.140625" style="23" bestFit="1" customWidth="1"/>
    <col min="6923" max="6923" width="15.7109375" style="23" bestFit="1" customWidth="1"/>
    <col min="6924" max="6924" width="16" style="23" customWidth="1"/>
    <col min="6925" max="6925" width="13.140625" style="23" bestFit="1" customWidth="1"/>
    <col min="6926" max="6926" width="12.140625" style="23" bestFit="1" customWidth="1"/>
    <col min="6927" max="6927" width="14.5703125" style="23" bestFit="1" customWidth="1"/>
    <col min="6928" max="6931" width="13.140625" style="23" bestFit="1" customWidth="1"/>
    <col min="6932" max="6932" width="15.7109375" style="23" bestFit="1" customWidth="1"/>
    <col min="6933" max="6933" width="4.5703125" style="23" bestFit="1" customWidth="1"/>
    <col min="6934" max="7168" width="9.140625" style="23"/>
    <col min="7169" max="7169" width="4.5703125" style="23" bestFit="1" customWidth="1"/>
    <col min="7170" max="7170" width="14.140625" style="23" bestFit="1" customWidth="1"/>
    <col min="7171" max="7171" width="14.5703125" style="23" bestFit="1" customWidth="1"/>
    <col min="7172" max="7172" width="13.140625" style="23" bestFit="1" customWidth="1"/>
    <col min="7173" max="7173" width="14.5703125" style="23" bestFit="1" customWidth="1"/>
    <col min="7174" max="7174" width="11" style="23" bestFit="1" customWidth="1"/>
    <col min="7175" max="7175" width="13.140625" style="23" bestFit="1" customWidth="1"/>
    <col min="7176" max="7178" width="12.140625" style="23" bestFit="1" customWidth="1"/>
    <col min="7179" max="7179" width="15.7109375" style="23" bestFit="1" customWidth="1"/>
    <col min="7180" max="7180" width="16" style="23" customWidth="1"/>
    <col min="7181" max="7181" width="13.140625" style="23" bestFit="1" customWidth="1"/>
    <col min="7182" max="7182" width="12.140625" style="23" bestFit="1" customWidth="1"/>
    <col min="7183" max="7183" width="14.5703125" style="23" bestFit="1" customWidth="1"/>
    <col min="7184" max="7187" width="13.140625" style="23" bestFit="1" customWidth="1"/>
    <col min="7188" max="7188" width="15.7109375" style="23" bestFit="1" customWidth="1"/>
    <col min="7189" max="7189" width="4.5703125" style="23" bestFit="1" customWidth="1"/>
    <col min="7190" max="7424" width="9.140625" style="23"/>
    <col min="7425" max="7425" width="4.5703125" style="23" bestFit="1" customWidth="1"/>
    <col min="7426" max="7426" width="14.140625" style="23" bestFit="1" customWidth="1"/>
    <col min="7427" max="7427" width="14.5703125" style="23" bestFit="1" customWidth="1"/>
    <col min="7428" max="7428" width="13.140625" style="23" bestFit="1" customWidth="1"/>
    <col min="7429" max="7429" width="14.5703125" style="23" bestFit="1" customWidth="1"/>
    <col min="7430" max="7430" width="11" style="23" bestFit="1" customWidth="1"/>
    <col min="7431" max="7431" width="13.140625" style="23" bestFit="1" customWidth="1"/>
    <col min="7432" max="7434" width="12.140625" style="23" bestFit="1" customWidth="1"/>
    <col min="7435" max="7435" width="15.7109375" style="23" bestFit="1" customWidth="1"/>
    <col min="7436" max="7436" width="16" style="23" customWidth="1"/>
    <col min="7437" max="7437" width="13.140625" style="23" bestFit="1" customWidth="1"/>
    <col min="7438" max="7438" width="12.140625" style="23" bestFit="1" customWidth="1"/>
    <col min="7439" max="7439" width="14.5703125" style="23" bestFit="1" customWidth="1"/>
    <col min="7440" max="7443" width="13.140625" style="23" bestFit="1" customWidth="1"/>
    <col min="7444" max="7444" width="15.7109375" style="23" bestFit="1" customWidth="1"/>
    <col min="7445" max="7445" width="4.5703125" style="23" bestFit="1" customWidth="1"/>
    <col min="7446" max="7680" width="9.140625" style="23"/>
    <col min="7681" max="7681" width="4.5703125" style="23" bestFit="1" customWidth="1"/>
    <col min="7682" max="7682" width="14.140625" style="23" bestFit="1" customWidth="1"/>
    <col min="7683" max="7683" width="14.5703125" style="23" bestFit="1" customWidth="1"/>
    <col min="7684" max="7684" width="13.140625" style="23" bestFit="1" customWidth="1"/>
    <col min="7685" max="7685" width="14.5703125" style="23" bestFit="1" customWidth="1"/>
    <col min="7686" max="7686" width="11" style="23" bestFit="1" customWidth="1"/>
    <col min="7687" max="7687" width="13.140625" style="23" bestFit="1" customWidth="1"/>
    <col min="7688" max="7690" width="12.140625" style="23" bestFit="1" customWidth="1"/>
    <col min="7691" max="7691" width="15.7109375" style="23" bestFit="1" customWidth="1"/>
    <col min="7692" max="7692" width="16" style="23" customWidth="1"/>
    <col min="7693" max="7693" width="13.140625" style="23" bestFit="1" customWidth="1"/>
    <col min="7694" max="7694" width="12.140625" style="23" bestFit="1" customWidth="1"/>
    <col min="7695" max="7695" width="14.5703125" style="23" bestFit="1" customWidth="1"/>
    <col min="7696" max="7699" width="13.140625" style="23" bestFit="1" customWidth="1"/>
    <col min="7700" max="7700" width="15.7109375" style="23" bestFit="1" customWidth="1"/>
    <col min="7701" max="7701" width="4.5703125" style="23" bestFit="1" customWidth="1"/>
    <col min="7702" max="7936" width="9.140625" style="23"/>
    <col min="7937" max="7937" width="4.5703125" style="23" bestFit="1" customWidth="1"/>
    <col min="7938" max="7938" width="14.140625" style="23" bestFit="1" customWidth="1"/>
    <col min="7939" max="7939" width="14.5703125" style="23" bestFit="1" customWidth="1"/>
    <col min="7940" max="7940" width="13.140625" style="23" bestFit="1" customWidth="1"/>
    <col min="7941" max="7941" width="14.5703125" style="23" bestFit="1" customWidth="1"/>
    <col min="7942" max="7942" width="11" style="23" bestFit="1" customWidth="1"/>
    <col min="7943" max="7943" width="13.140625" style="23" bestFit="1" customWidth="1"/>
    <col min="7944" max="7946" width="12.140625" style="23" bestFit="1" customWidth="1"/>
    <col min="7947" max="7947" width="15.7109375" style="23" bestFit="1" customWidth="1"/>
    <col min="7948" max="7948" width="16" style="23" customWidth="1"/>
    <col min="7949" max="7949" width="13.140625" style="23" bestFit="1" customWidth="1"/>
    <col min="7950" max="7950" width="12.140625" style="23" bestFit="1" customWidth="1"/>
    <col min="7951" max="7951" width="14.5703125" style="23" bestFit="1" customWidth="1"/>
    <col min="7952" max="7955" width="13.140625" style="23" bestFit="1" customWidth="1"/>
    <col min="7956" max="7956" width="15.7109375" style="23" bestFit="1" customWidth="1"/>
    <col min="7957" max="7957" width="4.5703125" style="23" bestFit="1" customWidth="1"/>
    <col min="7958" max="8192" width="9.140625" style="23"/>
    <col min="8193" max="8193" width="4.5703125" style="23" bestFit="1" customWidth="1"/>
    <col min="8194" max="8194" width="14.140625" style="23" bestFit="1" customWidth="1"/>
    <col min="8195" max="8195" width="14.5703125" style="23" bestFit="1" customWidth="1"/>
    <col min="8196" max="8196" width="13.140625" style="23" bestFit="1" customWidth="1"/>
    <col min="8197" max="8197" width="14.5703125" style="23" bestFit="1" customWidth="1"/>
    <col min="8198" max="8198" width="11" style="23" bestFit="1" customWidth="1"/>
    <col min="8199" max="8199" width="13.140625" style="23" bestFit="1" customWidth="1"/>
    <col min="8200" max="8202" width="12.140625" style="23" bestFit="1" customWidth="1"/>
    <col min="8203" max="8203" width="15.7109375" style="23" bestFit="1" customWidth="1"/>
    <col min="8204" max="8204" width="16" style="23" customWidth="1"/>
    <col min="8205" max="8205" width="13.140625" style="23" bestFit="1" customWidth="1"/>
    <col min="8206" max="8206" width="12.140625" style="23" bestFit="1" customWidth="1"/>
    <col min="8207" max="8207" width="14.5703125" style="23" bestFit="1" customWidth="1"/>
    <col min="8208" max="8211" width="13.140625" style="23" bestFit="1" customWidth="1"/>
    <col min="8212" max="8212" width="15.7109375" style="23" bestFit="1" customWidth="1"/>
    <col min="8213" max="8213" width="4.5703125" style="23" bestFit="1" customWidth="1"/>
    <col min="8214" max="8448" width="9.140625" style="23"/>
    <col min="8449" max="8449" width="4.5703125" style="23" bestFit="1" customWidth="1"/>
    <col min="8450" max="8450" width="14.140625" style="23" bestFit="1" customWidth="1"/>
    <col min="8451" max="8451" width="14.5703125" style="23" bestFit="1" customWidth="1"/>
    <col min="8452" max="8452" width="13.140625" style="23" bestFit="1" customWidth="1"/>
    <col min="8453" max="8453" width="14.5703125" style="23" bestFit="1" customWidth="1"/>
    <col min="8454" max="8454" width="11" style="23" bestFit="1" customWidth="1"/>
    <col min="8455" max="8455" width="13.140625" style="23" bestFit="1" customWidth="1"/>
    <col min="8456" max="8458" width="12.140625" style="23" bestFit="1" customWidth="1"/>
    <col min="8459" max="8459" width="15.7109375" style="23" bestFit="1" customWidth="1"/>
    <col min="8460" max="8460" width="16" style="23" customWidth="1"/>
    <col min="8461" max="8461" width="13.140625" style="23" bestFit="1" customWidth="1"/>
    <col min="8462" max="8462" width="12.140625" style="23" bestFit="1" customWidth="1"/>
    <col min="8463" max="8463" width="14.5703125" style="23" bestFit="1" customWidth="1"/>
    <col min="8464" max="8467" width="13.140625" style="23" bestFit="1" customWidth="1"/>
    <col min="8468" max="8468" width="15.7109375" style="23" bestFit="1" customWidth="1"/>
    <col min="8469" max="8469" width="4.5703125" style="23" bestFit="1" customWidth="1"/>
    <col min="8470" max="8704" width="9.140625" style="23"/>
    <col min="8705" max="8705" width="4.5703125" style="23" bestFit="1" customWidth="1"/>
    <col min="8706" max="8706" width="14.140625" style="23" bestFit="1" customWidth="1"/>
    <col min="8707" max="8707" width="14.5703125" style="23" bestFit="1" customWidth="1"/>
    <col min="8708" max="8708" width="13.140625" style="23" bestFit="1" customWidth="1"/>
    <col min="8709" max="8709" width="14.5703125" style="23" bestFit="1" customWidth="1"/>
    <col min="8710" max="8710" width="11" style="23" bestFit="1" customWidth="1"/>
    <col min="8711" max="8711" width="13.140625" style="23" bestFit="1" customWidth="1"/>
    <col min="8712" max="8714" width="12.140625" style="23" bestFit="1" customWidth="1"/>
    <col min="8715" max="8715" width="15.7109375" style="23" bestFit="1" customWidth="1"/>
    <col min="8716" max="8716" width="16" style="23" customWidth="1"/>
    <col min="8717" max="8717" width="13.140625" style="23" bestFit="1" customWidth="1"/>
    <col min="8718" max="8718" width="12.140625" style="23" bestFit="1" customWidth="1"/>
    <col min="8719" max="8719" width="14.5703125" style="23" bestFit="1" customWidth="1"/>
    <col min="8720" max="8723" width="13.140625" style="23" bestFit="1" customWidth="1"/>
    <col min="8724" max="8724" width="15.7109375" style="23" bestFit="1" customWidth="1"/>
    <col min="8725" max="8725" width="4.5703125" style="23" bestFit="1" customWidth="1"/>
    <col min="8726" max="8960" width="9.140625" style="23"/>
    <col min="8961" max="8961" width="4.5703125" style="23" bestFit="1" customWidth="1"/>
    <col min="8962" max="8962" width="14.140625" style="23" bestFit="1" customWidth="1"/>
    <col min="8963" max="8963" width="14.5703125" style="23" bestFit="1" customWidth="1"/>
    <col min="8964" max="8964" width="13.140625" style="23" bestFit="1" customWidth="1"/>
    <col min="8965" max="8965" width="14.5703125" style="23" bestFit="1" customWidth="1"/>
    <col min="8966" max="8966" width="11" style="23" bestFit="1" customWidth="1"/>
    <col min="8967" max="8967" width="13.140625" style="23" bestFit="1" customWidth="1"/>
    <col min="8968" max="8970" width="12.140625" style="23" bestFit="1" customWidth="1"/>
    <col min="8971" max="8971" width="15.7109375" style="23" bestFit="1" customWidth="1"/>
    <col min="8972" max="8972" width="16" style="23" customWidth="1"/>
    <col min="8973" max="8973" width="13.140625" style="23" bestFit="1" customWidth="1"/>
    <col min="8974" max="8974" width="12.140625" style="23" bestFit="1" customWidth="1"/>
    <col min="8975" max="8975" width="14.5703125" style="23" bestFit="1" customWidth="1"/>
    <col min="8976" max="8979" width="13.140625" style="23" bestFit="1" customWidth="1"/>
    <col min="8980" max="8980" width="15.7109375" style="23" bestFit="1" customWidth="1"/>
    <col min="8981" max="8981" width="4.5703125" style="23" bestFit="1" customWidth="1"/>
    <col min="8982" max="9216" width="9.140625" style="23"/>
    <col min="9217" max="9217" width="4.5703125" style="23" bestFit="1" customWidth="1"/>
    <col min="9218" max="9218" width="14.140625" style="23" bestFit="1" customWidth="1"/>
    <col min="9219" max="9219" width="14.5703125" style="23" bestFit="1" customWidth="1"/>
    <col min="9220" max="9220" width="13.140625" style="23" bestFit="1" customWidth="1"/>
    <col min="9221" max="9221" width="14.5703125" style="23" bestFit="1" customWidth="1"/>
    <col min="9222" max="9222" width="11" style="23" bestFit="1" customWidth="1"/>
    <col min="9223" max="9223" width="13.140625" style="23" bestFit="1" customWidth="1"/>
    <col min="9224" max="9226" width="12.140625" style="23" bestFit="1" customWidth="1"/>
    <col min="9227" max="9227" width="15.7109375" style="23" bestFit="1" customWidth="1"/>
    <col min="9228" max="9228" width="16" style="23" customWidth="1"/>
    <col min="9229" max="9229" width="13.140625" style="23" bestFit="1" customWidth="1"/>
    <col min="9230" max="9230" width="12.140625" style="23" bestFit="1" customWidth="1"/>
    <col min="9231" max="9231" width="14.5703125" style="23" bestFit="1" customWidth="1"/>
    <col min="9232" max="9235" width="13.140625" style="23" bestFit="1" customWidth="1"/>
    <col min="9236" max="9236" width="15.7109375" style="23" bestFit="1" customWidth="1"/>
    <col min="9237" max="9237" width="4.5703125" style="23" bestFit="1" customWidth="1"/>
    <col min="9238" max="9472" width="9.140625" style="23"/>
    <col min="9473" max="9473" width="4.5703125" style="23" bestFit="1" customWidth="1"/>
    <col min="9474" max="9474" width="14.140625" style="23" bestFit="1" customWidth="1"/>
    <col min="9475" max="9475" width="14.5703125" style="23" bestFit="1" customWidth="1"/>
    <col min="9476" max="9476" width="13.140625" style="23" bestFit="1" customWidth="1"/>
    <col min="9477" max="9477" width="14.5703125" style="23" bestFit="1" customWidth="1"/>
    <col min="9478" max="9478" width="11" style="23" bestFit="1" customWidth="1"/>
    <col min="9479" max="9479" width="13.140625" style="23" bestFit="1" customWidth="1"/>
    <col min="9480" max="9482" width="12.140625" style="23" bestFit="1" customWidth="1"/>
    <col min="9483" max="9483" width="15.7109375" style="23" bestFit="1" customWidth="1"/>
    <col min="9484" max="9484" width="16" style="23" customWidth="1"/>
    <col min="9485" max="9485" width="13.140625" style="23" bestFit="1" customWidth="1"/>
    <col min="9486" max="9486" width="12.140625" style="23" bestFit="1" customWidth="1"/>
    <col min="9487" max="9487" width="14.5703125" style="23" bestFit="1" customWidth="1"/>
    <col min="9488" max="9491" width="13.140625" style="23" bestFit="1" customWidth="1"/>
    <col min="9492" max="9492" width="15.7109375" style="23" bestFit="1" customWidth="1"/>
    <col min="9493" max="9493" width="4.5703125" style="23" bestFit="1" customWidth="1"/>
    <col min="9494" max="9728" width="9.140625" style="23"/>
    <col min="9729" max="9729" width="4.5703125" style="23" bestFit="1" customWidth="1"/>
    <col min="9730" max="9730" width="14.140625" style="23" bestFit="1" customWidth="1"/>
    <col min="9731" max="9731" width="14.5703125" style="23" bestFit="1" customWidth="1"/>
    <col min="9732" max="9732" width="13.140625" style="23" bestFit="1" customWidth="1"/>
    <col min="9733" max="9733" width="14.5703125" style="23" bestFit="1" customWidth="1"/>
    <col min="9734" max="9734" width="11" style="23" bestFit="1" customWidth="1"/>
    <col min="9735" max="9735" width="13.140625" style="23" bestFit="1" customWidth="1"/>
    <col min="9736" max="9738" width="12.140625" style="23" bestFit="1" customWidth="1"/>
    <col min="9739" max="9739" width="15.7109375" style="23" bestFit="1" customWidth="1"/>
    <col min="9740" max="9740" width="16" style="23" customWidth="1"/>
    <col min="9741" max="9741" width="13.140625" style="23" bestFit="1" customWidth="1"/>
    <col min="9742" max="9742" width="12.140625" style="23" bestFit="1" customWidth="1"/>
    <col min="9743" max="9743" width="14.5703125" style="23" bestFit="1" customWidth="1"/>
    <col min="9744" max="9747" width="13.140625" style="23" bestFit="1" customWidth="1"/>
    <col min="9748" max="9748" width="15.7109375" style="23" bestFit="1" customWidth="1"/>
    <col min="9749" max="9749" width="4.5703125" style="23" bestFit="1" customWidth="1"/>
    <col min="9750" max="9984" width="9.140625" style="23"/>
    <col min="9985" max="9985" width="4.5703125" style="23" bestFit="1" customWidth="1"/>
    <col min="9986" max="9986" width="14.140625" style="23" bestFit="1" customWidth="1"/>
    <col min="9987" max="9987" width="14.5703125" style="23" bestFit="1" customWidth="1"/>
    <col min="9988" max="9988" width="13.140625" style="23" bestFit="1" customWidth="1"/>
    <col min="9989" max="9989" width="14.5703125" style="23" bestFit="1" customWidth="1"/>
    <col min="9990" max="9990" width="11" style="23" bestFit="1" customWidth="1"/>
    <col min="9991" max="9991" width="13.140625" style="23" bestFit="1" customWidth="1"/>
    <col min="9992" max="9994" width="12.140625" style="23" bestFit="1" customWidth="1"/>
    <col min="9995" max="9995" width="15.7109375" style="23" bestFit="1" customWidth="1"/>
    <col min="9996" max="9996" width="16" style="23" customWidth="1"/>
    <col min="9997" max="9997" width="13.140625" style="23" bestFit="1" customWidth="1"/>
    <col min="9998" max="9998" width="12.140625" style="23" bestFit="1" customWidth="1"/>
    <col min="9999" max="9999" width="14.5703125" style="23" bestFit="1" customWidth="1"/>
    <col min="10000" max="10003" width="13.140625" style="23" bestFit="1" customWidth="1"/>
    <col min="10004" max="10004" width="15.7109375" style="23" bestFit="1" customWidth="1"/>
    <col min="10005" max="10005" width="4.5703125" style="23" bestFit="1" customWidth="1"/>
    <col min="10006" max="10240" width="9.140625" style="23"/>
    <col min="10241" max="10241" width="4.5703125" style="23" bestFit="1" customWidth="1"/>
    <col min="10242" max="10242" width="14.140625" style="23" bestFit="1" customWidth="1"/>
    <col min="10243" max="10243" width="14.5703125" style="23" bestFit="1" customWidth="1"/>
    <col min="10244" max="10244" width="13.140625" style="23" bestFit="1" customWidth="1"/>
    <col min="10245" max="10245" width="14.5703125" style="23" bestFit="1" customWidth="1"/>
    <col min="10246" max="10246" width="11" style="23" bestFit="1" customWidth="1"/>
    <col min="10247" max="10247" width="13.140625" style="23" bestFit="1" customWidth="1"/>
    <col min="10248" max="10250" width="12.140625" style="23" bestFit="1" customWidth="1"/>
    <col min="10251" max="10251" width="15.7109375" style="23" bestFit="1" customWidth="1"/>
    <col min="10252" max="10252" width="16" style="23" customWidth="1"/>
    <col min="10253" max="10253" width="13.140625" style="23" bestFit="1" customWidth="1"/>
    <col min="10254" max="10254" width="12.140625" style="23" bestFit="1" customWidth="1"/>
    <col min="10255" max="10255" width="14.5703125" style="23" bestFit="1" customWidth="1"/>
    <col min="10256" max="10259" width="13.140625" style="23" bestFit="1" customWidth="1"/>
    <col min="10260" max="10260" width="15.7109375" style="23" bestFit="1" customWidth="1"/>
    <col min="10261" max="10261" width="4.5703125" style="23" bestFit="1" customWidth="1"/>
    <col min="10262" max="10496" width="9.140625" style="23"/>
    <col min="10497" max="10497" width="4.5703125" style="23" bestFit="1" customWidth="1"/>
    <col min="10498" max="10498" width="14.140625" style="23" bestFit="1" customWidth="1"/>
    <col min="10499" max="10499" width="14.5703125" style="23" bestFit="1" customWidth="1"/>
    <col min="10500" max="10500" width="13.140625" style="23" bestFit="1" customWidth="1"/>
    <col min="10501" max="10501" width="14.5703125" style="23" bestFit="1" customWidth="1"/>
    <col min="10502" max="10502" width="11" style="23" bestFit="1" customWidth="1"/>
    <col min="10503" max="10503" width="13.140625" style="23" bestFit="1" customWidth="1"/>
    <col min="10504" max="10506" width="12.140625" style="23" bestFit="1" customWidth="1"/>
    <col min="10507" max="10507" width="15.7109375" style="23" bestFit="1" customWidth="1"/>
    <col min="10508" max="10508" width="16" style="23" customWidth="1"/>
    <col min="10509" max="10509" width="13.140625" style="23" bestFit="1" customWidth="1"/>
    <col min="10510" max="10510" width="12.140625" style="23" bestFit="1" customWidth="1"/>
    <col min="10511" max="10511" width="14.5703125" style="23" bestFit="1" customWidth="1"/>
    <col min="10512" max="10515" width="13.140625" style="23" bestFit="1" customWidth="1"/>
    <col min="10516" max="10516" width="15.7109375" style="23" bestFit="1" customWidth="1"/>
    <col min="10517" max="10517" width="4.5703125" style="23" bestFit="1" customWidth="1"/>
    <col min="10518" max="10752" width="9.140625" style="23"/>
    <col min="10753" max="10753" width="4.5703125" style="23" bestFit="1" customWidth="1"/>
    <col min="10754" max="10754" width="14.140625" style="23" bestFit="1" customWidth="1"/>
    <col min="10755" max="10755" width="14.5703125" style="23" bestFit="1" customWidth="1"/>
    <col min="10756" max="10756" width="13.140625" style="23" bestFit="1" customWidth="1"/>
    <col min="10757" max="10757" width="14.5703125" style="23" bestFit="1" customWidth="1"/>
    <col min="10758" max="10758" width="11" style="23" bestFit="1" customWidth="1"/>
    <col min="10759" max="10759" width="13.140625" style="23" bestFit="1" customWidth="1"/>
    <col min="10760" max="10762" width="12.140625" style="23" bestFit="1" customWidth="1"/>
    <col min="10763" max="10763" width="15.7109375" style="23" bestFit="1" customWidth="1"/>
    <col min="10764" max="10764" width="16" style="23" customWidth="1"/>
    <col min="10765" max="10765" width="13.140625" style="23" bestFit="1" customWidth="1"/>
    <col min="10766" max="10766" width="12.140625" style="23" bestFit="1" customWidth="1"/>
    <col min="10767" max="10767" width="14.5703125" style="23" bestFit="1" customWidth="1"/>
    <col min="10768" max="10771" width="13.140625" style="23" bestFit="1" customWidth="1"/>
    <col min="10772" max="10772" width="15.7109375" style="23" bestFit="1" customWidth="1"/>
    <col min="10773" max="10773" width="4.5703125" style="23" bestFit="1" customWidth="1"/>
    <col min="10774" max="11008" width="9.140625" style="23"/>
    <col min="11009" max="11009" width="4.5703125" style="23" bestFit="1" customWidth="1"/>
    <col min="11010" max="11010" width="14.140625" style="23" bestFit="1" customWidth="1"/>
    <col min="11011" max="11011" width="14.5703125" style="23" bestFit="1" customWidth="1"/>
    <col min="11012" max="11012" width="13.140625" style="23" bestFit="1" customWidth="1"/>
    <col min="11013" max="11013" width="14.5703125" style="23" bestFit="1" customWidth="1"/>
    <col min="11014" max="11014" width="11" style="23" bestFit="1" customWidth="1"/>
    <col min="11015" max="11015" width="13.140625" style="23" bestFit="1" customWidth="1"/>
    <col min="11016" max="11018" width="12.140625" style="23" bestFit="1" customWidth="1"/>
    <col min="11019" max="11019" width="15.7109375" style="23" bestFit="1" customWidth="1"/>
    <col min="11020" max="11020" width="16" style="23" customWidth="1"/>
    <col min="11021" max="11021" width="13.140625" style="23" bestFit="1" customWidth="1"/>
    <col min="11022" max="11022" width="12.140625" style="23" bestFit="1" customWidth="1"/>
    <col min="11023" max="11023" width="14.5703125" style="23" bestFit="1" customWidth="1"/>
    <col min="11024" max="11027" width="13.140625" style="23" bestFit="1" customWidth="1"/>
    <col min="11028" max="11028" width="15.7109375" style="23" bestFit="1" customWidth="1"/>
    <col min="11029" max="11029" width="4.5703125" style="23" bestFit="1" customWidth="1"/>
    <col min="11030" max="11264" width="9.140625" style="23"/>
    <col min="11265" max="11265" width="4.5703125" style="23" bestFit="1" customWidth="1"/>
    <col min="11266" max="11266" width="14.140625" style="23" bestFit="1" customWidth="1"/>
    <col min="11267" max="11267" width="14.5703125" style="23" bestFit="1" customWidth="1"/>
    <col min="11268" max="11268" width="13.140625" style="23" bestFit="1" customWidth="1"/>
    <col min="11269" max="11269" width="14.5703125" style="23" bestFit="1" customWidth="1"/>
    <col min="11270" max="11270" width="11" style="23" bestFit="1" customWidth="1"/>
    <col min="11271" max="11271" width="13.140625" style="23" bestFit="1" customWidth="1"/>
    <col min="11272" max="11274" width="12.140625" style="23" bestFit="1" customWidth="1"/>
    <col min="11275" max="11275" width="15.7109375" style="23" bestFit="1" customWidth="1"/>
    <col min="11276" max="11276" width="16" style="23" customWidth="1"/>
    <col min="11277" max="11277" width="13.140625" style="23" bestFit="1" customWidth="1"/>
    <col min="11278" max="11278" width="12.140625" style="23" bestFit="1" customWidth="1"/>
    <col min="11279" max="11279" width="14.5703125" style="23" bestFit="1" customWidth="1"/>
    <col min="11280" max="11283" width="13.140625" style="23" bestFit="1" customWidth="1"/>
    <col min="11284" max="11284" width="15.7109375" style="23" bestFit="1" customWidth="1"/>
    <col min="11285" max="11285" width="4.5703125" style="23" bestFit="1" customWidth="1"/>
    <col min="11286" max="11520" width="9.140625" style="23"/>
    <col min="11521" max="11521" width="4.5703125" style="23" bestFit="1" customWidth="1"/>
    <col min="11522" max="11522" width="14.140625" style="23" bestFit="1" customWidth="1"/>
    <col min="11523" max="11523" width="14.5703125" style="23" bestFit="1" customWidth="1"/>
    <col min="11524" max="11524" width="13.140625" style="23" bestFit="1" customWidth="1"/>
    <col min="11525" max="11525" width="14.5703125" style="23" bestFit="1" customWidth="1"/>
    <col min="11526" max="11526" width="11" style="23" bestFit="1" customWidth="1"/>
    <col min="11527" max="11527" width="13.140625" style="23" bestFit="1" customWidth="1"/>
    <col min="11528" max="11530" width="12.140625" style="23" bestFit="1" customWidth="1"/>
    <col min="11531" max="11531" width="15.7109375" style="23" bestFit="1" customWidth="1"/>
    <col min="11532" max="11532" width="16" style="23" customWidth="1"/>
    <col min="11533" max="11533" width="13.140625" style="23" bestFit="1" customWidth="1"/>
    <col min="11534" max="11534" width="12.140625" style="23" bestFit="1" customWidth="1"/>
    <col min="11535" max="11535" width="14.5703125" style="23" bestFit="1" customWidth="1"/>
    <col min="11536" max="11539" width="13.140625" style="23" bestFit="1" customWidth="1"/>
    <col min="11540" max="11540" width="15.7109375" style="23" bestFit="1" customWidth="1"/>
    <col min="11541" max="11541" width="4.5703125" style="23" bestFit="1" customWidth="1"/>
    <col min="11542" max="11776" width="9.140625" style="23"/>
    <col min="11777" max="11777" width="4.5703125" style="23" bestFit="1" customWidth="1"/>
    <col min="11778" max="11778" width="14.140625" style="23" bestFit="1" customWidth="1"/>
    <col min="11779" max="11779" width="14.5703125" style="23" bestFit="1" customWidth="1"/>
    <col min="11780" max="11780" width="13.140625" style="23" bestFit="1" customWidth="1"/>
    <col min="11781" max="11781" width="14.5703125" style="23" bestFit="1" customWidth="1"/>
    <col min="11782" max="11782" width="11" style="23" bestFit="1" customWidth="1"/>
    <col min="11783" max="11783" width="13.140625" style="23" bestFit="1" customWidth="1"/>
    <col min="11784" max="11786" width="12.140625" style="23" bestFit="1" customWidth="1"/>
    <col min="11787" max="11787" width="15.7109375" style="23" bestFit="1" customWidth="1"/>
    <col min="11788" max="11788" width="16" style="23" customWidth="1"/>
    <col min="11789" max="11789" width="13.140625" style="23" bestFit="1" customWidth="1"/>
    <col min="11790" max="11790" width="12.140625" style="23" bestFit="1" customWidth="1"/>
    <col min="11791" max="11791" width="14.5703125" style="23" bestFit="1" customWidth="1"/>
    <col min="11792" max="11795" width="13.140625" style="23" bestFit="1" customWidth="1"/>
    <col min="11796" max="11796" width="15.7109375" style="23" bestFit="1" customWidth="1"/>
    <col min="11797" max="11797" width="4.5703125" style="23" bestFit="1" customWidth="1"/>
    <col min="11798" max="12032" width="9.140625" style="23"/>
    <col min="12033" max="12033" width="4.5703125" style="23" bestFit="1" customWidth="1"/>
    <col min="12034" max="12034" width="14.140625" style="23" bestFit="1" customWidth="1"/>
    <col min="12035" max="12035" width="14.5703125" style="23" bestFit="1" customWidth="1"/>
    <col min="12036" max="12036" width="13.140625" style="23" bestFit="1" customWidth="1"/>
    <col min="12037" max="12037" width="14.5703125" style="23" bestFit="1" customWidth="1"/>
    <col min="12038" max="12038" width="11" style="23" bestFit="1" customWidth="1"/>
    <col min="12039" max="12039" width="13.140625" style="23" bestFit="1" customWidth="1"/>
    <col min="12040" max="12042" width="12.140625" style="23" bestFit="1" customWidth="1"/>
    <col min="12043" max="12043" width="15.7109375" style="23" bestFit="1" customWidth="1"/>
    <col min="12044" max="12044" width="16" style="23" customWidth="1"/>
    <col min="12045" max="12045" width="13.140625" style="23" bestFit="1" customWidth="1"/>
    <col min="12046" max="12046" width="12.140625" style="23" bestFit="1" customWidth="1"/>
    <col min="12047" max="12047" width="14.5703125" style="23" bestFit="1" customWidth="1"/>
    <col min="12048" max="12051" width="13.140625" style="23" bestFit="1" customWidth="1"/>
    <col min="12052" max="12052" width="15.7109375" style="23" bestFit="1" customWidth="1"/>
    <col min="12053" max="12053" width="4.5703125" style="23" bestFit="1" customWidth="1"/>
    <col min="12054" max="12288" width="9.140625" style="23"/>
    <col min="12289" max="12289" width="4.5703125" style="23" bestFit="1" customWidth="1"/>
    <col min="12290" max="12290" width="14.140625" style="23" bestFit="1" customWidth="1"/>
    <col min="12291" max="12291" width="14.5703125" style="23" bestFit="1" customWidth="1"/>
    <col min="12292" max="12292" width="13.140625" style="23" bestFit="1" customWidth="1"/>
    <col min="12293" max="12293" width="14.5703125" style="23" bestFit="1" customWidth="1"/>
    <col min="12294" max="12294" width="11" style="23" bestFit="1" customWidth="1"/>
    <col min="12295" max="12295" width="13.140625" style="23" bestFit="1" customWidth="1"/>
    <col min="12296" max="12298" width="12.140625" style="23" bestFit="1" customWidth="1"/>
    <col min="12299" max="12299" width="15.7109375" style="23" bestFit="1" customWidth="1"/>
    <col min="12300" max="12300" width="16" style="23" customWidth="1"/>
    <col min="12301" max="12301" width="13.140625" style="23" bestFit="1" customWidth="1"/>
    <col min="12302" max="12302" width="12.140625" style="23" bestFit="1" customWidth="1"/>
    <col min="12303" max="12303" width="14.5703125" style="23" bestFit="1" customWidth="1"/>
    <col min="12304" max="12307" width="13.140625" style="23" bestFit="1" customWidth="1"/>
    <col min="12308" max="12308" width="15.7109375" style="23" bestFit="1" customWidth="1"/>
    <col min="12309" max="12309" width="4.5703125" style="23" bestFit="1" customWidth="1"/>
    <col min="12310" max="12544" width="9.140625" style="23"/>
    <col min="12545" max="12545" width="4.5703125" style="23" bestFit="1" customWidth="1"/>
    <col min="12546" max="12546" width="14.140625" style="23" bestFit="1" customWidth="1"/>
    <col min="12547" max="12547" width="14.5703125" style="23" bestFit="1" customWidth="1"/>
    <col min="12548" max="12548" width="13.140625" style="23" bestFit="1" customWidth="1"/>
    <col min="12549" max="12549" width="14.5703125" style="23" bestFit="1" customWidth="1"/>
    <col min="12550" max="12550" width="11" style="23" bestFit="1" customWidth="1"/>
    <col min="12551" max="12551" width="13.140625" style="23" bestFit="1" customWidth="1"/>
    <col min="12552" max="12554" width="12.140625" style="23" bestFit="1" customWidth="1"/>
    <col min="12555" max="12555" width="15.7109375" style="23" bestFit="1" customWidth="1"/>
    <col min="12556" max="12556" width="16" style="23" customWidth="1"/>
    <col min="12557" max="12557" width="13.140625" style="23" bestFit="1" customWidth="1"/>
    <col min="12558" max="12558" width="12.140625" style="23" bestFit="1" customWidth="1"/>
    <col min="12559" max="12559" width="14.5703125" style="23" bestFit="1" customWidth="1"/>
    <col min="12560" max="12563" width="13.140625" style="23" bestFit="1" customWidth="1"/>
    <col min="12564" max="12564" width="15.7109375" style="23" bestFit="1" customWidth="1"/>
    <col min="12565" max="12565" width="4.5703125" style="23" bestFit="1" customWidth="1"/>
    <col min="12566" max="12800" width="9.140625" style="23"/>
    <col min="12801" max="12801" width="4.5703125" style="23" bestFit="1" customWidth="1"/>
    <col min="12802" max="12802" width="14.140625" style="23" bestFit="1" customWidth="1"/>
    <col min="12803" max="12803" width="14.5703125" style="23" bestFit="1" customWidth="1"/>
    <col min="12804" max="12804" width="13.140625" style="23" bestFit="1" customWidth="1"/>
    <col min="12805" max="12805" width="14.5703125" style="23" bestFit="1" customWidth="1"/>
    <col min="12806" max="12806" width="11" style="23" bestFit="1" customWidth="1"/>
    <col min="12807" max="12807" width="13.140625" style="23" bestFit="1" customWidth="1"/>
    <col min="12808" max="12810" width="12.140625" style="23" bestFit="1" customWidth="1"/>
    <col min="12811" max="12811" width="15.7109375" style="23" bestFit="1" customWidth="1"/>
    <col min="12812" max="12812" width="16" style="23" customWidth="1"/>
    <col min="12813" max="12813" width="13.140625" style="23" bestFit="1" customWidth="1"/>
    <col min="12814" max="12814" width="12.140625" style="23" bestFit="1" customWidth="1"/>
    <col min="12815" max="12815" width="14.5703125" style="23" bestFit="1" customWidth="1"/>
    <col min="12816" max="12819" width="13.140625" style="23" bestFit="1" customWidth="1"/>
    <col min="12820" max="12820" width="15.7109375" style="23" bestFit="1" customWidth="1"/>
    <col min="12821" max="12821" width="4.5703125" style="23" bestFit="1" customWidth="1"/>
    <col min="12822" max="13056" width="9.140625" style="23"/>
    <col min="13057" max="13057" width="4.5703125" style="23" bestFit="1" customWidth="1"/>
    <col min="13058" max="13058" width="14.140625" style="23" bestFit="1" customWidth="1"/>
    <col min="13059" max="13059" width="14.5703125" style="23" bestFit="1" customWidth="1"/>
    <col min="13060" max="13060" width="13.140625" style="23" bestFit="1" customWidth="1"/>
    <col min="13061" max="13061" width="14.5703125" style="23" bestFit="1" customWidth="1"/>
    <col min="13062" max="13062" width="11" style="23" bestFit="1" customWidth="1"/>
    <col min="13063" max="13063" width="13.140625" style="23" bestFit="1" customWidth="1"/>
    <col min="13064" max="13066" width="12.140625" style="23" bestFit="1" customWidth="1"/>
    <col min="13067" max="13067" width="15.7109375" style="23" bestFit="1" customWidth="1"/>
    <col min="13068" max="13068" width="16" style="23" customWidth="1"/>
    <col min="13069" max="13069" width="13.140625" style="23" bestFit="1" customWidth="1"/>
    <col min="13070" max="13070" width="12.140625" style="23" bestFit="1" customWidth="1"/>
    <col min="13071" max="13071" width="14.5703125" style="23" bestFit="1" customWidth="1"/>
    <col min="13072" max="13075" width="13.140625" style="23" bestFit="1" customWidth="1"/>
    <col min="13076" max="13076" width="15.7109375" style="23" bestFit="1" customWidth="1"/>
    <col min="13077" max="13077" width="4.5703125" style="23" bestFit="1" customWidth="1"/>
    <col min="13078" max="13312" width="9.140625" style="23"/>
    <col min="13313" max="13313" width="4.5703125" style="23" bestFit="1" customWidth="1"/>
    <col min="13314" max="13314" width="14.140625" style="23" bestFit="1" customWidth="1"/>
    <col min="13315" max="13315" width="14.5703125" style="23" bestFit="1" customWidth="1"/>
    <col min="13316" max="13316" width="13.140625" style="23" bestFit="1" customWidth="1"/>
    <col min="13317" max="13317" width="14.5703125" style="23" bestFit="1" customWidth="1"/>
    <col min="13318" max="13318" width="11" style="23" bestFit="1" customWidth="1"/>
    <col min="13319" max="13319" width="13.140625" style="23" bestFit="1" customWidth="1"/>
    <col min="13320" max="13322" width="12.140625" style="23" bestFit="1" customWidth="1"/>
    <col min="13323" max="13323" width="15.7109375" style="23" bestFit="1" customWidth="1"/>
    <col min="13324" max="13324" width="16" style="23" customWidth="1"/>
    <col min="13325" max="13325" width="13.140625" style="23" bestFit="1" customWidth="1"/>
    <col min="13326" max="13326" width="12.140625" style="23" bestFit="1" customWidth="1"/>
    <col min="13327" max="13327" width="14.5703125" style="23" bestFit="1" customWidth="1"/>
    <col min="13328" max="13331" width="13.140625" style="23" bestFit="1" customWidth="1"/>
    <col min="13332" max="13332" width="15.7109375" style="23" bestFit="1" customWidth="1"/>
    <col min="13333" max="13333" width="4.5703125" style="23" bestFit="1" customWidth="1"/>
    <col min="13334" max="13568" width="9.140625" style="23"/>
    <col min="13569" max="13569" width="4.5703125" style="23" bestFit="1" customWidth="1"/>
    <col min="13570" max="13570" width="14.140625" style="23" bestFit="1" customWidth="1"/>
    <col min="13571" max="13571" width="14.5703125" style="23" bestFit="1" customWidth="1"/>
    <col min="13572" max="13572" width="13.140625" style="23" bestFit="1" customWidth="1"/>
    <col min="13573" max="13573" width="14.5703125" style="23" bestFit="1" customWidth="1"/>
    <col min="13574" max="13574" width="11" style="23" bestFit="1" customWidth="1"/>
    <col min="13575" max="13575" width="13.140625" style="23" bestFit="1" customWidth="1"/>
    <col min="13576" max="13578" width="12.140625" style="23" bestFit="1" customWidth="1"/>
    <col min="13579" max="13579" width="15.7109375" style="23" bestFit="1" customWidth="1"/>
    <col min="13580" max="13580" width="16" style="23" customWidth="1"/>
    <col min="13581" max="13581" width="13.140625" style="23" bestFit="1" customWidth="1"/>
    <col min="13582" max="13582" width="12.140625" style="23" bestFit="1" customWidth="1"/>
    <col min="13583" max="13583" width="14.5703125" style="23" bestFit="1" customWidth="1"/>
    <col min="13584" max="13587" width="13.140625" style="23" bestFit="1" customWidth="1"/>
    <col min="13588" max="13588" width="15.7109375" style="23" bestFit="1" customWidth="1"/>
    <col min="13589" max="13589" width="4.5703125" style="23" bestFit="1" customWidth="1"/>
    <col min="13590" max="13824" width="9.140625" style="23"/>
    <col min="13825" max="13825" width="4.5703125" style="23" bestFit="1" customWidth="1"/>
    <col min="13826" max="13826" width="14.140625" style="23" bestFit="1" customWidth="1"/>
    <col min="13827" max="13827" width="14.5703125" style="23" bestFit="1" customWidth="1"/>
    <col min="13828" max="13828" width="13.140625" style="23" bestFit="1" customWidth="1"/>
    <col min="13829" max="13829" width="14.5703125" style="23" bestFit="1" customWidth="1"/>
    <col min="13830" max="13830" width="11" style="23" bestFit="1" customWidth="1"/>
    <col min="13831" max="13831" width="13.140625" style="23" bestFit="1" customWidth="1"/>
    <col min="13832" max="13834" width="12.140625" style="23" bestFit="1" customWidth="1"/>
    <col min="13835" max="13835" width="15.7109375" style="23" bestFit="1" customWidth="1"/>
    <col min="13836" max="13836" width="16" style="23" customWidth="1"/>
    <col min="13837" max="13837" width="13.140625" style="23" bestFit="1" customWidth="1"/>
    <col min="13838" max="13838" width="12.140625" style="23" bestFit="1" customWidth="1"/>
    <col min="13839" max="13839" width="14.5703125" style="23" bestFit="1" customWidth="1"/>
    <col min="13840" max="13843" width="13.140625" style="23" bestFit="1" customWidth="1"/>
    <col min="13844" max="13844" width="15.7109375" style="23" bestFit="1" customWidth="1"/>
    <col min="13845" max="13845" width="4.5703125" style="23" bestFit="1" customWidth="1"/>
    <col min="13846" max="14080" width="9.140625" style="23"/>
    <col min="14081" max="14081" width="4.5703125" style="23" bestFit="1" customWidth="1"/>
    <col min="14082" max="14082" width="14.140625" style="23" bestFit="1" customWidth="1"/>
    <col min="14083" max="14083" width="14.5703125" style="23" bestFit="1" customWidth="1"/>
    <col min="14084" max="14084" width="13.140625" style="23" bestFit="1" customWidth="1"/>
    <col min="14085" max="14085" width="14.5703125" style="23" bestFit="1" customWidth="1"/>
    <col min="14086" max="14086" width="11" style="23" bestFit="1" customWidth="1"/>
    <col min="14087" max="14087" width="13.140625" style="23" bestFit="1" customWidth="1"/>
    <col min="14088" max="14090" width="12.140625" style="23" bestFit="1" customWidth="1"/>
    <col min="14091" max="14091" width="15.7109375" style="23" bestFit="1" customWidth="1"/>
    <col min="14092" max="14092" width="16" style="23" customWidth="1"/>
    <col min="14093" max="14093" width="13.140625" style="23" bestFit="1" customWidth="1"/>
    <col min="14094" max="14094" width="12.140625" style="23" bestFit="1" customWidth="1"/>
    <col min="14095" max="14095" width="14.5703125" style="23" bestFit="1" customWidth="1"/>
    <col min="14096" max="14099" width="13.140625" style="23" bestFit="1" customWidth="1"/>
    <col min="14100" max="14100" width="15.7109375" style="23" bestFit="1" customWidth="1"/>
    <col min="14101" max="14101" width="4.5703125" style="23" bestFit="1" customWidth="1"/>
    <col min="14102" max="14336" width="9.140625" style="23"/>
    <col min="14337" max="14337" width="4.5703125" style="23" bestFit="1" customWidth="1"/>
    <col min="14338" max="14338" width="14.140625" style="23" bestFit="1" customWidth="1"/>
    <col min="14339" max="14339" width="14.5703125" style="23" bestFit="1" customWidth="1"/>
    <col min="14340" max="14340" width="13.140625" style="23" bestFit="1" customWidth="1"/>
    <col min="14341" max="14341" width="14.5703125" style="23" bestFit="1" customWidth="1"/>
    <col min="14342" max="14342" width="11" style="23" bestFit="1" customWidth="1"/>
    <col min="14343" max="14343" width="13.140625" style="23" bestFit="1" customWidth="1"/>
    <col min="14344" max="14346" width="12.140625" style="23" bestFit="1" customWidth="1"/>
    <col min="14347" max="14347" width="15.7109375" style="23" bestFit="1" customWidth="1"/>
    <col min="14348" max="14348" width="16" style="23" customWidth="1"/>
    <col min="14349" max="14349" width="13.140625" style="23" bestFit="1" customWidth="1"/>
    <col min="14350" max="14350" width="12.140625" style="23" bestFit="1" customWidth="1"/>
    <col min="14351" max="14351" width="14.5703125" style="23" bestFit="1" customWidth="1"/>
    <col min="14352" max="14355" width="13.140625" style="23" bestFit="1" customWidth="1"/>
    <col min="14356" max="14356" width="15.7109375" style="23" bestFit="1" customWidth="1"/>
    <col min="14357" max="14357" width="4.5703125" style="23" bestFit="1" customWidth="1"/>
    <col min="14358" max="14592" width="9.140625" style="23"/>
    <col min="14593" max="14593" width="4.5703125" style="23" bestFit="1" customWidth="1"/>
    <col min="14594" max="14594" width="14.140625" style="23" bestFit="1" customWidth="1"/>
    <col min="14595" max="14595" width="14.5703125" style="23" bestFit="1" customWidth="1"/>
    <col min="14596" max="14596" width="13.140625" style="23" bestFit="1" customWidth="1"/>
    <col min="14597" max="14597" width="14.5703125" style="23" bestFit="1" customWidth="1"/>
    <col min="14598" max="14598" width="11" style="23" bestFit="1" customWidth="1"/>
    <col min="14599" max="14599" width="13.140625" style="23" bestFit="1" customWidth="1"/>
    <col min="14600" max="14602" width="12.140625" style="23" bestFit="1" customWidth="1"/>
    <col min="14603" max="14603" width="15.7109375" style="23" bestFit="1" customWidth="1"/>
    <col min="14604" max="14604" width="16" style="23" customWidth="1"/>
    <col min="14605" max="14605" width="13.140625" style="23" bestFit="1" customWidth="1"/>
    <col min="14606" max="14606" width="12.140625" style="23" bestFit="1" customWidth="1"/>
    <col min="14607" max="14607" width="14.5703125" style="23" bestFit="1" customWidth="1"/>
    <col min="14608" max="14611" width="13.140625" style="23" bestFit="1" customWidth="1"/>
    <col min="14612" max="14612" width="15.7109375" style="23" bestFit="1" customWidth="1"/>
    <col min="14613" max="14613" width="4.5703125" style="23" bestFit="1" customWidth="1"/>
    <col min="14614" max="14848" width="9.140625" style="23"/>
    <col min="14849" max="14849" width="4.5703125" style="23" bestFit="1" customWidth="1"/>
    <col min="14850" max="14850" width="14.140625" style="23" bestFit="1" customWidth="1"/>
    <col min="14851" max="14851" width="14.5703125" style="23" bestFit="1" customWidth="1"/>
    <col min="14852" max="14852" width="13.140625" style="23" bestFit="1" customWidth="1"/>
    <col min="14853" max="14853" width="14.5703125" style="23" bestFit="1" customWidth="1"/>
    <col min="14854" max="14854" width="11" style="23" bestFit="1" customWidth="1"/>
    <col min="14855" max="14855" width="13.140625" style="23" bestFit="1" customWidth="1"/>
    <col min="14856" max="14858" width="12.140625" style="23" bestFit="1" customWidth="1"/>
    <col min="14859" max="14859" width="15.7109375" style="23" bestFit="1" customWidth="1"/>
    <col min="14860" max="14860" width="16" style="23" customWidth="1"/>
    <col min="14861" max="14861" width="13.140625" style="23" bestFit="1" customWidth="1"/>
    <col min="14862" max="14862" width="12.140625" style="23" bestFit="1" customWidth="1"/>
    <col min="14863" max="14863" width="14.5703125" style="23" bestFit="1" customWidth="1"/>
    <col min="14864" max="14867" width="13.140625" style="23" bestFit="1" customWidth="1"/>
    <col min="14868" max="14868" width="15.7109375" style="23" bestFit="1" customWidth="1"/>
    <col min="14869" max="14869" width="4.5703125" style="23" bestFit="1" customWidth="1"/>
    <col min="14870" max="15104" width="9.140625" style="23"/>
    <col min="15105" max="15105" width="4.5703125" style="23" bestFit="1" customWidth="1"/>
    <col min="15106" max="15106" width="14.140625" style="23" bestFit="1" customWidth="1"/>
    <col min="15107" max="15107" width="14.5703125" style="23" bestFit="1" customWidth="1"/>
    <col min="15108" max="15108" width="13.140625" style="23" bestFit="1" customWidth="1"/>
    <col min="15109" max="15109" width="14.5703125" style="23" bestFit="1" customWidth="1"/>
    <col min="15110" max="15110" width="11" style="23" bestFit="1" customWidth="1"/>
    <col min="15111" max="15111" width="13.140625" style="23" bestFit="1" customWidth="1"/>
    <col min="15112" max="15114" width="12.140625" style="23" bestFit="1" customWidth="1"/>
    <col min="15115" max="15115" width="15.7109375" style="23" bestFit="1" customWidth="1"/>
    <col min="15116" max="15116" width="16" style="23" customWidth="1"/>
    <col min="15117" max="15117" width="13.140625" style="23" bestFit="1" customWidth="1"/>
    <col min="15118" max="15118" width="12.140625" style="23" bestFit="1" customWidth="1"/>
    <col min="15119" max="15119" width="14.5703125" style="23" bestFit="1" customWidth="1"/>
    <col min="15120" max="15123" width="13.140625" style="23" bestFit="1" customWidth="1"/>
    <col min="15124" max="15124" width="15.7109375" style="23" bestFit="1" customWidth="1"/>
    <col min="15125" max="15125" width="4.5703125" style="23" bestFit="1" customWidth="1"/>
    <col min="15126" max="15360" width="9.140625" style="23"/>
    <col min="15361" max="15361" width="4.5703125" style="23" bestFit="1" customWidth="1"/>
    <col min="15362" max="15362" width="14.140625" style="23" bestFit="1" customWidth="1"/>
    <col min="15363" max="15363" width="14.5703125" style="23" bestFit="1" customWidth="1"/>
    <col min="15364" max="15364" width="13.140625" style="23" bestFit="1" customWidth="1"/>
    <col min="15365" max="15365" width="14.5703125" style="23" bestFit="1" customWidth="1"/>
    <col min="15366" max="15366" width="11" style="23" bestFit="1" customWidth="1"/>
    <col min="15367" max="15367" width="13.140625" style="23" bestFit="1" customWidth="1"/>
    <col min="15368" max="15370" width="12.140625" style="23" bestFit="1" customWidth="1"/>
    <col min="15371" max="15371" width="15.7109375" style="23" bestFit="1" customWidth="1"/>
    <col min="15372" max="15372" width="16" style="23" customWidth="1"/>
    <col min="15373" max="15373" width="13.140625" style="23" bestFit="1" customWidth="1"/>
    <col min="15374" max="15374" width="12.140625" style="23" bestFit="1" customWidth="1"/>
    <col min="15375" max="15375" width="14.5703125" style="23" bestFit="1" customWidth="1"/>
    <col min="15376" max="15379" width="13.140625" style="23" bestFit="1" customWidth="1"/>
    <col min="15380" max="15380" width="15.7109375" style="23" bestFit="1" customWidth="1"/>
    <col min="15381" max="15381" width="4.5703125" style="23" bestFit="1" customWidth="1"/>
    <col min="15382" max="15616" width="9.140625" style="23"/>
    <col min="15617" max="15617" width="4.5703125" style="23" bestFit="1" customWidth="1"/>
    <col min="15618" max="15618" width="14.140625" style="23" bestFit="1" customWidth="1"/>
    <col min="15619" max="15619" width="14.5703125" style="23" bestFit="1" customWidth="1"/>
    <col min="15620" max="15620" width="13.140625" style="23" bestFit="1" customWidth="1"/>
    <col min="15621" max="15621" width="14.5703125" style="23" bestFit="1" customWidth="1"/>
    <col min="15622" max="15622" width="11" style="23" bestFit="1" customWidth="1"/>
    <col min="15623" max="15623" width="13.140625" style="23" bestFit="1" customWidth="1"/>
    <col min="15624" max="15626" width="12.140625" style="23" bestFit="1" customWidth="1"/>
    <col min="15627" max="15627" width="15.7109375" style="23" bestFit="1" customWidth="1"/>
    <col min="15628" max="15628" width="16" style="23" customWidth="1"/>
    <col min="15629" max="15629" width="13.140625" style="23" bestFit="1" customWidth="1"/>
    <col min="15630" max="15630" width="12.140625" style="23" bestFit="1" customWidth="1"/>
    <col min="15631" max="15631" width="14.5703125" style="23" bestFit="1" customWidth="1"/>
    <col min="15632" max="15635" width="13.140625" style="23" bestFit="1" customWidth="1"/>
    <col min="15636" max="15636" width="15.7109375" style="23" bestFit="1" customWidth="1"/>
    <col min="15637" max="15637" width="4.5703125" style="23" bestFit="1" customWidth="1"/>
    <col min="15638" max="15872" width="9.140625" style="23"/>
    <col min="15873" max="15873" width="4.5703125" style="23" bestFit="1" customWidth="1"/>
    <col min="15874" max="15874" width="14.140625" style="23" bestFit="1" customWidth="1"/>
    <col min="15875" max="15875" width="14.5703125" style="23" bestFit="1" customWidth="1"/>
    <col min="15876" max="15876" width="13.140625" style="23" bestFit="1" customWidth="1"/>
    <col min="15877" max="15877" width="14.5703125" style="23" bestFit="1" customWidth="1"/>
    <col min="15878" max="15878" width="11" style="23" bestFit="1" customWidth="1"/>
    <col min="15879" max="15879" width="13.140625" style="23" bestFit="1" customWidth="1"/>
    <col min="15880" max="15882" width="12.140625" style="23" bestFit="1" customWidth="1"/>
    <col min="15883" max="15883" width="15.7109375" style="23" bestFit="1" customWidth="1"/>
    <col min="15884" max="15884" width="16" style="23" customWidth="1"/>
    <col min="15885" max="15885" width="13.140625" style="23" bestFit="1" customWidth="1"/>
    <col min="15886" max="15886" width="12.140625" style="23" bestFit="1" customWidth="1"/>
    <col min="15887" max="15887" width="14.5703125" style="23" bestFit="1" customWidth="1"/>
    <col min="15888" max="15891" width="13.140625" style="23" bestFit="1" customWidth="1"/>
    <col min="15892" max="15892" width="15.7109375" style="23" bestFit="1" customWidth="1"/>
    <col min="15893" max="15893" width="4.5703125" style="23" bestFit="1" customWidth="1"/>
    <col min="15894" max="16128" width="9.140625" style="23"/>
    <col min="16129" max="16129" width="4.5703125" style="23" bestFit="1" customWidth="1"/>
    <col min="16130" max="16130" width="14.140625" style="23" bestFit="1" customWidth="1"/>
    <col min="16131" max="16131" width="14.5703125" style="23" bestFit="1" customWidth="1"/>
    <col min="16132" max="16132" width="13.140625" style="23" bestFit="1" customWidth="1"/>
    <col min="16133" max="16133" width="14.5703125" style="23" bestFit="1" customWidth="1"/>
    <col min="16134" max="16134" width="11" style="23" bestFit="1" customWidth="1"/>
    <col min="16135" max="16135" width="13.140625" style="23" bestFit="1" customWidth="1"/>
    <col min="16136" max="16138" width="12.140625" style="23" bestFit="1" customWidth="1"/>
    <col min="16139" max="16139" width="15.7109375" style="23" bestFit="1" customWidth="1"/>
    <col min="16140" max="16140" width="16" style="23" customWidth="1"/>
    <col min="16141" max="16141" width="13.140625" style="23" bestFit="1" customWidth="1"/>
    <col min="16142" max="16142" width="12.140625" style="23" bestFit="1" customWidth="1"/>
    <col min="16143" max="16143" width="14.5703125" style="23" bestFit="1" customWidth="1"/>
    <col min="16144" max="16147" width="13.140625" style="23" bestFit="1" customWidth="1"/>
    <col min="16148" max="16148" width="15.7109375" style="23" bestFit="1" customWidth="1"/>
    <col min="16149" max="16149" width="4.5703125" style="23" bestFit="1" customWidth="1"/>
    <col min="16150" max="16384" width="9.140625" style="23"/>
  </cols>
  <sheetData>
    <row r="1" spans="1:21" ht="17.25" customHeight="1" x14ac:dyDescent="0.2">
      <c r="A1" s="22" t="s">
        <v>1</v>
      </c>
      <c r="L1" s="24"/>
      <c r="M1" s="25"/>
      <c r="U1" s="24"/>
    </row>
    <row r="2" spans="1:21" ht="12.75" customHeight="1" x14ac:dyDescent="0.2">
      <c r="A2" s="4" t="s">
        <v>164</v>
      </c>
      <c r="C2" s="23" t="s">
        <v>158</v>
      </c>
      <c r="L2" s="24"/>
      <c r="M2" s="25"/>
      <c r="U2" s="24"/>
    </row>
    <row r="3" spans="1:21" ht="12.75" customHeight="1" x14ac:dyDescent="0.2">
      <c r="A3" s="26" t="str">
        <f>'Exhibit A - City'!A3</f>
        <v>FOR THE YEAR ENDED JUNE 30, 2025</v>
      </c>
      <c r="L3" s="24"/>
      <c r="M3" s="27"/>
    </row>
    <row r="4" spans="1:21" ht="15.75" x14ac:dyDescent="0.25">
      <c r="A4" s="83" t="s">
        <v>273</v>
      </c>
      <c r="L4" s="24"/>
      <c r="M4" s="27"/>
    </row>
    <row r="5" spans="1:21" ht="10.5" customHeight="1" x14ac:dyDescent="0.2">
      <c r="A5" s="100" t="s">
        <v>452</v>
      </c>
      <c r="C5" s="28"/>
      <c r="D5" s="28"/>
      <c r="E5" s="28"/>
      <c r="F5" s="28"/>
      <c r="G5" s="28"/>
      <c r="H5" s="29"/>
      <c r="Q5" s="28"/>
      <c r="T5" s="28"/>
    </row>
    <row r="6" spans="1:21" x14ac:dyDescent="0.2">
      <c r="A6" s="28"/>
      <c r="B6" s="28"/>
      <c r="C6" s="84" t="s">
        <v>22</v>
      </c>
      <c r="D6" s="84"/>
      <c r="E6" s="84"/>
      <c r="F6" s="84"/>
      <c r="G6" s="84"/>
      <c r="H6" s="84"/>
      <c r="I6" s="84"/>
      <c r="J6" s="84"/>
      <c r="K6" s="84"/>
      <c r="L6" s="28"/>
      <c r="M6" s="28"/>
      <c r="N6" s="28"/>
      <c r="O6" s="28"/>
      <c r="P6" s="30" t="s">
        <v>23</v>
      </c>
      <c r="Q6" s="30"/>
      <c r="R6" s="30"/>
      <c r="S6" s="28"/>
      <c r="T6" s="31"/>
      <c r="U6" s="28"/>
    </row>
    <row r="7" spans="1:21" s="34" customFormat="1" ht="51" x14ac:dyDescent="0.2">
      <c r="A7" s="32" t="s">
        <v>8</v>
      </c>
      <c r="B7" s="32" t="s">
        <v>9</v>
      </c>
      <c r="C7" s="33" t="s">
        <v>24</v>
      </c>
      <c r="D7" s="32" t="s">
        <v>25</v>
      </c>
      <c r="E7" s="33" t="s">
        <v>26</v>
      </c>
      <c r="F7" s="33" t="s">
        <v>27</v>
      </c>
      <c r="G7" s="32" t="s">
        <v>28</v>
      </c>
      <c r="H7" s="32" t="s">
        <v>29</v>
      </c>
      <c r="I7" s="32" t="s">
        <v>30</v>
      </c>
      <c r="J7" s="32" t="s">
        <v>31</v>
      </c>
      <c r="K7" s="32" t="s">
        <v>32</v>
      </c>
      <c r="L7" s="32" t="s">
        <v>414</v>
      </c>
      <c r="M7" s="32" t="s">
        <v>33</v>
      </c>
      <c r="N7" s="32" t="s">
        <v>34</v>
      </c>
      <c r="O7" s="32" t="s">
        <v>35</v>
      </c>
      <c r="P7" s="32" t="s">
        <v>31</v>
      </c>
      <c r="Q7" s="32" t="s">
        <v>36</v>
      </c>
      <c r="R7" s="33" t="s">
        <v>32</v>
      </c>
      <c r="S7" s="30" t="s">
        <v>37</v>
      </c>
      <c r="T7" s="32" t="s">
        <v>38</v>
      </c>
      <c r="U7" s="32" t="s">
        <v>8</v>
      </c>
    </row>
    <row r="8" spans="1:21" ht="12.75" customHeight="1" x14ac:dyDescent="0.2">
      <c r="A8" s="23">
        <v>1</v>
      </c>
      <c r="B8" s="23" t="s">
        <v>274</v>
      </c>
      <c r="C8" s="35">
        <v>25199209</v>
      </c>
      <c r="D8" s="35">
        <v>2321858</v>
      </c>
      <c r="E8" s="78">
        <v>11654861</v>
      </c>
      <c r="F8" s="78">
        <v>0</v>
      </c>
      <c r="G8" s="35">
        <v>2667849</v>
      </c>
      <c r="H8" s="35">
        <v>0</v>
      </c>
      <c r="I8" s="35">
        <v>609985</v>
      </c>
      <c r="J8" s="35">
        <v>432735</v>
      </c>
      <c r="K8" s="35">
        <f t="shared" ref="K8:K52" si="0">SUM(C8:J8)</f>
        <v>42886497</v>
      </c>
      <c r="L8" s="35">
        <v>11335156</v>
      </c>
      <c r="M8" s="35">
        <v>689302</v>
      </c>
      <c r="N8" s="35">
        <v>141749</v>
      </c>
      <c r="O8" s="35">
        <v>8740702</v>
      </c>
      <c r="P8" s="35">
        <v>3386033</v>
      </c>
      <c r="Q8" s="35">
        <v>603068</v>
      </c>
      <c r="R8" s="35">
        <f t="shared" ref="R8:R71" si="1">(P8+Q8)</f>
        <v>3989101</v>
      </c>
      <c r="S8" s="35">
        <v>2972283</v>
      </c>
      <c r="T8" s="35">
        <f t="shared" ref="T8:T71" si="2">(K8+L8+M8+N8+O8+R8+S8)</f>
        <v>70754790</v>
      </c>
      <c r="U8" s="23">
        <v>1</v>
      </c>
    </row>
    <row r="9" spans="1:21" ht="12.75" customHeight="1" x14ac:dyDescent="0.2">
      <c r="A9" s="23">
        <v>2</v>
      </c>
      <c r="B9" s="23" t="s">
        <v>275</v>
      </c>
      <c r="C9" s="35">
        <v>252018271</v>
      </c>
      <c r="D9" s="35">
        <v>6158341</v>
      </c>
      <c r="E9" s="78">
        <v>46133951</v>
      </c>
      <c r="F9" s="78">
        <v>117055</v>
      </c>
      <c r="G9" s="35">
        <v>723434</v>
      </c>
      <c r="H9" s="35">
        <v>0</v>
      </c>
      <c r="I9" s="35">
        <v>1651809</v>
      </c>
      <c r="J9" s="35">
        <v>933860</v>
      </c>
      <c r="K9" s="35">
        <f t="shared" si="0"/>
        <v>307736721</v>
      </c>
      <c r="L9" s="35">
        <v>87373847</v>
      </c>
      <c r="M9" s="35">
        <v>3905265</v>
      </c>
      <c r="N9" s="35">
        <v>820078</v>
      </c>
      <c r="O9" s="35">
        <v>19040971</v>
      </c>
      <c r="P9" s="35">
        <v>7962169</v>
      </c>
      <c r="Q9" s="35">
        <v>2073245</v>
      </c>
      <c r="R9" s="35">
        <f t="shared" si="1"/>
        <v>10035414</v>
      </c>
      <c r="S9" s="35">
        <v>6614715</v>
      </c>
      <c r="T9" s="35">
        <f t="shared" si="2"/>
        <v>435527011</v>
      </c>
      <c r="U9" s="23">
        <v>2</v>
      </c>
    </row>
    <row r="10" spans="1:21" ht="12.75" customHeight="1" x14ac:dyDescent="0.2">
      <c r="A10" s="23">
        <v>3</v>
      </c>
      <c r="B10" s="23" t="s">
        <v>276</v>
      </c>
      <c r="C10" s="35">
        <v>0</v>
      </c>
      <c r="D10" s="35">
        <v>0</v>
      </c>
      <c r="E10" s="35">
        <v>0</v>
      </c>
      <c r="F10" s="35">
        <v>0</v>
      </c>
      <c r="G10" s="35">
        <v>0</v>
      </c>
      <c r="H10" s="35">
        <v>0</v>
      </c>
      <c r="I10" s="35">
        <v>0</v>
      </c>
      <c r="J10" s="35">
        <v>0</v>
      </c>
      <c r="K10" s="35">
        <f t="shared" si="0"/>
        <v>0</v>
      </c>
      <c r="L10" s="35">
        <v>0</v>
      </c>
      <c r="M10" s="35">
        <v>0</v>
      </c>
      <c r="N10" s="35">
        <v>0</v>
      </c>
      <c r="O10" s="35">
        <v>0</v>
      </c>
      <c r="P10" s="35">
        <v>0</v>
      </c>
      <c r="Q10" s="35">
        <v>0</v>
      </c>
      <c r="R10" s="35">
        <f t="shared" si="1"/>
        <v>0</v>
      </c>
      <c r="S10" s="35">
        <v>0</v>
      </c>
      <c r="T10" s="35">
        <f t="shared" si="2"/>
        <v>0</v>
      </c>
      <c r="U10" s="23">
        <v>3</v>
      </c>
    </row>
    <row r="11" spans="1:21" ht="12.75" customHeight="1" x14ac:dyDescent="0.2">
      <c r="A11" s="23">
        <v>4</v>
      </c>
      <c r="B11" s="23" t="s">
        <v>277</v>
      </c>
      <c r="C11" s="35">
        <v>0</v>
      </c>
      <c r="D11" s="35">
        <v>0</v>
      </c>
      <c r="E11" s="35">
        <v>0</v>
      </c>
      <c r="F11" s="35">
        <v>0</v>
      </c>
      <c r="G11" s="35">
        <v>0</v>
      </c>
      <c r="H11" s="35">
        <v>0</v>
      </c>
      <c r="I11" s="35">
        <v>0</v>
      </c>
      <c r="J11" s="35">
        <v>0</v>
      </c>
      <c r="K11" s="35">
        <f t="shared" si="0"/>
        <v>0</v>
      </c>
      <c r="L11" s="35">
        <v>0</v>
      </c>
      <c r="M11" s="35">
        <v>0</v>
      </c>
      <c r="N11" s="35">
        <v>0</v>
      </c>
      <c r="O11" s="35">
        <v>0</v>
      </c>
      <c r="P11" s="35">
        <v>0</v>
      </c>
      <c r="Q11" s="35">
        <v>0</v>
      </c>
      <c r="R11" s="35">
        <f t="shared" si="1"/>
        <v>0</v>
      </c>
      <c r="S11" s="35">
        <v>0</v>
      </c>
      <c r="T11" s="35">
        <f t="shared" si="2"/>
        <v>0</v>
      </c>
      <c r="U11" s="23">
        <v>4</v>
      </c>
    </row>
    <row r="12" spans="1:21" ht="12.75" customHeight="1" x14ac:dyDescent="0.2">
      <c r="A12" s="23">
        <v>5</v>
      </c>
      <c r="B12" s="23" t="s">
        <v>278</v>
      </c>
      <c r="C12" s="35">
        <v>0</v>
      </c>
      <c r="D12" s="35">
        <v>0</v>
      </c>
      <c r="E12" s="35">
        <v>0</v>
      </c>
      <c r="F12" s="35">
        <v>0</v>
      </c>
      <c r="G12" s="35">
        <v>0</v>
      </c>
      <c r="H12" s="35">
        <v>0</v>
      </c>
      <c r="I12" s="35">
        <v>0</v>
      </c>
      <c r="J12" s="35">
        <v>0</v>
      </c>
      <c r="K12" s="35">
        <f t="shared" si="0"/>
        <v>0</v>
      </c>
      <c r="L12" s="35">
        <v>0</v>
      </c>
      <c r="M12" s="35">
        <v>0</v>
      </c>
      <c r="N12" s="35">
        <v>0</v>
      </c>
      <c r="O12" s="35">
        <v>0</v>
      </c>
      <c r="P12" s="35">
        <v>0</v>
      </c>
      <c r="Q12" s="35">
        <v>0</v>
      </c>
      <c r="R12" s="35">
        <f t="shared" si="1"/>
        <v>0</v>
      </c>
      <c r="S12" s="35">
        <v>0</v>
      </c>
      <c r="T12" s="35">
        <f t="shared" si="2"/>
        <v>0</v>
      </c>
      <c r="U12" s="23">
        <v>5</v>
      </c>
    </row>
    <row r="13" spans="1:21" ht="12.75" customHeight="1" x14ac:dyDescent="0.2">
      <c r="A13" s="23">
        <v>6</v>
      </c>
      <c r="B13" s="23" t="s">
        <v>279</v>
      </c>
      <c r="C13" s="35">
        <v>0</v>
      </c>
      <c r="D13" s="35">
        <v>0</v>
      </c>
      <c r="E13" s="35">
        <v>0</v>
      </c>
      <c r="F13" s="35">
        <v>0</v>
      </c>
      <c r="G13" s="35">
        <v>0</v>
      </c>
      <c r="H13" s="35">
        <v>0</v>
      </c>
      <c r="I13" s="35">
        <v>0</v>
      </c>
      <c r="J13" s="35">
        <v>0</v>
      </c>
      <c r="K13" s="35">
        <f t="shared" si="0"/>
        <v>0</v>
      </c>
      <c r="L13" s="35">
        <v>0</v>
      </c>
      <c r="M13" s="35">
        <v>0</v>
      </c>
      <c r="N13" s="35">
        <v>0</v>
      </c>
      <c r="O13" s="35">
        <v>0</v>
      </c>
      <c r="P13" s="35">
        <v>0</v>
      </c>
      <c r="Q13" s="35">
        <v>0</v>
      </c>
      <c r="R13" s="35">
        <f t="shared" si="1"/>
        <v>0</v>
      </c>
      <c r="S13" s="35">
        <v>0</v>
      </c>
      <c r="T13" s="35">
        <f t="shared" si="2"/>
        <v>0</v>
      </c>
      <c r="U13" s="23">
        <v>6</v>
      </c>
    </row>
    <row r="14" spans="1:21" ht="12.75" customHeight="1" x14ac:dyDescent="0.2">
      <c r="A14" s="23">
        <v>7</v>
      </c>
      <c r="B14" s="23" t="s">
        <v>280</v>
      </c>
      <c r="C14" s="35">
        <v>928169340</v>
      </c>
      <c r="D14" s="35">
        <v>19097826</v>
      </c>
      <c r="E14" s="35">
        <v>111136785</v>
      </c>
      <c r="F14" s="35">
        <v>0</v>
      </c>
      <c r="G14" s="35">
        <v>336960</v>
      </c>
      <c r="H14" s="35">
        <v>0</v>
      </c>
      <c r="I14" s="35">
        <v>2959980.07</v>
      </c>
      <c r="J14" s="35">
        <v>527829</v>
      </c>
      <c r="K14" s="35">
        <f t="shared" si="0"/>
        <v>1062228720.0700001</v>
      </c>
      <c r="L14" s="35">
        <v>326011171.56</v>
      </c>
      <c r="M14" s="35">
        <v>8052354</v>
      </c>
      <c r="N14" s="35">
        <v>8901303</v>
      </c>
      <c r="O14" s="35">
        <v>93810482</v>
      </c>
      <c r="P14" s="35">
        <v>43767642</v>
      </c>
      <c r="Q14" s="35">
        <v>4187712</v>
      </c>
      <c r="R14" s="35">
        <f t="shared" si="1"/>
        <v>47955354</v>
      </c>
      <c r="S14" s="35">
        <v>5477755</v>
      </c>
      <c r="T14" s="35">
        <f t="shared" si="2"/>
        <v>1552437139.6300001</v>
      </c>
      <c r="U14" s="23">
        <v>7</v>
      </c>
    </row>
    <row r="15" spans="1:21" ht="12.75" customHeight="1" x14ac:dyDescent="0.2">
      <c r="A15" s="23">
        <v>8</v>
      </c>
      <c r="B15" s="23" t="s">
        <v>281</v>
      </c>
      <c r="C15" s="35">
        <v>0</v>
      </c>
      <c r="D15" s="35">
        <v>0</v>
      </c>
      <c r="E15" s="35">
        <v>0</v>
      </c>
      <c r="F15" s="35">
        <v>0</v>
      </c>
      <c r="G15" s="35">
        <v>0</v>
      </c>
      <c r="H15" s="35">
        <v>0</v>
      </c>
      <c r="I15" s="35">
        <v>0</v>
      </c>
      <c r="J15" s="35">
        <v>0</v>
      </c>
      <c r="K15" s="35">
        <f t="shared" si="0"/>
        <v>0</v>
      </c>
      <c r="L15" s="35">
        <v>0</v>
      </c>
      <c r="M15" s="35">
        <v>0</v>
      </c>
      <c r="N15" s="35">
        <v>0</v>
      </c>
      <c r="O15" s="35">
        <v>0</v>
      </c>
      <c r="P15" s="35">
        <v>0</v>
      </c>
      <c r="Q15" s="35">
        <v>0</v>
      </c>
      <c r="R15" s="35">
        <f t="shared" si="1"/>
        <v>0</v>
      </c>
      <c r="S15" s="35">
        <v>0</v>
      </c>
      <c r="T15" s="35">
        <f t="shared" si="2"/>
        <v>0</v>
      </c>
      <c r="U15" s="23">
        <v>8</v>
      </c>
    </row>
    <row r="16" spans="1:21" ht="12.75" customHeight="1" x14ac:dyDescent="0.2">
      <c r="A16" s="23">
        <v>9</v>
      </c>
      <c r="B16" s="23" t="s">
        <v>282</v>
      </c>
      <c r="C16" s="35">
        <v>5771098</v>
      </c>
      <c r="D16" s="35">
        <v>6611307</v>
      </c>
      <c r="E16" s="35">
        <v>405889</v>
      </c>
      <c r="F16" s="35">
        <v>6327</v>
      </c>
      <c r="G16" s="35">
        <v>41011</v>
      </c>
      <c r="H16" s="35">
        <v>0</v>
      </c>
      <c r="I16" s="35">
        <v>26336</v>
      </c>
      <c r="J16" s="35">
        <v>13992</v>
      </c>
      <c r="K16" s="35">
        <f t="shared" si="0"/>
        <v>12875960</v>
      </c>
      <c r="L16" s="35">
        <v>6109661</v>
      </c>
      <c r="M16" s="35">
        <v>25714</v>
      </c>
      <c r="N16" s="35">
        <v>3138</v>
      </c>
      <c r="O16" s="35">
        <v>750934</v>
      </c>
      <c r="P16" s="35">
        <v>395006</v>
      </c>
      <c r="Q16" s="35">
        <v>1154</v>
      </c>
      <c r="R16" s="35">
        <f t="shared" si="1"/>
        <v>396160</v>
      </c>
      <c r="S16" s="35">
        <v>760263</v>
      </c>
      <c r="T16" s="35">
        <f t="shared" si="2"/>
        <v>20921830</v>
      </c>
      <c r="U16" s="23">
        <v>9</v>
      </c>
    </row>
    <row r="17" spans="1:21" ht="12.75" customHeight="1" x14ac:dyDescent="0.2">
      <c r="A17" s="23">
        <v>10</v>
      </c>
      <c r="B17" s="23" t="s">
        <v>283</v>
      </c>
      <c r="C17" s="35">
        <v>52662992</v>
      </c>
      <c r="D17" s="35">
        <v>1446222</v>
      </c>
      <c r="E17" s="35">
        <v>25888303</v>
      </c>
      <c r="F17" s="35">
        <v>100807</v>
      </c>
      <c r="G17" s="35">
        <v>3293699</v>
      </c>
      <c r="H17" s="35">
        <v>0</v>
      </c>
      <c r="I17" s="35">
        <v>850630</v>
      </c>
      <c r="J17" s="35">
        <v>503968</v>
      </c>
      <c r="K17" s="35">
        <f t="shared" si="0"/>
        <v>84746621</v>
      </c>
      <c r="L17" s="35">
        <v>18950863</v>
      </c>
      <c r="M17" s="35">
        <v>744149</v>
      </c>
      <c r="N17" s="35">
        <v>94604</v>
      </c>
      <c r="O17" s="35">
        <v>15597988</v>
      </c>
      <c r="P17" s="35">
        <v>5959325</v>
      </c>
      <c r="Q17" s="35">
        <v>753090</v>
      </c>
      <c r="R17" s="35">
        <f t="shared" si="1"/>
        <v>6712415</v>
      </c>
      <c r="S17" s="35">
        <v>3332992</v>
      </c>
      <c r="T17" s="35">
        <f t="shared" si="2"/>
        <v>130179632</v>
      </c>
      <c r="U17" s="23">
        <v>10</v>
      </c>
    </row>
    <row r="18" spans="1:21" ht="12.75" customHeight="1" x14ac:dyDescent="0.2">
      <c r="A18" s="23">
        <v>11</v>
      </c>
      <c r="B18" s="23" t="s">
        <v>284</v>
      </c>
      <c r="C18" s="35">
        <v>0</v>
      </c>
      <c r="D18" s="35">
        <v>0</v>
      </c>
      <c r="E18" s="35">
        <v>0</v>
      </c>
      <c r="F18" s="35">
        <v>0</v>
      </c>
      <c r="G18" s="35">
        <v>0</v>
      </c>
      <c r="H18" s="35">
        <v>0</v>
      </c>
      <c r="I18" s="35">
        <v>0</v>
      </c>
      <c r="J18" s="35">
        <v>0</v>
      </c>
      <c r="K18" s="35">
        <f t="shared" si="0"/>
        <v>0</v>
      </c>
      <c r="L18" s="35">
        <v>0</v>
      </c>
      <c r="M18" s="35">
        <v>0</v>
      </c>
      <c r="N18" s="35">
        <v>0</v>
      </c>
      <c r="O18" s="35">
        <v>0</v>
      </c>
      <c r="P18" s="35">
        <v>0</v>
      </c>
      <c r="Q18" s="35">
        <v>0</v>
      </c>
      <c r="R18" s="35">
        <f t="shared" si="1"/>
        <v>0</v>
      </c>
      <c r="S18" s="35">
        <v>0</v>
      </c>
      <c r="T18" s="35">
        <f t="shared" si="2"/>
        <v>0</v>
      </c>
      <c r="U18" s="23">
        <v>11</v>
      </c>
    </row>
    <row r="19" spans="1:21" ht="12.75" customHeight="1" x14ac:dyDescent="0.2">
      <c r="A19" s="23">
        <v>12</v>
      </c>
      <c r="B19" s="23" t="s">
        <v>285</v>
      </c>
      <c r="C19" s="35">
        <v>38460187</v>
      </c>
      <c r="D19" s="35">
        <v>4469181</v>
      </c>
      <c r="E19" s="35">
        <v>11681553</v>
      </c>
      <c r="F19" s="35">
        <v>25727</v>
      </c>
      <c r="G19" s="35">
        <v>6170992</v>
      </c>
      <c r="H19" s="35">
        <v>0</v>
      </c>
      <c r="I19" s="35">
        <v>264432</v>
      </c>
      <c r="J19" s="35">
        <v>158889</v>
      </c>
      <c r="K19" s="35">
        <f t="shared" si="0"/>
        <v>61230961</v>
      </c>
      <c r="L19" s="35">
        <v>11763171</v>
      </c>
      <c r="M19" s="35">
        <v>746227</v>
      </c>
      <c r="N19" s="35">
        <v>89144</v>
      </c>
      <c r="O19" s="35">
        <v>4991915</v>
      </c>
      <c r="P19" s="35">
        <v>4679613</v>
      </c>
      <c r="Q19" s="35">
        <v>748291</v>
      </c>
      <c r="R19" s="35">
        <f t="shared" si="1"/>
        <v>5427904</v>
      </c>
      <c r="S19" s="35">
        <v>671167</v>
      </c>
      <c r="T19" s="35">
        <f t="shared" si="2"/>
        <v>84920489</v>
      </c>
      <c r="U19" s="23">
        <v>12</v>
      </c>
    </row>
    <row r="20" spans="1:21" ht="12.75" customHeight="1" x14ac:dyDescent="0.2">
      <c r="A20" s="23">
        <v>13</v>
      </c>
      <c r="B20" s="23" t="s">
        <v>286</v>
      </c>
      <c r="C20" s="35">
        <v>0</v>
      </c>
      <c r="D20" s="35">
        <v>0</v>
      </c>
      <c r="E20" s="35">
        <v>0</v>
      </c>
      <c r="F20" s="35">
        <v>0</v>
      </c>
      <c r="G20" s="35">
        <v>0</v>
      </c>
      <c r="H20" s="35">
        <v>0</v>
      </c>
      <c r="I20" s="35">
        <v>0</v>
      </c>
      <c r="J20" s="35">
        <v>0</v>
      </c>
      <c r="K20" s="35">
        <f t="shared" si="0"/>
        <v>0</v>
      </c>
      <c r="L20" s="35">
        <v>0</v>
      </c>
      <c r="M20" s="35">
        <v>0</v>
      </c>
      <c r="N20" s="35">
        <v>0</v>
      </c>
      <c r="O20" s="35">
        <v>0</v>
      </c>
      <c r="P20" s="35">
        <v>0</v>
      </c>
      <c r="Q20" s="35">
        <v>0</v>
      </c>
      <c r="R20" s="35">
        <f t="shared" si="1"/>
        <v>0</v>
      </c>
      <c r="S20" s="35">
        <v>0</v>
      </c>
      <c r="T20" s="35">
        <f t="shared" si="2"/>
        <v>0</v>
      </c>
      <c r="U20" s="23">
        <v>13</v>
      </c>
    </row>
    <row r="21" spans="1:21" ht="12.75" customHeight="1" x14ac:dyDescent="0.2">
      <c r="A21" s="23">
        <v>14</v>
      </c>
      <c r="B21" s="23" t="s">
        <v>287</v>
      </c>
      <c r="C21" s="35">
        <v>0</v>
      </c>
      <c r="D21" s="35">
        <v>0</v>
      </c>
      <c r="E21" s="35">
        <v>0</v>
      </c>
      <c r="F21" s="35">
        <v>0</v>
      </c>
      <c r="G21" s="35">
        <v>0</v>
      </c>
      <c r="H21" s="35">
        <v>0</v>
      </c>
      <c r="I21" s="35">
        <v>0</v>
      </c>
      <c r="J21" s="35">
        <v>0</v>
      </c>
      <c r="K21" s="35">
        <f t="shared" si="0"/>
        <v>0</v>
      </c>
      <c r="L21" s="35">
        <v>0</v>
      </c>
      <c r="M21" s="35">
        <v>0</v>
      </c>
      <c r="N21" s="35">
        <v>0</v>
      </c>
      <c r="O21" s="35">
        <v>0</v>
      </c>
      <c r="P21" s="35">
        <v>0</v>
      </c>
      <c r="Q21" s="35">
        <v>0</v>
      </c>
      <c r="R21" s="35">
        <f t="shared" si="1"/>
        <v>0</v>
      </c>
      <c r="S21" s="35">
        <v>0</v>
      </c>
      <c r="T21" s="35">
        <f t="shared" si="2"/>
        <v>0</v>
      </c>
      <c r="U21" s="23">
        <v>14</v>
      </c>
    </row>
    <row r="22" spans="1:21" ht="12.75" customHeight="1" x14ac:dyDescent="0.2">
      <c r="A22" s="23">
        <v>15</v>
      </c>
      <c r="B22" s="23" t="s">
        <v>288</v>
      </c>
      <c r="C22" s="35">
        <v>0</v>
      </c>
      <c r="D22" s="35">
        <v>0</v>
      </c>
      <c r="E22" s="35">
        <v>0</v>
      </c>
      <c r="F22" s="35">
        <v>0</v>
      </c>
      <c r="G22" s="35">
        <v>0</v>
      </c>
      <c r="H22" s="35">
        <v>0</v>
      </c>
      <c r="I22" s="35">
        <v>0</v>
      </c>
      <c r="J22" s="35">
        <v>0</v>
      </c>
      <c r="K22" s="35">
        <f t="shared" si="0"/>
        <v>0</v>
      </c>
      <c r="L22" s="35">
        <v>0</v>
      </c>
      <c r="M22" s="35">
        <v>0</v>
      </c>
      <c r="N22" s="35">
        <v>0</v>
      </c>
      <c r="O22" s="35">
        <v>0</v>
      </c>
      <c r="P22" s="35">
        <v>0</v>
      </c>
      <c r="Q22" s="35">
        <v>0</v>
      </c>
      <c r="R22" s="35">
        <f t="shared" si="1"/>
        <v>0</v>
      </c>
      <c r="S22" s="35">
        <v>0</v>
      </c>
      <c r="T22" s="35">
        <f t="shared" si="2"/>
        <v>0</v>
      </c>
      <c r="U22" s="23">
        <v>15</v>
      </c>
    </row>
    <row r="23" spans="1:21" ht="12.75" customHeight="1" x14ac:dyDescent="0.2">
      <c r="A23" s="23">
        <v>16</v>
      </c>
      <c r="B23" s="23" t="s">
        <v>289</v>
      </c>
      <c r="C23" s="35">
        <v>27407754</v>
      </c>
      <c r="D23" s="35">
        <v>2268159</v>
      </c>
      <c r="E23" s="35">
        <v>13011417</v>
      </c>
      <c r="F23" s="35">
        <v>675410</v>
      </c>
      <c r="G23" s="35">
        <v>7307469</v>
      </c>
      <c r="H23" s="35">
        <v>0</v>
      </c>
      <c r="I23" s="35">
        <v>482224</v>
      </c>
      <c r="J23" s="35">
        <v>229063</v>
      </c>
      <c r="K23" s="35">
        <f t="shared" si="0"/>
        <v>51381496</v>
      </c>
      <c r="L23" s="35">
        <v>19342370</v>
      </c>
      <c r="M23" s="35">
        <v>500911</v>
      </c>
      <c r="N23" s="35">
        <v>116261</v>
      </c>
      <c r="O23" s="35">
        <v>13011938</v>
      </c>
      <c r="P23" s="35">
        <v>3668455</v>
      </c>
      <c r="Q23" s="35">
        <v>291043</v>
      </c>
      <c r="R23" s="35">
        <f t="shared" si="1"/>
        <v>3959498</v>
      </c>
      <c r="S23" s="35">
        <v>3925565</v>
      </c>
      <c r="T23" s="35">
        <f t="shared" si="2"/>
        <v>92238039</v>
      </c>
      <c r="U23" s="23">
        <v>16</v>
      </c>
    </row>
    <row r="24" spans="1:21" ht="12.75" customHeight="1" x14ac:dyDescent="0.2">
      <c r="A24" s="23">
        <v>17</v>
      </c>
      <c r="B24" s="23" t="s">
        <v>290</v>
      </c>
      <c r="C24" s="35">
        <v>0</v>
      </c>
      <c r="D24" s="35">
        <v>0</v>
      </c>
      <c r="E24" s="35">
        <v>0</v>
      </c>
      <c r="F24" s="35">
        <v>0</v>
      </c>
      <c r="G24" s="35">
        <v>0</v>
      </c>
      <c r="H24" s="35">
        <v>0</v>
      </c>
      <c r="I24" s="35">
        <v>0</v>
      </c>
      <c r="J24" s="35">
        <v>0</v>
      </c>
      <c r="K24" s="35">
        <f t="shared" si="0"/>
        <v>0</v>
      </c>
      <c r="L24" s="35">
        <v>0</v>
      </c>
      <c r="M24" s="35">
        <v>0</v>
      </c>
      <c r="N24" s="35">
        <v>0</v>
      </c>
      <c r="O24" s="35">
        <v>0</v>
      </c>
      <c r="P24" s="35">
        <v>0</v>
      </c>
      <c r="Q24" s="35">
        <v>0</v>
      </c>
      <c r="R24" s="35">
        <f t="shared" si="1"/>
        <v>0</v>
      </c>
      <c r="S24" s="35">
        <v>0</v>
      </c>
      <c r="T24" s="35">
        <f t="shared" si="2"/>
        <v>0</v>
      </c>
      <c r="U24" s="23">
        <v>17</v>
      </c>
    </row>
    <row r="25" spans="1:21" ht="12.75" customHeight="1" x14ac:dyDescent="0.2">
      <c r="A25" s="23">
        <v>18</v>
      </c>
      <c r="B25" s="23" t="s">
        <v>291</v>
      </c>
      <c r="C25" s="35">
        <v>0</v>
      </c>
      <c r="D25" s="35">
        <v>0</v>
      </c>
      <c r="E25" s="35">
        <v>0</v>
      </c>
      <c r="F25" s="35">
        <v>0</v>
      </c>
      <c r="G25" s="35">
        <v>0</v>
      </c>
      <c r="H25" s="35">
        <v>0</v>
      </c>
      <c r="I25" s="35">
        <v>0</v>
      </c>
      <c r="J25" s="35">
        <v>0</v>
      </c>
      <c r="K25" s="35">
        <f t="shared" si="0"/>
        <v>0</v>
      </c>
      <c r="L25" s="35">
        <v>0</v>
      </c>
      <c r="M25" s="35">
        <v>0</v>
      </c>
      <c r="N25" s="35">
        <v>0</v>
      </c>
      <c r="O25" s="35">
        <v>0</v>
      </c>
      <c r="P25" s="35">
        <v>0</v>
      </c>
      <c r="Q25" s="35">
        <v>0</v>
      </c>
      <c r="R25" s="35">
        <f t="shared" si="1"/>
        <v>0</v>
      </c>
      <c r="S25" s="35">
        <v>0</v>
      </c>
      <c r="T25" s="35">
        <f t="shared" si="2"/>
        <v>0</v>
      </c>
      <c r="U25" s="23">
        <v>18</v>
      </c>
    </row>
    <row r="26" spans="1:21" ht="12.75" customHeight="1" x14ac:dyDescent="0.2">
      <c r="A26" s="23">
        <v>19</v>
      </c>
      <c r="B26" s="23" t="s">
        <v>292</v>
      </c>
      <c r="C26" s="35">
        <v>7029189</v>
      </c>
      <c r="D26" s="35">
        <v>1358613</v>
      </c>
      <c r="E26" s="35">
        <v>3754783</v>
      </c>
      <c r="F26" s="35">
        <v>4829</v>
      </c>
      <c r="G26" s="35">
        <v>124628</v>
      </c>
      <c r="H26" s="35">
        <v>16043</v>
      </c>
      <c r="I26" s="35">
        <v>130183</v>
      </c>
      <c r="J26" s="35">
        <v>93965</v>
      </c>
      <c r="K26" s="35">
        <f t="shared" si="0"/>
        <v>12512233</v>
      </c>
      <c r="L26" s="35">
        <v>1953657</v>
      </c>
      <c r="M26" s="35">
        <v>1606537</v>
      </c>
      <c r="N26" s="35">
        <v>40146</v>
      </c>
      <c r="O26" s="35">
        <v>5974143</v>
      </c>
      <c r="P26" s="35">
        <v>57265</v>
      </c>
      <c r="Q26" s="35">
        <v>65370</v>
      </c>
      <c r="R26" s="35">
        <f t="shared" si="1"/>
        <v>122635</v>
      </c>
      <c r="S26" s="35">
        <v>1341648</v>
      </c>
      <c r="T26" s="35">
        <f t="shared" si="2"/>
        <v>23550999</v>
      </c>
      <c r="U26" s="23">
        <v>19</v>
      </c>
    </row>
    <row r="27" spans="1:21" ht="12.75" customHeight="1" x14ac:dyDescent="0.2">
      <c r="A27" s="23">
        <v>20</v>
      </c>
      <c r="B27" s="23" t="s">
        <v>293</v>
      </c>
      <c r="C27" s="35">
        <v>6600998</v>
      </c>
      <c r="D27" s="35">
        <v>648805</v>
      </c>
      <c r="E27" s="35">
        <v>3670191</v>
      </c>
      <c r="F27" s="35">
        <v>28376</v>
      </c>
      <c r="G27" s="35">
        <v>788968</v>
      </c>
      <c r="H27" s="35">
        <v>47545</v>
      </c>
      <c r="I27" s="35">
        <v>135145</v>
      </c>
      <c r="J27" s="35">
        <v>50131</v>
      </c>
      <c r="K27" s="35">
        <f t="shared" si="0"/>
        <v>11970159</v>
      </c>
      <c r="L27" s="35">
        <v>2457525</v>
      </c>
      <c r="M27" s="35">
        <v>132555</v>
      </c>
      <c r="N27" s="35">
        <v>183591</v>
      </c>
      <c r="O27" s="35">
        <v>2611729</v>
      </c>
      <c r="P27" s="35">
        <v>813624</v>
      </c>
      <c r="Q27" s="35">
        <v>301391</v>
      </c>
      <c r="R27" s="35">
        <f t="shared" si="1"/>
        <v>1115015</v>
      </c>
      <c r="S27" s="35">
        <v>3465151</v>
      </c>
      <c r="T27" s="35">
        <f t="shared" si="2"/>
        <v>21935725</v>
      </c>
      <c r="U27" s="23">
        <v>20</v>
      </c>
    </row>
    <row r="28" spans="1:21" ht="12.75" customHeight="1" x14ac:dyDescent="0.2">
      <c r="A28" s="23">
        <v>21</v>
      </c>
      <c r="B28" s="23" t="s">
        <v>294</v>
      </c>
      <c r="C28" s="35">
        <v>556695975</v>
      </c>
      <c r="D28" s="35">
        <v>17342649</v>
      </c>
      <c r="E28" s="35">
        <v>133448778</v>
      </c>
      <c r="F28" s="35">
        <v>109263</v>
      </c>
      <c r="G28" s="35">
        <v>6337261</v>
      </c>
      <c r="H28" s="35">
        <v>0</v>
      </c>
      <c r="I28" s="35">
        <v>5197733</v>
      </c>
      <c r="J28" s="35">
        <v>2332921</v>
      </c>
      <c r="K28" s="35">
        <f t="shared" si="0"/>
        <v>721464580</v>
      </c>
      <c r="L28" s="35">
        <v>178993106</v>
      </c>
      <c r="M28" s="35">
        <v>13676024</v>
      </c>
      <c r="N28" s="35">
        <v>1655320</v>
      </c>
      <c r="O28" s="35">
        <v>77472502</v>
      </c>
      <c r="P28" s="35">
        <v>58026768</v>
      </c>
      <c r="Q28" s="35">
        <v>1340019</v>
      </c>
      <c r="R28" s="35">
        <f t="shared" si="1"/>
        <v>59366787</v>
      </c>
      <c r="S28" s="35">
        <v>14713078</v>
      </c>
      <c r="T28" s="35">
        <f t="shared" si="2"/>
        <v>1067341397</v>
      </c>
      <c r="U28" s="23">
        <v>21</v>
      </c>
    </row>
    <row r="29" spans="1:21" ht="12.75" customHeight="1" x14ac:dyDescent="0.2">
      <c r="A29" s="23">
        <v>22</v>
      </c>
      <c r="B29" s="23" t="s">
        <v>295</v>
      </c>
      <c r="C29" s="35">
        <v>16130332</v>
      </c>
      <c r="D29" s="35">
        <v>433576</v>
      </c>
      <c r="E29" s="35">
        <v>8984846</v>
      </c>
      <c r="F29" s="35">
        <v>1711</v>
      </c>
      <c r="G29" s="35">
        <v>453511</v>
      </c>
      <c r="H29" s="35">
        <v>0</v>
      </c>
      <c r="I29" s="35">
        <v>332193</v>
      </c>
      <c r="J29" s="35">
        <v>271888</v>
      </c>
      <c r="K29" s="35">
        <f t="shared" si="0"/>
        <v>26608057</v>
      </c>
      <c r="L29" s="35">
        <v>3502026</v>
      </c>
      <c r="M29" s="35">
        <v>241803</v>
      </c>
      <c r="N29" s="35">
        <v>203389</v>
      </c>
      <c r="O29" s="35">
        <v>2184308</v>
      </c>
      <c r="P29" s="35">
        <v>307063</v>
      </c>
      <c r="Q29" s="35">
        <v>91975</v>
      </c>
      <c r="R29" s="35">
        <f t="shared" si="1"/>
        <v>399038</v>
      </c>
      <c r="S29" s="35">
        <v>896320</v>
      </c>
      <c r="T29" s="35">
        <f t="shared" si="2"/>
        <v>34034941</v>
      </c>
      <c r="U29" s="23">
        <v>22</v>
      </c>
    </row>
    <row r="30" spans="1:21" ht="12.75" customHeight="1" x14ac:dyDescent="0.2">
      <c r="A30" s="23">
        <v>23</v>
      </c>
      <c r="B30" s="23" t="s">
        <v>296</v>
      </c>
      <c r="C30" s="35">
        <v>3779480</v>
      </c>
      <c r="D30" s="35">
        <v>184236</v>
      </c>
      <c r="E30" s="35">
        <v>1404056</v>
      </c>
      <c r="F30" s="35">
        <v>18011</v>
      </c>
      <c r="G30" s="35">
        <v>69265</v>
      </c>
      <c r="H30" s="35">
        <v>12435</v>
      </c>
      <c r="I30" s="35">
        <v>49311</v>
      </c>
      <c r="J30" s="35">
        <v>29236</v>
      </c>
      <c r="K30" s="35">
        <f t="shared" si="0"/>
        <v>5546030</v>
      </c>
      <c r="L30" s="35">
        <v>675200</v>
      </c>
      <c r="M30" s="35">
        <v>37020</v>
      </c>
      <c r="N30" s="35">
        <v>13901</v>
      </c>
      <c r="O30" s="35">
        <v>423903</v>
      </c>
      <c r="P30" s="35">
        <v>379491</v>
      </c>
      <c r="Q30" s="35">
        <v>35134</v>
      </c>
      <c r="R30" s="35">
        <f t="shared" si="1"/>
        <v>414625</v>
      </c>
      <c r="S30" s="35">
        <v>511587</v>
      </c>
      <c r="T30" s="35">
        <f t="shared" si="2"/>
        <v>7622266</v>
      </c>
      <c r="U30" s="23">
        <v>23</v>
      </c>
    </row>
    <row r="31" spans="1:21" ht="12.75" customHeight="1" x14ac:dyDescent="0.2">
      <c r="A31" s="23">
        <v>24</v>
      </c>
      <c r="B31" s="23" t="s">
        <v>297</v>
      </c>
      <c r="C31" s="35">
        <v>40783409</v>
      </c>
      <c r="D31" s="35">
        <v>1726325</v>
      </c>
      <c r="E31" s="35">
        <v>35888197</v>
      </c>
      <c r="F31" s="35">
        <v>16754</v>
      </c>
      <c r="G31" s="35">
        <v>2036237</v>
      </c>
      <c r="H31" s="35">
        <v>0</v>
      </c>
      <c r="I31" s="35">
        <v>783612</v>
      </c>
      <c r="J31" s="35">
        <v>500419</v>
      </c>
      <c r="K31" s="35">
        <f t="shared" si="0"/>
        <v>81734953</v>
      </c>
      <c r="L31" s="35">
        <v>12173219</v>
      </c>
      <c r="M31" s="35">
        <v>3426190</v>
      </c>
      <c r="N31" s="35">
        <v>179340</v>
      </c>
      <c r="O31" s="35">
        <v>8182179</v>
      </c>
      <c r="P31" s="35">
        <v>4662529</v>
      </c>
      <c r="Q31" s="35">
        <v>629801</v>
      </c>
      <c r="R31" s="35">
        <f t="shared" si="1"/>
        <v>5292330</v>
      </c>
      <c r="S31" s="35">
        <v>5216982</v>
      </c>
      <c r="T31" s="35">
        <f t="shared" si="2"/>
        <v>116205193</v>
      </c>
      <c r="U31" s="23">
        <v>24</v>
      </c>
    </row>
    <row r="32" spans="1:21" ht="12.75" customHeight="1" x14ac:dyDescent="0.2">
      <c r="A32" s="23">
        <v>25</v>
      </c>
      <c r="B32" s="23" t="s">
        <v>298</v>
      </c>
      <c r="C32" s="35">
        <v>7547825</v>
      </c>
      <c r="D32" s="35">
        <v>980915</v>
      </c>
      <c r="E32" s="35">
        <v>3228166</v>
      </c>
      <c r="F32" s="35">
        <v>31459</v>
      </c>
      <c r="G32" s="35">
        <v>187113</v>
      </c>
      <c r="H32" s="35">
        <v>0</v>
      </c>
      <c r="I32" s="35">
        <v>163256</v>
      </c>
      <c r="J32" s="35">
        <v>161924</v>
      </c>
      <c r="K32" s="35">
        <f t="shared" si="0"/>
        <v>12300658</v>
      </c>
      <c r="L32" s="35">
        <v>1572700</v>
      </c>
      <c r="M32" s="35">
        <v>1595843</v>
      </c>
      <c r="N32" s="35">
        <v>66586</v>
      </c>
      <c r="O32" s="35">
        <v>2294568</v>
      </c>
      <c r="P32" s="35">
        <v>522213</v>
      </c>
      <c r="Q32" s="35">
        <v>2983</v>
      </c>
      <c r="R32" s="35">
        <f t="shared" si="1"/>
        <v>525196</v>
      </c>
      <c r="S32" s="35">
        <v>2476679</v>
      </c>
      <c r="T32" s="35">
        <f t="shared" si="2"/>
        <v>20832230</v>
      </c>
      <c r="U32" s="23">
        <v>25</v>
      </c>
    </row>
    <row r="33" spans="1:21" ht="12.75" customHeight="1" x14ac:dyDescent="0.2">
      <c r="A33" s="23">
        <v>26</v>
      </c>
      <c r="B33" s="23" t="s">
        <v>299</v>
      </c>
      <c r="C33" s="35">
        <v>8107772</v>
      </c>
      <c r="D33" s="35">
        <v>746747</v>
      </c>
      <c r="E33" s="35">
        <v>1871927</v>
      </c>
      <c r="F33" s="35">
        <v>50986</v>
      </c>
      <c r="G33" s="35">
        <v>1773016</v>
      </c>
      <c r="H33" s="35">
        <v>154059</v>
      </c>
      <c r="I33" s="35">
        <v>66515</v>
      </c>
      <c r="J33" s="35">
        <v>146730</v>
      </c>
      <c r="K33" s="35">
        <f t="shared" si="0"/>
        <v>12917752</v>
      </c>
      <c r="L33" s="35">
        <v>9950014</v>
      </c>
      <c r="M33" s="35">
        <v>9039</v>
      </c>
      <c r="N33" s="35">
        <v>42311</v>
      </c>
      <c r="O33" s="35">
        <v>1306820</v>
      </c>
      <c r="P33" s="35">
        <v>1879927</v>
      </c>
      <c r="Q33" s="35">
        <v>1580</v>
      </c>
      <c r="R33" s="35">
        <f t="shared" si="1"/>
        <v>1881507</v>
      </c>
      <c r="S33" s="35">
        <v>1154745</v>
      </c>
      <c r="T33" s="35">
        <f t="shared" si="2"/>
        <v>27262188</v>
      </c>
      <c r="U33" s="23">
        <v>26</v>
      </c>
    </row>
    <row r="34" spans="1:21" ht="12.75" customHeight="1" x14ac:dyDescent="0.2">
      <c r="A34" s="23">
        <v>27</v>
      </c>
      <c r="B34" s="23" t="s">
        <v>300</v>
      </c>
      <c r="C34" s="35">
        <v>23242737</v>
      </c>
      <c r="D34" s="35">
        <v>1982847</v>
      </c>
      <c r="E34" s="35">
        <v>17875631</v>
      </c>
      <c r="F34" s="35">
        <v>0</v>
      </c>
      <c r="G34" s="35">
        <v>0</v>
      </c>
      <c r="H34" s="35">
        <v>0</v>
      </c>
      <c r="I34" s="35">
        <v>578861</v>
      </c>
      <c r="J34" s="35">
        <v>293632</v>
      </c>
      <c r="K34" s="35">
        <f t="shared" si="0"/>
        <v>43973708</v>
      </c>
      <c r="L34" s="35">
        <v>8944225</v>
      </c>
      <c r="M34" s="35">
        <v>608427</v>
      </c>
      <c r="N34" s="35">
        <v>628303</v>
      </c>
      <c r="O34" s="35">
        <v>4405668</v>
      </c>
      <c r="P34" s="35">
        <v>1684413</v>
      </c>
      <c r="Q34" s="35">
        <v>349454</v>
      </c>
      <c r="R34" s="35">
        <f t="shared" si="1"/>
        <v>2033867</v>
      </c>
      <c r="S34" s="35">
        <v>1808574</v>
      </c>
      <c r="T34" s="35">
        <f t="shared" si="2"/>
        <v>62402772</v>
      </c>
      <c r="U34" s="23">
        <v>27</v>
      </c>
    </row>
    <row r="35" spans="1:21" ht="12.75" customHeight="1" x14ac:dyDescent="0.2">
      <c r="A35" s="23">
        <v>28</v>
      </c>
      <c r="B35" s="23" t="s">
        <v>301</v>
      </c>
      <c r="C35" s="35">
        <v>0</v>
      </c>
      <c r="D35" s="35">
        <v>0</v>
      </c>
      <c r="E35" s="35">
        <v>0</v>
      </c>
      <c r="F35" s="35">
        <v>0</v>
      </c>
      <c r="G35" s="35">
        <v>0</v>
      </c>
      <c r="H35" s="35">
        <v>0</v>
      </c>
      <c r="I35" s="35">
        <v>0</v>
      </c>
      <c r="J35" s="35">
        <v>0</v>
      </c>
      <c r="K35" s="35">
        <f t="shared" si="0"/>
        <v>0</v>
      </c>
      <c r="L35" s="35">
        <v>0</v>
      </c>
      <c r="M35" s="35">
        <v>0</v>
      </c>
      <c r="N35" s="35">
        <v>0</v>
      </c>
      <c r="O35" s="35">
        <v>0</v>
      </c>
      <c r="P35" s="35">
        <v>0</v>
      </c>
      <c r="Q35" s="35">
        <v>0</v>
      </c>
      <c r="R35" s="35">
        <f t="shared" si="1"/>
        <v>0</v>
      </c>
      <c r="S35" s="35">
        <v>0</v>
      </c>
      <c r="T35" s="35">
        <f t="shared" si="2"/>
        <v>0</v>
      </c>
      <c r="U35" s="23">
        <v>28</v>
      </c>
    </row>
    <row r="36" spans="1:21" ht="12.75" customHeight="1" x14ac:dyDescent="0.2">
      <c r="A36" s="23">
        <v>29</v>
      </c>
      <c r="B36" s="23" t="s">
        <v>244</v>
      </c>
      <c r="C36" s="35">
        <v>3621709450</v>
      </c>
      <c r="D36" s="35">
        <v>73330895</v>
      </c>
      <c r="E36" s="35">
        <v>533290202</v>
      </c>
      <c r="F36" s="35">
        <v>246523</v>
      </c>
      <c r="G36" s="35">
        <v>361521</v>
      </c>
      <c r="H36" s="35">
        <v>0</v>
      </c>
      <c r="I36" s="35">
        <v>22892021</v>
      </c>
      <c r="J36" s="35">
        <v>2580543</v>
      </c>
      <c r="K36" s="35">
        <f t="shared" si="0"/>
        <v>4254411155</v>
      </c>
      <c r="L36" s="35">
        <v>635305338</v>
      </c>
      <c r="M36" s="35">
        <v>80734517</v>
      </c>
      <c r="N36" s="35">
        <v>11126485</v>
      </c>
      <c r="O36" s="35">
        <v>578156720</v>
      </c>
      <c r="P36" s="35">
        <v>144288170</v>
      </c>
      <c r="Q36" s="35">
        <v>80183919</v>
      </c>
      <c r="R36" s="35">
        <f t="shared" si="1"/>
        <v>224472089</v>
      </c>
      <c r="S36" s="35">
        <v>73735221</v>
      </c>
      <c r="T36" s="35">
        <f t="shared" si="2"/>
        <v>5857941525</v>
      </c>
      <c r="U36" s="23">
        <v>29</v>
      </c>
    </row>
    <row r="37" spans="1:21" ht="12.75" customHeight="1" x14ac:dyDescent="0.2">
      <c r="A37" s="23">
        <v>30</v>
      </c>
      <c r="B37" s="23" t="s">
        <v>302</v>
      </c>
      <c r="C37" s="35">
        <v>149539587</v>
      </c>
      <c r="D37" s="35">
        <v>8006849</v>
      </c>
      <c r="E37" s="35">
        <v>36180613</v>
      </c>
      <c r="F37" s="35">
        <v>95988</v>
      </c>
      <c r="G37" s="35">
        <v>5956579</v>
      </c>
      <c r="H37" s="35">
        <v>0</v>
      </c>
      <c r="I37" s="35">
        <v>1109803</v>
      </c>
      <c r="J37" s="35">
        <v>725392</v>
      </c>
      <c r="K37" s="35">
        <f t="shared" si="0"/>
        <v>201614811</v>
      </c>
      <c r="L37" s="35">
        <v>28928110</v>
      </c>
      <c r="M37" s="35">
        <v>2181784</v>
      </c>
      <c r="N37" s="35">
        <v>1344425</v>
      </c>
      <c r="O37" s="35">
        <v>10772262</v>
      </c>
      <c r="P37" s="35">
        <v>7260510</v>
      </c>
      <c r="Q37" s="35">
        <v>645740</v>
      </c>
      <c r="R37" s="35">
        <f t="shared" si="1"/>
        <v>7906250</v>
      </c>
      <c r="S37" s="35">
        <v>8078749</v>
      </c>
      <c r="T37" s="35">
        <f t="shared" si="2"/>
        <v>260826391</v>
      </c>
      <c r="U37" s="23">
        <v>30</v>
      </c>
    </row>
    <row r="38" spans="1:21" ht="12.75" customHeight="1" x14ac:dyDescent="0.2">
      <c r="A38" s="23">
        <v>31</v>
      </c>
      <c r="B38" s="23" t="s">
        <v>303</v>
      </c>
      <c r="C38" s="35">
        <v>0</v>
      </c>
      <c r="D38" s="35">
        <v>0</v>
      </c>
      <c r="E38" s="35">
        <v>0</v>
      </c>
      <c r="F38" s="35">
        <v>0</v>
      </c>
      <c r="G38" s="35">
        <v>0</v>
      </c>
      <c r="H38" s="35">
        <v>0</v>
      </c>
      <c r="I38" s="35">
        <v>0</v>
      </c>
      <c r="J38" s="35">
        <v>0</v>
      </c>
      <c r="K38" s="35">
        <f t="shared" si="0"/>
        <v>0</v>
      </c>
      <c r="L38" s="35">
        <v>0</v>
      </c>
      <c r="M38" s="35">
        <v>0</v>
      </c>
      <c r="N38" s="35">
        <v>0</v>
      </c>
      <c r="O38" s="35">
        <v>0</v>
      </c>
      <c r="P38" s="35">
        <v>0</v>
      </c>
      <c r="Q38" s="35">
        <v>0</v>
      </c>
      <c r="R38" s="35">
        <f t="shared" si="1"/>
        <v>0</v>
      </c>
      <c r="S38" s="35">
        <v>0</v>
      </c>
      <c r="T38" s="35">
        <f t="shared" si="2"/>
        <v>0</v>
      </c>
      <c r="U38" s="23">
        <v>31</v>
      </c>
    </row>
    <row r="39" spans="1:21" ht="12.75" customHeight="1" x14ac:dyDescent="0.2">
      <c r="A39" s="23">
        <v>32</v>
      </c>
      <c r="B39" s="23" t="s">
        <v>304</v>
      </c>
      <c r="C39" s="35">
        <v>31144163</v>
      </c>
      <c r="D39" s="35">
        <v>3788786</v>
      </c>
      <c r="E39" s="35">
        <v>10949648</v>
      </c>
      <c r="F39" s="35">
        <v>17389</v>
      </c>
      <c r="G39" s="35">
        <v>43159</v>
      </c>
      <c r="H39" s="35">
        <v>0</v>
      </c>
      <c r="I39" s="35">
        <v>508545</v>
      </c>
      <c r="J39" s="35">
        <v>483127</v>
      </c>
      <c r="K39" s="35">
        <f t="shared" si="0"/>
        <v>46934817</v>
      </c>
      <c r="L39" s="35">
        <v>5318509</v>
      </c>
      <c r="M39" s="35">
        <v>504728</v>
      </c>
      <c r="N39" s="35">
        <v>31416</v>
      </c>
      <c r="O39" s="35">
        <v>3729335</v>
      </c>
      <c r="P39" s="35">
        <v>1485829</v>
      </c>
      <c r="Q39" s="35">
        <v>97269</v>
      </c>
      <c r="R39" s="35">
        <f t="shared" si="1"/>
        <v>1583098</v>
      </c>
      <c r="S39" s="35">
        <v>1801957</v>
      </c>
      <c r="T39" s="35">
        <f t="shared" si="2"/>
        <v>59903860</v>
      </c>
      <c r="U39" s="23">
        <v>32</v>
      </c>
    </row>
    <row r="40" spans="1:21" ht="12.75" customHeight="1" x14ac:dyDescent="0.2">
      <c r="A40" s="23">
        <v>33</v>
      </c>
      <c r="B40" s="23" t="s">
        <v>246</v>
      </c>
      <c r="C40" s="35">
        <v>47948041</v>
      </c>
      <c r="D40" s="35">
        <v>1049671</v>
      </c>
      <c r="E40" s="35">
        <v>20032290</v>
      </c>
      <c r="F40" s="35">
        <v>211757</v>
      </c>
      <c r="G40" s="35">
        <v>1193020</v>
      </c>
      <c r="H40" s="35">
        <v>967889</v>
      </c>
      <c r="I40" s="35">
        <v>717963</v>
      </c>
      <c r="J40" s="35">
        <v>322188</v>
      </c>
      <c r="K40" s="35">
        <f t="shared" si="0"/>
        <v>72442819</v>
      </c>
      <c r="L40" s="35">
        <v>14789976</v>
      </c>
      <c r="M40" s="35">
        <v>797034</v>
      </c>
      <c r="N40" s="35">
        <v>147122</v>
      </c>
      <c r="O40" s="35">
        <v>15643558</v>
      </c>
      <c r="P40" s="35">
        <v>2756971</v>
      </c>
      <c r="Q40" s="35">
        <v>228176</v>
      </c>
      <c r="R40" s="35">
        <f t="shared" si="1"/>
        <v>2985147</v>
      </c>
      <c r="S40" s="35">
        <v>1139172</v>
      </c>
      <c r="T40" s="35">
        <f t="shared" si="2"/>
        <v>107944828</v>
      </c>
      <c r="U40" s="23">
        <v>33</v>
      </c>
    </row>
    <row r="41" spans="1:21" ht="12.75" customHeight="1" x14ac:dyDescent="0.2">
      <c r="A41" s="23">
        <v>34</v>
      </c>
      <c r="B41" s="23" t="s">
        <v>305</v>
      </c>
      <c r="C41" s="35">
        <v>86049855</v>
      </c>
      <c r="D41" s="35">
        <v>2399714</v>
      </c>
      <c r="E41" s="35">
        <v>59496823</v>
      </c>
      <c r="F41" s="35">
        <v>197111</v>
      </c>
      <c r="G41" s="35">
        <v>9677558</v>
      </c>
      <c r="H41" s="35">
        <v>0</v>
      </c>
      <c r="I41" s="35">
        <v>1818230</v>
      </c>
      <c r="J41" s="35">
        <v>969685</v>
      </c>
      <c r="K41" s="35">
        <f t="shared" si="0"/>
        <v>160608976</v>
      </c>
      <c r="L41" s="35">
        <v>53421066</v>
      </c>
      <c r="M41" s="35">
        <v>2485674</v>
      </c>
      <c r="N41" s="35">
        <v>335356</v>
      </c>
      <c r="O41" s="35">
        <v>23319049</v>
      </c>
      <c r="P41" s="35">
        <v>9562489</v>
      </c>
      <c r="Q41" s="35">
        <v>151008</v>
      </c>
      <c r="R41" s="35">
        <f t="shared" si="1"/>
        <v>9713497</v>
      </c>
      <c r="S41" s="35">
        <v>6404467</v>
      </c>
      <c r="T41" s="35">
        <f t="shared" si="2"/>
        <v>256288085</v>
      </c>
      <c r="U41" s="23">
        <v>34</v>
      </c>
    </row>
    <row r="42" spans="1:21" ht="12.75" customHeight="1" x14ac:dyDescent="0.2">
      <c r="A42" s="23">
        <v>35</v>
      </c>
      <c r="B42" s="23" t="s">
        <v>306</v>
      </c>
      <c r="C42" s="35">
        <v>0</v>
      </c>
      <c r="D42" s="35">
        <v>0</v>
      </c>
      <c r="E42" s="35">
        <v>0</v>
      </c>
      <c r="F42" s="35">
        <v>0</v>
      </c>
      <c r="G42" s="35">
        <v>0</v>
      </c>
      <c r="H42" s="35">
        <v>0</v>
      </c>
      <c r="I42" s="35">
        <v>0</v>
      </c>
      <c r="J42" s="35">
        <v>0</v>
      </c>
      <c r="K42" s="35">
        <f t="shared" si="0"/>
        <v>0</v>
      </c>
      <c r="L42" s="35">
        <v>0</v>
      </c>
      <c r="M42" s="35">
        <v>0</v>
      </c>
      <c r="N42" s="35">
        <v>0</v>
      </c>
      <c r="O42" s="35">
        <v>0</v>
      </c>
      <c r="P42" s="35">
        <v>0</v>
      </c>
      <c r="Q42" s="35">
        <v>0</v>
      </c>
      <c r="R42" s="35">
        <f t="shared" si="1"/>
        <v>0</v>
      </c>
      <c r="S42" s="35">
        <v>0</v>
      </c>
      <c r="T42" s="35">
        <f t="shared" si="2"/>
        <v>0</v>
      </c>
      <c r="U42" s="23">
        <v>35</v>
      </c>
    </row>
    <row r="43" spans="1:21" ht="12.75" customHeight="1" x14ac:dyDescent="0.2">
      <c r="A43" s="23">
        <v>36</v>
      </c>
      <c r="B43" s="23" t="s">
        <v>307</v>
      </c>
      <c r="C43" s="35">
        <v>35073761</v>
      </c>
      <c r="D43" s="35">
        <v>1051641</v>
      </c>
      <c r="E43" s="35">
        <v>15304240</v>
      </c>
      <c r="F43" s="35">
        <v>61545</v>
      </c>
      <c r="G43" s="35">
        <v>276919</v>
      </c>
      <c r="H43" s="35">
        <v>0</v>
      </c>
      <c r="I43" s="35">
        <v>556967</v>
      </c>
      <c r="J43" s="35">
        <v>307744</v>
      </c>
      <c r="K43" s="35">
        <f t="shared" si="0"/>
        <v>52632817</v>
      </c>
      <c r="L43" s="35">
        <v>22148548</v>
      </c>
      <c r="M43" s="35">
        <v>432271</v>
      </c>
      <c r="N43" s="35">
        <v>81629</v>
      </c>
      <c r="O43" s="35">
        <v>3316504</v>
      </c>
      <c r="P43" s="35">
        <v>1869427</v>
      </c>
      <c r="Q43" s="35">
        <v>165995</v>
      </c>
      <c r="R43" s="35">
        <f t="shared" si="1"/>
        <v>2035422</v>
      </c>
      <c r="S43" s="35">
        <v>2440727</v>
      </c>
      <c r="T43" s="35">
        <f t="shared" si="2"/>
        <v>83087918</v>
      </c>
      <c r="U43" s="23">
        <v>36</v>
      </c>
    </row>
    <row r="44" spans="1:21" ht="12.75" customHeight="1" x14ac:dyDescent="0.2">
      <c r="A44" s="23">
        <v>37</v>
      </c>
      <c r="B44" s="23" t="s">
        <v>308</v>
      </c>
      <c r="C44" s="35">
        <v>45595365</v>
      </c>
      <c r="D44" s="35">
        <v>1080160</v>
      </c>
      <c r="E44" s="35">
        <v>19709998</v>
      </c>
      <c r="F44" s="35">
        <v>5980</v>
      </c>
      <c r="G44" s="35">
        <v>653452</v>
      </c>
      <c r="H44" s="35">
        <v>0</v>
      </c>
      <c r="I44" s="35">
        <v>468500</v>
      </c>
      <c r="J44" s="35">
        <v>178303</v>
      </c>
      <c r="K44" s="35">
        <f t="shared" si="0"/>
        <v>67691758</v>
      </c>
      <c r="L44" s="35">
        <v>13555509</v>
      </c>
      <c r="M44" s="35">
        <v>5906466</v>
      </c>
      <c r="N44" s="35">
        <v>134438</v>
      </c>
      <c r="O44" s="35">
        <v>4567977</v>
      </c>
      <c r="P44" s="35">
        <v>5366155</v>
      </c>
      <c r="Q44" s="35">
        <v>65912</v>
      </c>
      <c r="R44" s="35">
        <f t="shared" si="1"/>
        <v>5432067</v>
      </c>
      <c r="S44" s="35">
        <v>892780</v>
      </c>
      <c r="T44" s="35">
        <f t="shared" si="2"/>
        <v>98180995</v>
      </c>
      <c r="U44" s="23">
        <v>37</v>
      </c>
    </row>
    <row r="45" spans="1:21" ht="12.75" customHeight="1" x14ac:dyDescent="0.2">
      <c r="A45" s="23">
        <v>38</v>
      </c>
      <c r="B45" s="23" t="s">
        <v>309</v>
      </c>
      <c r="C45" s="35">
        <v>10323953</v>
      </c>
      <c r="D45" s="35">
        <v>339615</v>
      </c>
      <c r="E45" s="35">
        <v>3354382</v>
      </c>
      <c r="F45" s="35">
        <v>25103</v>
      </c>
      <c r="G45" s="35">
        <v>350964</v>
      </c>
      <c r="H45" s="35">
        <v>181150</v>
      </c>
      <c r="I45" s="35">
        <v>132026</v>
      </c>
      <c r="J45" s="35">
        <v>144486</v>
      </c>
      <c r="K45" s="35">
        <f t="shared" si="0"/>
        <v>14851679</v>
      </c>
      <c r="L45" s="35">
        <v>1945656</v>
      </c>
      <c r="M45" s="35">
        <v>77868</v>
      </c>
      <c r="N45" s="35">
        <v>6286</v>
      </c>
      <c r="O45" s="35">
        <v>3506179</v>
      </c>
      <c r="P45" s="35">
        <v>979314</v>
      </c>
      <c r="Q45" s="35">
        <v>45470</v>
      </c>
      <c r="R45" s="35">
        <f t="shared" si="1"/>
        <v>1024784</v>
      </c>
      <c r="S45" s="35">
        <v>2422691</v>
      </c>
      <c r="T45" s="35">
        <f t="shared" si="2"/>
        <v>23835143</v>
      </c>
      <c r="U45" s="23">
        <v>38</v>
      </c>
    </row>
    <row r="46" spans="1:21" ht="12.75" customHeight="1" x14ac:dyDescent="0.2">
      <c r="A46" s="23">
        <v>39</v>
      </c>
      <c r="B46" s="23" t="s">
        <v>310</v>
      </c>
      <c r="C46" s="35">
        <v>21526291</v>
      </c>
      <c r="D46" s="35">
        <v>505897</v>
      </c>
      <c r="E46" s="35">
        <v>6645001</v>
      </c>
      <c r="F46" s="35">
        <v>0</v>
      </c>
      <c r="G46" s="35">
        <v>440956</v>
      </c>
      <c r="H46" s="35">
        <v>0</v>
      </c>
      <c r="I46" s="35">
        <v>309368</v>
      </c>
      <c r="J46" s="35">
        <v>156943</v>
      </c>
      <c r="K46" s="35">
        <f t="shared" si="0"/>
        <v>29584456</v>
      </c>
      <c r="L46" s="35">
        <v>8631208</v>
      </c>
      <c r="M46" s="35">
        <v>853429</v>
      </c>
      <c r="N46" s="35">
        <v>230128</v>
      </c>
      <c r="O46" s="35">
        <v>5229258</v>
      </c>
      <c r="P46" s="35">
        <v>579847</v>
      </c>
      <c r="Q46" s="35">
        <v>127349</v>
      </c>
      <c r="R46" s="35">
        <f t="shared" si="1"/>
        <v>707196</v>
      </c>
      <c r="S46" s="35">
        <v>2289361</v>
      </c>
      <c r="T46" s="35">
        <f t="shared" si="2"/>
        <v>47525036</v>
      </c>
      <c r="U46" s="23">
        <v>39</v>
      </c>
    </row>
    <row r="47" spans="1:21" ht="12.75" customHeight="1" x14ac:dyDescent="0.2">
      <c r="A47" s="23">
        <v>40</v>
      </c>
      <c r="B47" s="23" t="s">
        <v>311</v>
      </c>
      <c r="C47" s="35">
        <v>4326503</v>
      </c>
      <c r="D47" s="35">
        <v>5816158</v>
      </c>
      <c r="E47" s="35">
        <v>3558209</v>
      </c>
      <c r="F47" s="35">
        <v>39694</v>
      </c>
      <c r="G47" s="35">
        <v>1318363</v>
      </c>
      <c r="H47" s="35">
        <v>0</v>
      </c>
      <c r="I47" s="35">
        <v>222659</v>
      </c>
      <c r="J47" s="35">
        <v>69821</v>
      </c>
      <c r="K47" s="35">
        <f t="shared" si="0"/>
        <v>15351407</v>
      </c>
      <c r="L47" s="35">
        <v>2724930</v>
      </c>
      <c r="M47" s="35">
        <v>98671</v>
      </c>
      <c r="N47" s="35">
        <v>1158085</v>
      </c>
      <c r="O47" s="35">
        <v>2690437</v>
      </c>
      <c r="P47" s="35">
        <v>1713536</v>
      </c>
      <c r="Q47" s="35">
        <v>903464</v>
      </c>
      <c r="R47" s="35">
        <f t="shared" si="1"/>
        <v>2617000</v>
      </c>
      <c r="S47" s="35">
        <v>1181894</v>
      </c>
      <c r="T47" s="35">
        <f t="shared" si="2"/>
        <v>25822424</v>
      </c>
      <c r="U47" s="23">
        <v>40</v>
      </c>
    </row>
    <row r="48" spans="1:21" ht="12.75" customHeight="1" x14ac:dyDescent="0.2">
      <c r="A48" s="23">
        <v>41</v>
      </c>
      <c r="B48" s="23" t="s">
        <v>312</v>
      </c>
      <c r="C48" s="35">
        <v>0</v>
      </c>
      <c r="D48" s="35">
        <v>0</v>
      </c>
      <c r="E48" s="35">
        <v>0</v>
      </c>
      <c r="F48" s="35">
        <v>0</v>
      </c>
      <c r="G48" s="35">
        <v>0</v>
      </c>
      <c r="H48" s="35">
        <v>0</v>
      </c>
      <c r="I48" s="35">
        <v>0</v>
      </c>
      <c r="J48" s="35">
        <v>0</v>
      </c>
      <c r="K48" s="35">
        <f t="shared" si="0"/>
        <v>0</v>
      </c>
      <c r="L48" s="35">
        <v>0</v>
      </c>
      <c r="M48" s="35">
        <v>0</v>
      </c>
      <c r="N48" s="35">
        <v>0</v>
      </c>
      <c r="O48" s="35">
        <v>0</v>
      </c>
      <c r="P48" s="35">
        <v>0</v>
      </c>
      <c r="Q48" s="35">
        <v>0</v>
      </c>
      <c r="R48" s="35">
        <f t="shared" si="1"/>
        <v>0</v>
      </c>
      <c r="S48" s="35">
        <v>0</v>
      </c>
      <c r="T48" s="35">
        <f t="shared" si="2"/>
        <v>0</v>
      </c>
      <c r="U48" s="23">
        <v>41</v>
      </c>
    </row>
    <row r="49" spans="1:21" ht="12.75" customHeight="1" x14ac:dyDescent="0.2">
      <c r="A49" s="23">
        <v>42</v>
      </c>
      <c r="B49" s="23" t="s">
        <v>313</v>
      </c>
      <c r="C49" s="35">
        <v>185337219</v>
      </c>
      <c r="D49" s="35">
        <v>7285246</v>
      </c>
      <c r="E49" s="35">
        <v>67032175</v>
      </c>
      <c r="F49" s="35">
        <v>33885</v>
      </c>
      <c r="G49" s="35">
        <v>2639315</v>
      </c>
      <c r="H49" s="35">
        <v>2279103</v>
      </c>
      <c r="I49" s="35">
        <v>1468340</v>
      </c>
      <c r="J49" s="35">
        <v>651367</v>
      </c>
      <c r="K49" s="35">
        <f t="shared" si="0"/>
        <v>266726650</v>
      </c>
      <c r="L49" s="35">
        <v>61609759</v>
      </c>
      <c r="M49" s="35">
        <v>3461944</v>
      </c>
      <c r="N49" s="35">
        <v>828419</v>
      </c>
      <c r="O49" s="35">
        <v>24587053</v>
      </c>
      <c r="P49" s="35">
        <v>14525957</v>
      </c>
      <c r="Q49" s="35">
        <v>802265</v>
      </c>
      <c r="R49" s="35">
        <f t="shared" si="1"/>
        <v>15328222</v>
      </c>
      <c r="S49" s="35">
        <v>5443225</v>
      </c>
      <c r="T49" s="35">
        <f t="shared" si="2"/>
        <v>377985272</v>
      </c>
      <c r="U49" s="23">
        <v>42</v>
      </c>
    </row>
    <row r="50" spans="1:21" ht="12.75" customHeight="1" x14ac:dyDescent="0.2">
      <c r="A50" s="23">
        <v>43</v>
      </c>
      <c r="B50" s="23" t="s">
        <v>314</v>
      </c>
      <c r="C50" s="35">
        <v>516142049</v>
      </c>
      <c r="D50" s="35">
        <v>13407433</v>
      </c>
      <c r="E50" s="35">
        <v>154744895</v>
      </c>
      <c r="F50" s="35">
        <v>11150</v>
      </c>
      <c r="G50" s="35">
        <v>1149530</v>
      </c>
      <c r="H50" s="35">
        <v>0</v>
      </c>
      <c r="I50" s="35">
        <v>4515806</v>
      </c>
      <c r="J50" s="35">
        <v>812817</v>
      </c>
      <c r="K50" s="35">
        <f t="shared" si="0"/>
        <v>690783680</v>
      </c>
      <c r="L50" s="35">
        <v>236476282</v>
      </c>
      <c r="M50" s="35">
        <v>19170587</v>
      </c>
      <c r="N50" s="35">
        <v>1612368</v>
      </c>
      <c r="O50" s="35">
        <v>45679985</v>
      </c>
      <c r="P50" s="35">
        <v>44101590</v>
      </c>
      <c r="Q50" s="35">
        <v>1635438</v>
      </c>
      <c r="R50" s="35">
        <f t="shared" si="1"/>
        <v>45737028</v>
      </c>
      <c r="S50" s="35">
        <v>27408824</v>
      </c>
      <c r="T50" s="35">
        <f t="shared" si="2"/>
        <v>1066868754</v>
      </c>
      <c r="U50" s="23">
        <v>43</v>
      </c>
    </row>
    <row r="51" spans="1:21" ht="12.75" customHeight="1" x14ac:dyDescent="0.2">
      <c r="A51" s="23">
        <v>44</v>
      </c>
      <c r="B51" s="23" t="s">
        <v>315</v>
      </c>
      <c r="C51" s="35">
        <v>16742634</v>
      </c>
      <c r="D51" s="35">
        <v>1235039</v>
      </c>
      <c r="E51" s="35">
        <v>7513749</v>
      </c>
      <c r="F51" s="35">
        <v>114477</v>
      </c>
      <c r="G51" s="35">
        <v>8185461</v>
      </c>
      <c r="H51" s="35">
        <v>0</v>
      </c>
      <c r="I51" s="35">
        <v>412900</v>
      </c>
      <c r="J51" s="35">
        <v>221080</v>
      </c>
      <c r="K51" s="35">
        <f t="shared" si="0"/>
        <v>34425340</v>
      </c>
      <c r="L51" s="35">
        <v>24397150</v>
      </c>
      <c r="M51" s="35">
        <v>164320</v>
      </c>
      <c r="N51" s="35">
        <v>200302</v>
      </c>
      <c r="O51" s="35">
        <v>10089206</v>
      </c>
      <c r="P51" s="35">
        <v>4652694</v>
      </c>
      <c r="Q51" s="35">
        <v>658507</v>
      </c>
      <c r="R51" s="35">
        <f t="shared" si="1"/>
        <v>5311201</v>
      </c>
      <c r="S51" s="35">
        <v>12223996</v>
      </c>
      <c r="T51" s="35">
        <f t="shared" si="2"/>
        <v>86811515</v>
      </c>
      <c r="U51" s="23">
        <v>44</v>
      </c>
    </row>
    <row r="52" spans="1:21" ht="12.75" customHeight="1" x14ac:dyDescent="0.2">
      <c r="A52" s="23">
        <v>45</v>
      </c>
      <c r="B52" s="23" t="s">
        <v>316</v>
      </c>
      <c r="C52" s="35">
        <v>0</v>
      </c>
      <c r="D52" s="35">
        <v>0</v>
      </c>
      <c r="E52" s="35">
        <v>0</v>
      </c>
      <c r="F52" s="35">
        <v>0</v>
      </c>
      <c r="G52" s="35">
        <v>0</v>
      </c>
      <c r="H52" s="35">
        <v>0</v>
      </c>
      <c r="I52" s="35">
        <v>0</v>
      </c>
      <c r="J52" s="35">
        <v>0</v>
      </c>
      <c r="K52" s="35">
        <f t="shared" si="0"/>
        <v>0</v>
      </c>
      <c r="L52" s="35">
        <v>0</v>
      </c>
      <c r="M52" s="35">
        <v>0</v>
      </c>
      <c r="N52" s="35">
        <v>0</v>
      </c>
      <c r="O52" s="35">
        <v>0</v>
      </c>
      <c r="P52" s="35">
        <v>0</v>
      </c>
      <c r="Q52" s="35">
        <v>0</v>
      </c>
      <c r="R52" s="35">
        <f t="shared" si="1"/>
        <v>0</v>
      </c>
      <c r="S52" s="35">
        <v>0</v>
      </c>
      <c r="T52" s="35">
        <f t="shared" si="2"/>
        <v>0</v>
      </c>
      <c r="U52" s="23">
        <v>45</v>
      </c>
    </row>
    <row r="53" spans="1:21" ht="12.75" customHeight="1" x14ac:dyDescent="0.2">
      <c r="A53" s="23">
        <v>46</v>
      </c>
      <c r="B53" s="23" t="s">
        <v>317</v>
      </c>
      <c r="C53" s="35">
        <v>0</v>
      </c>
      <c r="D53" s="35">
        <v>0</v>
      </c>
      <c r="E53" s="35">
        <v>0</v>
      </c>
      <c r="F53" s="35">
        <v>0</v>
      </c>
      <c r="G53" s="35">
        <v>0</v>
      </c>
      <c r="H53" s="35">
        <v>0</v>
      </c>
      <c r="I53" s="35">
        <v>0</v>
      </c>
      <c r="J53" s="35">
        <v>0</v>
      </c>
      <c r="K53" s="35">
        <f t="shared" ref="K53:K102" si="3">SUM(C53:J53)</f>
        <v>0</v>
      </c>
      <c r="L53" s="35">
        <v>0</v>
      </c>
      <c r="M53" s="35">
        <v>0</v>
      </c>
      <c r="N53" s="35">
        <v>0</v>
      </c>
      <c r="O53" s="35">
        <v>0</v>
      </c>
      <c r="P53" s="35">
        <v>0</v>
      </c>
      <c r="Q53" s="35">
        <v>0</v>
      </c>
      <c r="R53" s="35">
        <f t="shared" si="1"/>
        <v>0</v>
      </c>
      <c r="S53" s="35">
        <v>0</v>
      </c>
      <c r="T53" s="35">
        <f t="shared" si="2"/>
        <v>0</v>
      </c>
      <c r="U53" s="23">
        <v>46</v>
      </c>
    </row>
    <row r="54" spans="1:21" ht="12.75" customHeight="1" x14ac:dyDescent="0.2">
      <c r="A54" s="23">
        <v>47</v>
      </c>
      <c r="B54" s="23" t="s">
        <v>318</v>
      </c>
      <c r="C54" s="35">
        <v>140675605</v>
      </c>
      <c r="D54" s="35">
        <v>5137954</v>
      </c>
      <c r="E54" s="35">
        <v>29379556</v>
      </c>
      <c r="F54" s="35">
        <v>0</v>
      </c>
      <c r="G54" s="35">
        <v>6818191</v>
      </c>
      <c r="H54" s="35">
        <v>0</v>
      </c>
      <c r="I54" s="35">
        <v>978058</v>
      </c>
      <c r="J54" s="35">
        <v>331967</v>
      </c>
      <c r="K54" s="35">
        <f t="shared" si="3"/>
        <v>183321331</v>
      </c>
      <c r="L54" s="35">
        <v>49357244</v>
      </c>
      <c r="M54" s="35">
        <v>2139041</v>
      </c>
      <c r="N54" s="35">
        <v>196181</v>
      </c>
      <c r="O54" s="35">
        <v>13472148</v>
      </c>
      <c r="P54" s="35">
        <v>1309315</v>
      </c>
      <c r="Q54" s="35">
        <v>1064940</v>
      </c>
      <c r="R54" s="35">
        <f t="shared" si="1"/>
        <v>2374255</v>
      </c>
      <c r="S54" s="35">
        <v>5103353</v>
      </c>
      <c r="T54" s="35">
        <f t="shared" si="2"/>
        <v>255963553</v>
      </c>
      <c r="U54" s="23">
        <v>47</v>
      </c>
    </row>
    <row r="55" spans="1:21" ht="12.75" customHeight="1" x14ac:dyDescent="0.2">
      <c r="A55" s="23">
        <v>48</v>
      </c>
      <c r="B55" s="23" t="s">
        <v>319</v>
      </c>
      <c r="C55" s="35">
        <v>0</v>
      </c>
      <c r="D55" s="35">
        <v>0</v>
      </c>
      <c r="E55" s="35">
        <v>0</v>
      </c>
      <c r="F55" s="35">
        <v>0</v>
      </c>
      <c r="G55" s="35">
        <v>0</v>
      </c>
      <c r="H55" s="35">
        <v>0</v>
      </c>
      <c r="I55" s="35">
        <v>0</v>
      </c>
      <c r="J55" s="35">
        <v>0</v>
      </c>
      <c r="K55" s="35">
        <f t="shared" si="3"/>
        <v>0</v>
      </c>
      <c r="L55" s="35">
        <v>0</v>
      </c>
      <c r="M55" s="35">
        <v>0</v>
      </c>
      <c r="N55" s="35">
        <v>0</v>
      </c>
      <c r="O55" s="35">
        <v>0</v>
      </c>
      <c r="P55" s="35">
        <v>0</v>
      </c>
      <c r="Q55" s="35">
        <v>0</v>
      </c>
      <c r="R55" s="35">
        <f t="shared" si="1"/>
        <v>0</v>
      </c>
      <c r="S55" s="35">
        <v>0</v>
      </c>
      <c r="T55" s="35">
        <f t="shared" si="2"/>
        <v>0</v>
      </c>
      <c r="U55" s="23">
        <v>48</v>
      </c>
    </row>
    <row r="56" spans="1:21" ht="12.75" customHeight="1" x14ac:dyDescent="0.2">
      <c r="A56" s="23">
        <v>49</v>
      </c>
      <c r="B56" s="23" t="s">
        <v>320</v>
      </c>
      <c r="C56" s="35">
        <v>27679465</v>
      </c>
      <c r="D56" s="35">
        <v>1273354</v>
      </c>
      <c r="E56" s="35">
        <v>12251812</v>
      </c>
      <c r="F56" s="35">
        <v>31729</v>
      </c>
      <c r="G56" s="35">
        <v>187897</v>
      </c>
      <c r="H56" s="35">
        <v>0</v>
      </c>
      <c r="I56" s="35">
        <v>431533</v>
      </c>
      <c r="J56" s="35">
        <v>330306</v>
      </c>
      <c r="K56" s="35">
        <f t="shared" si="3"/>
        <v>42186096</v>
      </c>
      <c r="L56" s="35">
        <v>12677802</v>
      </c>
      <c r="M56" s="35">
        <v>7918488</v>
      </c>
      <c r="N56" s="35">
        <v>268940</v>
      </c>
      <c r="O56" s="35">
        <v>1510904</v>
      </c>
      <c r="P56" s="35">
        <v>2297388</v>
      </c>
      <c r="Q56" s="35">
        <v>106657</v>
      </c>
      <c r="R56" s="35">
        <f t="shared" si="1"/>
        <v>2404045</v>
      </c>
      <c r="S56" s="35">
        <v>2045204</v>
      </c>
      <c r="T56" s="35">
        <f t="shared" si="2"/>
        <v>69011479</v>
      </c>
      <c r="U56" s="23">
        <v>49</v>
      </c>
    </row>
    <row r="57" spans="1:21" ht="12.75" customHeight="1" x14ac:dyDescent="0.2">
      <c r="A57" s="23">
        <v>50</v>
      </c>
      <c r="B57" s="23" t="s">
        <v>321</v>
      </c>
      <c r="C57" s="35">
        <v>0</v>
      </c>
      <c r="D57" s="35">
        <v>0</v>
      </c>
      <c r="E57" s="35">
        <v>0</v>
      </c>
      <c r="F57" s="35">
        <v>0</v>
      </c>
      <c r="G57" s="35">
        <v>0</v>
      </c>
      <c r="H57" s="35">
        <v>0</v>
      </c>
      <c r="I57" s="35">
        <v>0</v>
      </c>
      <c r="J57" s="35">
        <v>0</v>
      </c>
      <c r="K57" s="35">
        <f t="shared" si="3"/>
        <v>0</v>
      </c>
      <c r="L57" s="35">
        <v>0</v>
      </c>
      <c r="M57" s="35">
        <v>0</v>
      </c>
      <c r="N57" s="35">
        <v>0</v>
      </c>
      <c r="O57" s="35">
        <v>0</v>
      </c>
      <c r="P57" s="35">
        <v>0</v>
      </c>
      <c r="Q57" s="35">
        <v>0</v>
      </c>
      <c r="R57" s="35">
        <f t="shared" si="1"/>
        <v>0</v>
      </c>
      <c r="S57" s="35">
        <v>0</v>
      </c>
      <c r="T57" s="35">
        <f t="shared" si="2"/>
        <v>0</v>
      </c>
      <c r="U57" s="23">
        <v>50</v>
      </c>
    </row>
    <row r="58" spans="1:21" ht="12.75" customHeight="1" x14ac:dyDescent="0.2">
      <c r="A58" s="23">
        <v>51</v>
      </c>
      <c r="B58" s="23" t="s">
        <v>322</v>
      </c>
      <c r="C58" s="35">
        <v>20666609</v>
      </c>
      <c r="D58" s="35">
        <v>631128</v>
      </c>
      <c r="E58" s="35">
        <v>2688124</v>
      </c>
      <c r="F58" s="35">
        <v>51546</v>
      </c>
      <c r="G58" s="35">
        <v>6678</v>
      </c>
      <c r="H58" s="35">
        <v>132851</v>
      </c>
      <c r="I58" s="35">
        <v>270286</v>
      </c>
      <c r="J58" s="35">
        <v>119962</v>
      </c>
      <c r="K58" s="35">
        <f t="shared" si="3"/>
        <v>24567184</v>
      </c>
      <c r="L58" s="35">
        <v>3330978</v>
      </c>
      <c r="M58" s="35">
        <v>320860</v>
      </c>
      <c r="N58" s="35">
        <v>58022</v>
      </c>
      <c r="O58" s="35">
        <v>572790</v>
      </c>
      <c r="P58" s="35">
        <v>692665</v>
      </c>
      <c r="Q58" s="35">
        <v>72646</v>
      </c>
      <c r="R58" s="35">
        <f t="shared" si="1"/>
        <v>765311</v>
      </c>
      <c r="S58" s="35">
        <v>767345</v>
      </c>
      <c r="T58" s="35">
        <f t="shared" si="2"/>
        <v>30382490</v>
      </c>
      <c r="U58" s="23">
        <v>51</v>
      </c>
    </row>
    <row r="59" spans="1:21" ht="12.75" customHeight="1" x14ac:dyDescent="0.2">
      <c r="A59" s="23">
        <v>52</v>
      </c>
      <c r="B59" s="23" t="s">
        <v>323</v>
      </c>
      <c r="C59" s="35">
        <v>0</v>
      </c>
      <c r="D59" s="35">
        <v>0</v>
      </c>
      <c r="E59" s="35">
        <v>0</v>
      </c>
      <c r="F59" s="35">
        <v>0</v>
      </c>
      <c r="G59" s="35">
        <v>0</v>
      </c>
      <c r="H59" s="35">
        <v>0</v>
      </c>
      <c r="I59" s="35">
        <v>0</v>
      </c>
      <c r="J59" s="35">
        <v>0</v>
      </c>
      <c r="K59" s="35">
        <f t="shared" si="3"/>
        <v>0</v>
      </c>
      <c r="L59" s="35">
        <v>0</v>
      </c>
      <c r="M59" s="35">
        <v>0</v>
      </c>
      <c r="N59" s="35">
        <v>0</v>
      </c>
      <c r="O59" s="35">
        <v>0</v>
      </c>
      <c r="P59" s="35">
        <v>0</v>
      </c>
      <c r="Q59" s="35">
        <v>0</v>
      </c>
      <c r="R59" s="35">
        <f t="shared" si="1"/>
        <v>0</v>
      </c>
      <c r="S59" s="35">
        <v>0</v>
      </c>
      <c r="T59" s="35">
        <f t="shared" si="2"/>
        <v>0</v>
      </c>
      <c r="U59" s="23">
        <v>52</v>
      </c>
    </row>
    <row r="60" spans="1:21" ht="12.75" customHeight="1" x14ac:dyDescent="0.2">
      <c r="A60" s="23">
        <v>53</v>
      </c>
      <c r="B60" s="23" t="s">
        <v>324</v>
      </c>
      <c r="C60" s="35">
        <v>1351712430</v>
      </c>
      <c r="D60" s="35">
        <v>36620631</v>
      </c>
      <c r="E60" s="35">
        <v>962357956</v>
      </c>
      <c r="F60" s="35">
        <v>16401</v>
      </c>
      <c r="G60" s="35">
        <v>2090405</v>
      </c>
      <c r="H60" s="35">
        <v>0</v>
      </c>
      <c r="I60" s="35">
        <v>14434089</v>
      </c>
      <c r="J60" s="35">
        <v>4302623</v>
      </c>
      <c r="K60" s="35">
        <f t="shared" si="3"/>
        <v>2371534535</v>
      </c>
      <c r="L60" s="35">
        <v>307235295</v>
      </c>
      <c r="M60" s="35">
        <v>39394130</v>
      </c>
      <c r="N60" s="35">
        <v>1870695</v>
      </c>
      <c r="O60" s="35">
        <v>75019700</v>
      </c>
      <c r="P60" s="35">
        <v>92844178</v>
      </c>
      <c r="Q60" s="35">
        <v>5413408</v>
      </c>
      <c r="R60" s="35">
        <f t="shared" si="1"/>
        <v>98257586</v>
      </c>
      <c r="S60" s="35">
        <v>82749079</v>
      </c>
      <c r="T60" s="35">
        <f t="shared" si="2"/>
        <v>2976061020</v>
      </c>
      <c r="U60" s="23">
        <v>53</v>
      </c>
    </row>
    <row r="61" spans="1:21" ht="12.75" customHeight="1" x14ac:dyDescent="0.2">
      <c r="A61" s="23">
        <v>54</v>
      </c>
      <c r="B61" s="23" t="s">
        <v>325</v>
      </c>
      <c r="C61" s="35">
        <v>58562447</v>
      </c>
      <c r="D61" s="35">
        <v>17587761</v>
      </c>
      <c r="E61" s="35">
        <v>14679233</v>
      </c>
      <c r="F61" s="35">
        <v>66238</v>
      </c>
      <c r="G61" s="35">
        <v>444634</v>
      </c>
      <c r="H61" s="35">
        <v>617058</v>
      </c>
      <c r="I61" s="35">
        <v>633787</v>
      </c>
      <c r="J61" s="35">
        <v>400419</v>
      </c>
      <c r="K61" s="35">
        <f t="shared" si="3"/>
        <v>92991577</v>
      </c>
      <c r="L61" s="35">
        <v>15427150</v>
      </c>
      <c r="M61" s="35">
        <v>2867531</v>
      </c>
      <c r="N61" s="35">
        <v>110925</v>
      </c>
      <c r="O61" s="35">
        <v>8129012</v>
      </c>
      <c r="P61" s="35">
        <v>3822878</v>
      </c>
      <c r="Q61" s="35">
        <v>842569</v>
      </c>
      <c r="R61" s="35">
        <f t="shared" si="1"/>
        <v>4665447</v>
      </c>
      <c r="S61" s="35">
        <v>43352807</v>
      </c>
      <c r="T61" s="35">
        <f t="shared" si="2"/>
        <v>167544449</v>
      </c>
      <c r="U61" s="23">
        <v>54</v>
      </c>
    </row>
    <row r="62" spans="1:21" ht="12.75" customHeight="1" x14ac:dyDescent="0.2">
      <c r="A62" s="23">
        <v>55</v>
      </c>
      <c r="B62" s="23" t="s">
        <v>326</v>
      </c>
      <c r="C62" s="35">
        <v>3801651</v>
      </c>
      <c r="D62" s="35">
        <v>290967</v>
      </c>
      <c r="E62" s="35">
        <v>3035734</v>
      </c>
      <c r="F62" s="35">
        <v>19989</v>
      </c>
      <c r="G62" s="35">
        <v>318796</v>
      </c>
      <c r="H62" s="35">
        <v>106170</v>
      </c>
      <c r="I62" s="35">
        <v>126784</v>
      </c>
      <c r="J62" s="35">
        <v>71959</v>
      </c>
      <c r="K62" s="35">
        <f t="shared" si="3"/>
        <v>7772050</v>
      </c>
      <c r="L62" s="35">
        <v>1254670</v>
      </c>
      <c r="M62" s="35">
        <v>119669</v>
      </c>
      <c r="N62" s="35">
        <v>22216</v>
      </c>
      <c r="O62" s="35">
        <v>4270823</v>
      </c>
      <c r="P62" s="35">
        <v>554513</v>
      </c>
      <c r="Q62" s="35">
        <v>34947</v>
      </c>
      <c r="R62" s="35">
        <f t="shared" si="1"/>
        <v>589460</v>
      </c>
      <c r="S62" s="35">
        <v>2122768</v>
      </c>
      <c r="T62" s="35">
        <f t="shared" si="2"/>
        <v>16151656</v>
      </c>
      <c r="U62" s="23">
        <v>55</v>
      </c>
    </row>
    <row r="63" spans="1:21" ht="12.75" customHeight="1" x14ac:dyDescent="0.2">
      <c r="A63" s="23">
        <v>56</v>
      </c>
      <c r="B63" s="23" t="s">
        <v>327</v>
      </c>
      <c r="C63" s="35">
        <v>0</v>
      </c>
      <c r="D63" s="35">
        <v>0</v>
      </c>
      <c r="E63" s="35">
        <v>0</v>
      </c>
      <c r="F63" s="35">
        <v>0</v>
      </c>
      <c r="G63" s="35">
        <v>0</v>
      </c>
      <c r="H63" s="35">
        <v>0</v>
      </c>
      <c r="I63" s="35">
        <v>0</v>
      </c>
      <c r="J63" s="35">
        <v>0</v>
      </c>
      <c r="K63" s="35">
        <f t="shared" si="3"/>
        <v>0</v>
      </c>
      <c r="L63" s="35">
        <v>0</v>
      </c>
      <c r="M63" s="35">
        <v>0</v>
      </c>
      <c r="N63" s="35">
        <v>0</v>
      </c>
      <c r="O63" s="35">
        <v>0</v>
      </c>
      <c r="P63" s="35">
        <v>0</v>
      </c>
      <c r="Q63" s="35">
        <v>0</v>
      </c>
      <c r="R63" s="35">
        <f t="shared" si="1"/>
        <v>0</v>
      </c>
      <c r="S63" s="35">
        <v>0</v>
      </c>
      <c r="T63" s="35">
        <f t="shared" si="2"/>
        <v>0</v>
      </c>
      <c r="U63" s="23">
        <v>56</v>
      </c>
    </row>
    <row r="64" spans="1:21" ht="12.75" customHeight="1" x14ac:dyDescent="0.2">
      <c r="A64" s="23">
        <v>57</v>
      </c>
      <c r="B64" s="23" t="s">
        <v>328</v>
      </c>
      <c r="C64" s="35">
        <v>12209499</v>
      </c>
      <c r="D64" s="35">
        <v>134977</v>
      </c>
      <c r="E64" s="35">
        <v>3586225</v>
      </c>
      <c r="F64" s="35">
        <v>29725</v>
      </c>
      <c r="G64" s="35">
        <v>207959</v>
      </c>
      <c r="H64" s="35">
        <v>0</v>
      </c>
      <c r="I64" s="35">
        <v>142079</v>
      </c>
      <c r="J64" s="35">
        <v>111099</v>
      </c>
      <c r="K64" s="35">
        <f t="shared" si="3"/>
        <v>16421563</v>
      </c>
      <c r="L64" s="35">
        <v>2514543</v>
      </c>
      <c r="M64" s="35">
        <v>101220</v>
      </c>
      <c r="N64" s="35">
        <v>71208</v>
      </c>
      <c r="O64" s="35">
        <v>1488700</v>
      </c>
      <c r="P64" s="35">
        <v>336683</v>
      </c>
      <c r="Q64" s="35">
        <v>47752</v>
      </c>
      <c r="R64" s="35">
        <f t="shared" si="1"/>
        <v>384435</v>
      </c>
      <c r="S64" s="35">
        <v>1057460</v>
      </c>
      <c r="T64" s="35">
        <f t="shared" si="2"/>
        <v>22039129</v>
      </c>
      <c r="U64" s="23">
        <v>57</v>
      </c>
    </row>
    <row r="65" spans="1:21" ht="12.75" customHeight="1" x14ac:dyDescent="0.2">
      <c r="A65" s="23">
        <v>58</v>
      </c>
      <c r="B65" s="23" t="s">
        <v>329</v>
      </c>
      <c r="C65" s="35">
        <v>29380418</v>
      </c>
      <c r="D65" s="35">
        <v>1634728</v>
      </c>
      <c r="E65" s="35">
        <v>39357512</v>
      </c>
      <c r="F65" s="35">
        <v>65850</v>
      </c>
      <c r="G65" s="35">
        <v>433007</v>
      </c>
      <c r="H65" s="35">
        <v>624563</v>
      </c>
      <c r="I65" s="35">
        <v>446221</v>
      </c>
      <c r="J65" s="35">
        <v>252839</v>
      </c>
      <c r="K65" s="35">
        <f t="shared" si="3"/>
        <v>72195138</v>
      </c>
      <c r="L65" s="35">
        <v>11301580</v>
      </c>
      <c r="M65" s="35">
        <v>2193029</v>
      </c>
      <c r="N65" s="35">
        <v>489260</v>
      </c>
      <c r="O65" s="35">
        <v>6101990</v>
      </c>
      <c r="P65" s="35">
        <v>4459154</v>
      </c>
      <c r="Q65" s="35">
        <v>382834</v>
      </c>
      <c r="R65" s="35">
        <f t="shared" si="1"/>
        <v>4841988</v>
      </c>
      <c r="S65" s="35">
        <v>2496102</v>
      </c>
      <c r="T65" s="35">
        <f t="shared" si="2"/>
        <v>99619087</v>
      </c>
      <c r="U65" s="23">
        <v>58</v>
      </c>
    </row>
    <row r="66" spans="1:21" ht="12.75" customHeight="1" x14ac:dyDescent="0.2">
      <c r="A66" s="23">
        <v>59</v>
      </c>
      <c r="B66" s="23" t="s">
        <v>330</v>
      </c>
      <c r="C66" s="35">
        <v>15335697</v>
      </c>
      <c r="D66" s="35">
        <v>1445669</v>
      </c>
      <c r="E66" s="35">
        <v>5685512</v>
      </c>
      <c r="F66" s="35">
        <v>0</v>
      </c>
      <c r="G66" s="35">
        <v>0</v>
      </c>
      <c r="H66" s="35">
        <v>0</v>
      </c>
      <c r="I66" s="35">
        <v>245894</v>
      </c>
      <c r="J66" s="35">
        <v>155710</v>
      </c>
      <c r="K66" s="35">
        <f t="shared" si="3"/>
        <v>22868482</v>
      </c>
      <c r="L66" s="35">
        <v>4282803</v>
      </c>
      <c r="M66" s="35">
        <v>198075</v>
      </c>
      <c r="N66" s="35">
        <v>34641</v>
      </c>
      <c r="O66" s="35">
        <v>217821</v>
      </c>
      <c r="P66" s="35">
        <v>555547</v>
      </c>
      <c r="Q66" s="35">
        <v>97710</v>
      </c>
      <c r="R66" s="35">
        <f t="shared" si="1"/>
        <v>653257</v>
      </c>
      <c r="S66" s="35">
        <v>854880</v>
      </c>
      <c r="T66" s="35">
        <f t="shared" si="2"/>
        <v>29109959</v>
      </c>
      <c r="U66" s="23">
        <v>59</v>
      </c>
    </row>
    <row r="67" spans="1:21" ht="12.75" customHeight="1" x14ac:dyDescent="0.2">
      <c r="A67" s="23">
        <v>60</v>
      </c>
      <c r="B67" s="23" t="s">
        <v>331</v>
      </c>
      <c r="C67" s="35">
        <v>90541239</v>
      </c>
      <c r="D67" s="35">
        <v>3491996</v>
      </c>
      <c r="E67" s="35">
        <v>25665552</v>
      </c>
      <c r="F67" s="35">
        <v>208000</v>
      </c>
      <c r="G67" s="35">
        <v>3630785</v>
      </c>
      <c r="H67" s="35">
        <v>729</v>
      </c>
      <c r="I67" s="35">
        <v>936992</v>
      </c>
      <c r="J67" s="35">
        <v>455429</v>
      </c>
      <c r="K67" s="35">
        <f t="shared" si="3"/>
        <v>124930722</v>
      </c>
      <c r="L67" s="35">
        <v>17390052</v>
      </c>
      <c r="M67" s="35">
        <v>558579</v>
      </c>
      <c r="N67" s="35">
        <v>53649</v>
      </c>
      <c r="O67" s="35">
        <v>28835158</v>
      </c>
      <c r="P67" s="35">
        <v>6089888</v>
      </c>
      <c r="Q67" s="35">
        <v>227748</v>
      </c>
      <c r="R67" s="35">
        <f t="shared" si="1"/>
        <v>6317636</v>
      </c>
      <c r="S67" s="35">
        <v>2336422</v>
      </c>
      <c r="T67" s="35">
        <f t="shared" si="2"/>
        <v>180422218</v>
      </c>
      <c r="U67" s="23">
        <v>60</v>
      </c>
    </row>
    <row r="68" spans="1:21" ht="12.75" customHeight="1" x14ac:dyDescent="0.2">
      <c r="A68" s="23">
        <v>61</v>
      </c>
      <c r="B68" s="23" t="s">
        <v>332</v>
      </c>
      <c r="C68" s="35">
        <v>21024917</v>
      </c>
      <c r="D68" s="35">
        <v>1058861</v>
      </c>
      <c r="E68" s="35">
        <v>4501878</v>
      </c>
      <c r="F68" s="35">
        <v>16437</v>
      </c>
      <c r="G68" s="35">
        <v>82089</v>
      </c>
      <c r="H68" s="35">
        <v>0</v>
      </c>
      <c r="I68" s="35">
        <v>236062</v>
      </c>
      <c r="J68" s="35">
        <v>179804</v>
      </c>
      <c r="K68" s="35">
        <f t="shared" si="3"/>
        <v>27100048</v>
      </c>
      <c r="L68" s="35">
        <v>8216685</v>
      </c>
      <c r="M68" s="35">
        <v>543073</v>
      </c>
      <c r="N68" s="35">
        <v>355592</v>
      </c>
      <c r="O68" s="35">
        <v>450028</v>
      </c>
      <c r="P68" s="35">
        <v>1100894</v>
      </c>
      <c r="Q68" s="35">
        <v>36937</v>
      </c>
      <c r="R68" s="35">
        <f t="shared" si="1"/>
        <v>1137831</v>
      </c>
      <c r="S68" s="35">
        <v>1397860</v>
      </c>
      <c r="T68" s="35">
        <f t="shared" si="2"/>
        <v>39201117</v>
      </c>
      <c r="U68" s="23">
        <v>61</v>
      </c>
    </row>
    <row r="69" spans="1:21" ht="12.75" customHeight="1" x14ac:dyDescent="0.2">
      <c r="A69" s="23">
        <v>62</v>
      </c>
      <c r="B69" s="23" t="s">
        <v>333</v>
      </c>
      <c r="C69" s="35">
        <v>31500064</v>
      </c>
      <c r="D69" s="35">
        <v>1470956</v>
      </c>
      <c r="E69" s="35">
        <v>10364499</v>
      </c>
      <c r="F69" s="35">
        <v>36589</v>
      </c>
      <c r="G69" s="35">
        <v>78165</v>
      </c>
      <c r="H69" s="35">
        <v>0</v>
      </c>
      <c r="I69" s="35">
        <v>387117</v>
      </c>
      <c r="J69" s="35">
        <v>339618</v>
      </c>
      <c r="K69" s="35">
        <f t="shared" si="3"/>
        <v>44177008</v>
      </c>
      <c r="L69" s="35">
        <v>24242505</v>
      </c>
      <c r="M69" s="35">
        <v>1157120</v>
      </c>
      <c r="N69" s="35">
        <v>292410</v>
      </c>
      <c r="O69" s="35">
        <v>2722071</v>
      </c>
      <c r="P69" s="35">
        <v>4011267</v>
      </c>
      <c r="Q69" s="35">
        <v>370149</v>
      </c>
      <c r="R69" s="35">
        <f t="shared" si="1"/>
        <v>4381416</v>
      </c>
      <c r="S69" s="35">
        <v>598796</v>
      </c>
      <c r="T69" s="35">
        <f t="shared" si="2"/>
        <v>77571326</v>
      </c>
      <c r="U69" s="23">
        <v>62</v>
      </c>
    </row>
    <row r="70" spans="1:21" ht="12.75" customHeight="1" x14ac:dyDescent="0.2">
      <c r="A70" s="23">
        <v>63</v>
      </c>
      <c r="B70" s="23" t="s">
        <v>334</v>
      </c>
      <c r="C70" s="35">
        <v>21432176</v>
      </c>
      <c r="D70" s="35">
        <v>521367</v>
      </c>
      <c r="E70" s="35">
        <v>5095411</v>
      </c>
      <c r="F70" s="35">
        <v>24665</v>
      </c>
      <c r="G70" s="35">
        <v>0</v>
      </c>
      <c r="H70" s="35">
        <v>0</v>
      </c>
      <c r="I70" s="35">
        <v>331861</v>
      </c>
      <c r="J70" s="35">
        <v>202823</v>
      </c>
      <c r="K70" s="35">
        <f t="shared" si="3"/>
        <v>27608303</v>
      </c>
      <c r="L70" s="35">
        <v>6981179</v>
      </c>
      <c r="M70" s="35">
        <v>228023</v>
      </c>
      <c r="N70" s="35">
        <v>274602</v>
      </c>
      <c r="O70" s="35">
        <v>2259477</v>
      </c>
      <c r="P70" s="35">
        <v>1733227</v>
      </c>
      <c r="Q70" s="35">
        <v>9631</v>
      </c>
      <c r="R70" s="35">
        <f t="shared" si="1"/>
        <v>1742858</v>
      </c>
      <c r="S70" s="35">
        <v>1111228</v>
      </c>
      <c r="T70" s="35">
        <f t="shared" si="2"/>
        <v>40205670</v>
      </c>
      <c r="U70" s="23">
        <v>63</v>
      </c>
    </row>
    <row r="71" spans="1:21" ht="12.75" customHeight="1" x14ac:dyDescent="0.2">
      <c r="A71" s="23">
        <v>64</v>
      </c>
      <c r="B71" s="23" t="s">
        <v>335</v>
      </c>
      <c r="C71" s="35">
        <v>0</v>
      </c>
      <c r="D71" s="35">
        <v>0</v>
      </c>
      <c r="E71" s="35">
        <v>0</v>
      </c>
      <c r="F71" s="35">
        <v>0</v>
      </c>
      <c r="G71" s="35">
        <v>0</v>
      </c>
      <c r="H71" s="35">
        <v>0</v>
      </c>
      <c r="I71" s="35">
        <v>0</v>
      </c>
      <c r="J71" s="35">
        <v>0</v>
      </c>
      <c r="K71" s="35">
        <f t="shared" si="3"/>
        <v>0</v>
      </c>
      <c r="L71" s="35">
        <v>0</v>
      </c>
      <c r="M71" s="35">
        <v>0</v>
      </c>
      <c r="N71" s="35">
        <v>0</v>
      </c>
      <c r="O71" s="35">
        <v>0</v>
      </c>
      <c r="P71" s="35">
        <v>0</v>
      </c>
      <c r="Q71" s="35">
        <v>0</v>
      </c>
      <c r="R71" s="35">
        <f t="shared" si="1"/>
        <v>0</v>
      </c>
      <c r="S71" s="35">
        <v>0</v>
      </c>
      <c r="T71" s="35">
        <f t="shared" si="2"/>
        <v>0</v>
      </c>
      <c r="U71" s="23">
        <v>64</v>
      </c>
    </row>
    <row r="72" spans="1:21" ht="12.75" customHeight="1" x14ac:dyDescent="0.2">
      <c r="A72" s="23">
        <v>65</v>
      </c>
      <c r="B72" s="23" t="s">
        <v>336</v>
      </c>
      <c r="C72" s="35">
        <v>5684561</v>
      </c>
      <c r="D72" s="35">
        <v>545844</v>
      </c>
      <c r="E72" s="35">
        <v>3502565</v>
      </c>
      <c r="F72" s="35">
        <v>9790</v>
      </c>
      <c r="G72" s="35">
        <v>268645</v>
      </c>
      <c r="H72" s="35">
        <v>0</v>
      </c>
      <c r="I72" s="35">
        <v>139878</v>
      </c>
      <c r="J72" s="35">
        <v>86362</v>
      </c>
      <c r="K72" s="35">
        <f t="shared" si="3"/>
        <v>10237645</v>
      </c>
      <c r="L72" s="35">
        <v>2776241</v>
      </c>
      <c r="M72" s="35">
        <v>175222</v>
      </c>
      <c r="N72" s="35">
        <v>27898</v>
      </c>
      <c r="O72" s="35">
        <v>4462853</v>
      </c>
      <c r="P72" s="35">
        <v>925521</v>
      </c>
      <c r="Q72" s="35">
        <v>899426</v>
      </c>
      <c r="R72" s="35">
        <f t="shared" ref="R72:R102" si="4">(P72+Q72)</f>
        <v>1824947</v>
      </c>
      <c r="S72" s="35">
        <v>2371865</v>
      </c>
      <c r="T72" s="35">
        <f t="shared" ref="T72:T102" si="5">(K72+L72+M72+N72+O72+R72+S72)</f>
        <v>21876671</v>
      </c>
      <c r="U72" s="23">
        <v>65</v>
      </c>
    </row>
    <row r="73" spans="1:21" ht="12.75" customHeight="1" x14ac:dyDescent="0.2">
      <c r="A73" s="23">
        <v>66</v>
      </c>
      <c r="B73" s="23" t="s">
        <v>337</v>
      </c>
      <c r="C73" s="35">
        <v>35552540</v>
      </c>
      <c r="D73" s="35">
        <v>1558173</v>
      </c>
      <c r="E73" s="35">
        <v>15066703</v>
      </c>
      <c r="F73" s="35">
        <v>34670</v>
      </c>
      <c r="G73" s="35">
        <v>1143986</v>
      </c>
      <c r="H73" s="35">
        <v>258463</v>
      </c>
      <c r="I73" s="35">
        <v>579203</v>
      </c>
      <c r="J73" s="35">
        <v>321700</v>
      </c>
      <c r="K73" s="35">
        <f t="shared" si="3"/>
        <v>54515438</v>
      </c>
      <c r="L73" s="35">
        <v>10362426</v>
      </c>
      <c r="M73" s="35">
        <v>1201814</v>
      </c>
      <c r="N73" s="35">
        <v>109700</v>
      </c>
      <c r="O73" s="35">
        <v>10312504</v>
      </c>
      <c r="P73" s="35">
        <v>1910006</v>
      </c>
      <c r="Q73" s="35">
        <v>244812</v>
      </c>
      <c r="R73" s="35">
        <f t="shared" si="4"/>
        <v>2154818</v>
      </c>
      <c r="S73" s="35">
        <v>1142079</v>
      </c>
      <c r="T73" s="35">
        <f t="shared" si="5"/>
        <v>79798779</v>
      </c>
      <c r="U73" s="23">
        <v>66</v>
      </c>
    </row>
    <row r="74" spans="1:21" ht="12.75" customHeight="1" x14ac:dyDescent="0.2">
      <c r="A74" s="23">
        <v>67</v>
      </c>
      <c r="B74" s="23" t="s">
        <v>338</v>
      </c>
      <c r="C74" s="35">
        <v>17693586</v>
      </c>
      <c r="D74" s="35">
        <v>685561</v>
      </c>
      <c r="E74" s="35">
        <v>9552617</v>
      </c>
      <c r="F74" s="35">
        <v>99835</v>
      </c>
      <c r="G74" s="35">
        <v>404022</v>
      </c>
      <c r="H74" s="35">
        <v>0</v>
      </c>
      <c r="I74" s="35">
        <v>401749</v>
      </c>
      <c r="J74" s="35">
        <v>378467</v>
      </c>
      <c r="K74" s="35">
        <f t="shared" si="3"/>
        <v>29215837</v>
      </c>
      <c r="L74" s="35">
        <v>8674097</v>
      </c>
      <c r="M74" s="35">
        <v>392602</v>
      </c>
      <c r="N74" s="35">
        <v>46170</v>
      </c>
      <c r="O74" s="35">
        <v>5266965</v>
      </c>
      <c r="P74" s="35">
        <v>817961</v>
      </c>
      <c r="Q74" s="35">
        <v>217862</v>
      </c>
      <c r="R74" s="35">
        <f t="shared" si="4"/>
        <v>1035823</v>
      </c>
      <c r="S74" s="35">
        <v>2184244</v>
      </c>
      <c r="T74" s="35">
        <f t="shared" si="5"/>
        <v>46815738</v>
      </c>
      <c r="U74" s="23">
        <v>67</v>
      </c>
    </row>
    <row r="75" spans="1:21" ht="12.75" customHeight="1" x14ac:dyDescent="0.2">
      <c r="A75" s="23">
        <v>68</v>
      </c>
      <c r="B75" s="23" t="s">
        <v>339</v>
      </c>
      <c r="C75" s="35">
        <v>11876899</v>
      </c>
      <c r="D75" s="35">
        <v>510890</v>
      </c>
      <c r="E75" s="35">
        <v>3971481</v>
      </c>
      <c r="F75" s="35">
        <v>109742</v>
      </c>
      <c r="G75" s="35">
        <v>855109</v>
      </c>
      <c r="H75" s="35">
        <v>0</v>
      </c>
      <c r="I75" s="35">
        <v>213049</v>
      </c>
      <c r="J75" s="35">
        <v>93378</v>
      </c>
      <c r="K75" s="35">
        <f t="shared" si="3"/>
        <v>17630548</v>
      </c>
      <c r="L75" s="35">
        <v>6003767</v>
      </c>
      <c r="M75" s="35">
        <v>106560</v>
      </c>
      <c r="N75" s="35">
        <v>22931</v>
      </c>
      <c r="O75" s="35">
        <v>3967933</v>
      </c>
      <c r="P75" s="35">
        <v>648884</v>
      </c>
      <c r="Q75" s="35">
        <v>39553</v>
      </c>
      <c r="R75" s="35">
        <f t="shared" si="4"/>
        <v>688437</v>
      </c>
      <c r="S75" s="35">
        <v>1892282</v>
      </c>
      <c r="T75" s="35">
        <f t="shared" si="5"/>
        <v>30312458</v>
      </c>
      <c r="U75" s="23">
        <v>68</v>
      </c>
    </row>
    <row r="76" spans="1:21" ht="12.75" customHeight="1" x14ac:dyDescent="0.2">
      <c r="A76" s="23">
        <v>69</v>
      </c>
      <c r="B76" s="23" t="s">
        <v>340</v>
      </c>
      <c r="C76" s="35">
        <v>34770557</v>
      </c>
      <c r="D76" s="35">
        <v>4014514</v>
      </c>
      <c r="E76" s="35">
        <v>13668855</v>
      </c>
      <c r="F76" s="35">
        <v>345791</v>
      </c>
      <c r="G76" s="35">
        <v>2693318</v>
      </c>
      <c r="H76" s="35">
        <v>391626</v>
      </c>
      <c r="I76" s="35">
        <v>707456</v>
      </c>
      <c r="J76" s="35">
        <v>601228</v>
      </c>
      <c r="K76" s="35">
        <f t="shared" si="3"/>
        <v>57193345</v>
      </c>
      <c r="L76" s="35">
        <v>15054626</v>
      </c>
      <c r="M76" s="35">
        <v>538400</v>
      </c>
      <c r="N76" s="35">
        <v>84019</v>
      </c>
      <c r="O76" s="35">
        <v>16131921</v>
      </c>
      <c r="P76" s="35">
        <v>4502542</v>
      </c>
      <c r="Q76" s="35">
        <v>188415</v>
      </c>
      <c r="R76" s="35">
        <f t="shared" si="4"/>
        <v>4690957</v>
      </c>
      <c r="S76" s="35">
        <v>4297348</v>
      </c>
      <c r="T76" s="35">
        <f t="shared" si="5"/>
        <v>97990616</v>
      </c>
      <c r="U76" s="23">
        <v>69</v>
      </c>
    </row>
    <row r="77" spans="1:21" ht="12.75" customHeight="1" x14ac:dyDescent="0.2">
      <c r="A77" s="23">
        <v>70</v>
      </c>
      <c r="B77" s="23" t="s">
        <v>341</v>
      </c>
      <c r="C77" s="35">
        <v>43674656</v>
      </c>
      <c r="D77" s="35">
        <v>860776</v>
      </c>
      <c r="E77" s="35">
        <v>14564110</v>
      </c>
      <c r="F77" s="35">
        <v>4943</v>
      </c>
      <c r="G77" s="35">
        <v>779108</v>
      </c>
      <c r="H77" s="35">
        <v>0</v>
      </c>
      <c r="I77" s="35">
        <v>460256</v>
      </c>
      <c r="J77" s="35">
        <v>267538</v>
      </c>
      <c r="K77" s="35">
        <f t="shared" si="3"/>
        <v>60611387</v>
      </c>
      <c r="L77" s="35">
        <v>10533833</v>
      </c>
      <c r="M77" s="35">
        <v>793796</v>
      </c>
      <c r="N77" s="35">
        <v>88268</v>
      </c>
      <c r="O77" s="35">
        <v>4672055</v>
      </c>
      <c r="P77" s="35">
        <v>288369</v>
      </c>
      <c r="Q77" s="35">
        <v>148697</v>
      </c>
      <c r="R77" s="35">
        <f t="shared" si="4"/>
        <v>437066</v>
      </c>
      <c r="S77" s="35">
        <v>1349932</v>
      </c>
      <c r="T77" s="35">
        <f t="shared" si="5"/>
        <v>78486337</v>
      </c>
      <c r="U77" s="23">
        <v>70</v>
      </c>
    </row>
    <row r="78" spans="1:21" ht="12.75" customHeight="1" x14ac:dyDescent="0.2">
      <c r="A78" s="23">
        <v>71</v>
      </c>
      <c r="B78" s="23" t="s">
        <v>342</v>
      </c>
      <c r="C78" s="35">
        <v>0</v>
      </c>
      <c r="D78" s="35">
        <v>0</v>
      </c>
      <c r="E78" s="35">
        <v>0</v>
      </c>
      <c r="F78" s="35">
        <v>0</v>
      </c>
      <c r="G78" s="35">
        <v>0</v>
      </c>
      <c r="H78" s="35">
        <v>0</v>
      </c>
      <c r="I78" s="35">
        <v>0</v>
      </c>
      <c r="J78" s="35">
        <v>0</v>
      </c>
      <c r="K78" s="35">
        <f t="shared" si="3"/>
        <v>0</v>
      </c>
      <c r="L78" s="35">
        <v>0</v>
      </c>
      <c r="M78" s="35">
        <v>0</v>
      </c>
      <c r="N78" s="35">
        <v>0</v>
      </c>
      <c r="O78" s="35">
        <v>0</v>
      </c>
      <c r="P78" s="35">
        <v>0</v>
      </c>
      <c r="Q78" s="35">
        <v>0</v>
      </c>
      <c r="R78" s="35">
        <f t="shared" si="4"/>
        <v>0</v>
      </c>
      <c r="S78" s="35">
        <v>0</v>
      </c>
      <c r="T78" s="35">
        <f t="shared" si="5"/>
        <v>0</v>
      </c>
      <c r="U78" s="23">
        <v>71</v>
      </c>
    </row>
    <row r="79" spans="1:21" ht="12.75" customHeight="1" x14ac:dyDescent="0.2">
      <c r="A79" s="23">
        <v>72</v>
      </c>
      <c r="B79" s="23" t="s">
        <v>343</v>
      </c>
      <c r="C79" s="35">
        <v>31106556</v>
      </c>
      <c r="D79" s="35">
        <v>2363053</v>
      </c>
      <c r="E79" s="35">
        <v>12769372</v>
      </c>
      <c r="F79" s="35">
        <v>171220</v>
      </c>
      <c r="G79" s="35">
        <v>1537174</v>
      </c>
      <c r="H79" s="35">
        <v>0</v>
      </c>
      <c r="I79" s="35">
        <v>587649</v>
      </c>
      <c r="J79" s="35">
        <v>270637</v>
      </c>
      <c r="K79" s="35">
        <f t="shared" si="3"/>
        <v>48805661</v>
      </c>
      <c r="L79" s="35">
        <v>11510022</v>
      </c>
      <c r="M79" s="35">
        <v>591214</v>
      </c>
      <c r="N79" s="35">
        <v>457233</v>
      </c>
      <c r="O79" s="35">
        <v>4534368</v>
      </c>
      <c r="P79" s="35">
        <v>3522464</v>
      </c>
      <c r="Q79" s="35">
        <v>163285</v>
      </c>
      <c r="R79" s="35">
        <f t="shared" si="4"/>
        <v>3685749</v>
      </c>
      <c r="S79" s="35">
        <v>2140193</v>
      </c>
      <c r="T79" s="35">
        <f t="shared" si="5"/>
        <v>71724440</v>
      </c>
      <c r="U79" s="23">
        <v>72</v>
      </c>
    </row>
    <row r="80" spans="1:21" ht="12.75" customHeight="1" x14ac:dyDescent="0.2">
      <c r="A80" s="23">
        <v>73</v>
      </c>
      <c r="B80" s="23" t="s">
        <v>344</v>
      </c>
      <c r="C80" s="35">
        <v>1031106000</v>
      </c>
      <c r="D80" s="35">
        <v>25822000</v>
      </c>
      <c r="E80" s="35">
        <v>343692000</v>
      </c>
      <c r="F80" s="35">
        <v>129000</v>
      </c>
      <c r="G80" s="35">
        <v>3355000</v>
      </c>
      <c r="H80" s="35">
        <v>0</v>
      </c>
      <c r="I80" s="35">
        <v>9616000</v>
      </c>
      <c r="J80" s="35">
        <v>2773000</v>
      </c>
      <c r="K80" s="35">
        <f t="shared" si="3"/>
        <v>1416493000</v>
      </c>
      <c r="L80" s="35">
        <v>249964000</v>
      </c>
      <c r="M80" s="35">
        <v>28490000</v>
      </c>
      <c r="N80" s="35">
        <v>3954000</v>
      </c>
      <c r="O80" s="35">
        <v>92053000</v>
      </c>
      <c r="P80" s="35">
        <v>102252000</v>
      </c>
      <c r="Q80" s="35">
        <v>5996000</v>
      </c>
      <c r="R80" s="35">
        <f t="shared" si="4"/>
        <v>108248000</v>
      </c>
      <c r="S80" s="35">
        <v>31260000</v>
      </c>
      <c r="T80" s="35">
        <f t="shared" si="5"/>
        <v>1930462000</v>
      </c>
      <c r="U80" s="23">
        <v>73</v>
      </c>
    </row>
    <row r="81" spans="1:21" ht="12.75" customHeight="1" x14ac:dyDescent="0.2">
      <c r="A81" s="23">
        <v>74</v>
      </c>
      <c r="B81" s="23" t="s">
        <v>345</v>
      </c>
      <c r="C81" s="35">
        <v>0</v>
      </c>
      <c r="D81" s="35">
        <v>0</v>
      </c>
      <c r="E81" s="35">
        <v>0</v>
      </c>
      <c r="F81" s="35">
        <v>0</v>
      </c>
      <c r="G81" s="35">
        <v>0</v>
      </c>
      <c r="H81" s="35">
        <v>0</v>
      </c>
      <c r="I81" s="35">
        <v>0</v>
      </c>
      <c r="J81" s="35">
        <v>0</v>
      </c>
      <c r="K81" s="35">
        <f t="shared" si="3"/>
        <v>0</v>
      </c>
      <c r="L81" s="35">
        <v>0</v>
      </c>
      <c r="M81" s="35">
        <v>0</v>
      </c>
      <c r="N81" s="35">
        <v>0</v>
      </c>
      <c r="O81" s="35">
        <v>0</v>
      </c>
      <c r="P81" s="35">
        <v>0</v>
      </c>
      <c r="Q81" s="35">
        <v>0</v>
      </c>
      <c r="R81" s="35">
        <f t="shared" si="4"/>
        <v>0</v>
      </c>
      <c r="S81" s="35">
        <v>0</v>
      </c>
      <c r="T81" s="35">
        <f t="shared" si="5"/>
        <v>0</v>
      </c>
      <c r="U81" s="23">
        <v>74</v>
      </c>
    </row>
    <row r="82" spans="1:21" ht="12.75" customHeight="1" x14ac:dyDescent="0.2">
      <c r="A82" s="23">
        <v>75</v>
      </c>
      <c r="B82" s="23" t="s">
        <v>346</v>
      </c>
      <c r="C82" s="35">
        <v>12094689</v>
      </c>
      <c r="D82" s="35">
        <v>327899</v>
      </c>
      <c r="E82" s="35">
        <v>2428867</v>
      </c>
      <c r="F82" s="35">
        <v>322</v>
      </c>
      <c r="G82" s="35">
        <v>0</v>
      </c>
      <c r="H82" s="35">
        <v>0</v>
      </c>
      <c r="I82" s="35">
        <v>116932</v>
      </c>
      <c r="J82" s="35">
        <v>115536</v>
      </c>
      <c r="K82" s="35">
        <f t="shared" si="3"/>
        <v>15084245</v>
      </c>
      <c r="L82" s="35">
        <v>2432611</v>
      </c>
      <c r="M82" s="35">
        <v>188354</v>
      </c>
      <c r="N82" s="35">
        <v>115978</v>
      </c>
      <c r="O82" s="35">
        <v>823994</v>
      </c>
      <c r="P82" s="35">
        <v>719015</v>
      </c>
      <c r="Q82" s="35">
        <v>5652</v>
      </c>
      <c r="R82" s="35">
        <f t="shared" si="4"/>
        <v>724667</v>
      </c>
      <c r="S82" s="35">
        <v>3176953</v>
      </c>
      <c r="T82" s="35">
        <f t="shared" si="5"/>
        <v>22546802</v>
      </c>
      <c r="U82" s="23">
        <v>75</v>
      </c>
    </row>
    <row r="83" spans="1:21" ht="12.75" customHeight="1" x14ac:dyDescent="0.2">
      <c r="A83" s="23">
        <v>76</v>
      </c>
      <c r="B83" s="23" t="s">
        <v>264</v>
      </c>
      <c r="C83" s="35">
        <v>0</v>
      </c>
      <c r="D83" s="35">
        <v>0</v>
      </c>
      <c r="E83" s="35">
        <v>0</v>
      </c>
      <c r="F83" s="35">
        <v>0</v>
      </c>
      <c r="G83" s="35">
        <v>0</v>
      </c>
      <c r="H83" s="35">
        <v>0</v>
      </c>
      <c r="I83" s="35">
        <v>0</v>
      </c>
      <c r="J83" s="35">
        <v>0</v>
      </c>
      <c r="K83" s="35">
        <f t="shared" si="3"/>
        <v>0</v>
      </c>
      <c r="L83" s="35">
        <v>0</v>
      </c>
      <c r="M83" s="35">
        <v>0</v>
      </c>
      <c r="N83" s="35">
        <v>0</v>
      </c>
      <c r="O83" s="35">
        <v>0</v>
      </c>
      <c r="P83" s="35">
        <v>0</v>
      </c>
      <c r="Q83" s="35">
        <v>0</v>
      </c>
      <c r="R83" s="35">
        <f t="shared" si="4"/>
        <v>0</v>
      </c>
      <c r="S83" s="35">
        <v>0</v>
      </c>
      <c r="T83" s="35">
        <f t="shared" si="5"/>
        <v>0</v>
      </c>
      <c r="U83" s="23">
        <v>76</v>
      </c>
    </row>
    <row r="84" spans="1:21" ht="12.75" customHeight="1" x14ac:dyDescent="0.2">
      <c r="A84" s="23">
        <v>77</v>
      </c>
      <c r="B84" s="23" t="s">
        <v>265</v>
      </c>
      <c r="C84" s="35">
        <v>130150548</v>
      </c>
      <c r="D84" s="35">
        <v>5812954</v>
      </c>
      <c r="E84" s="35">
        <v>31858852</v>
      </c>
      <c r="F84" s="35">
        <v>75037</v>
      </c>
      <c r="G84" s="35">
        <v>2921577</v>
      </c>
      <c r="H84" s="35">
        <v>0</v>
      </c>
      <c r="I84" s="35">
        <v>1242172</v>
      </c>
      <c r="J84" s="35">
        <v>333512</v>
      </c>
      <c r="K84" s="35">
        <f t="shared" si="3"/>
        <v>172394652</v>
      </c>
      <c r="L84" s="35">
        <v>44531803</v>
      </c>
      <c r="M84" s="35">
        <v>1174041</v>
      </c>
      <c r="N84" s="35">
        <v>456368</v>
      </c>
      <c r="O84" s="35">
        <v>31477195</v>
      </c>
      <c r="P84" s="35">
        <v>3107265</v>
      </c>
      <c r="Q84" s="35">
        <v>357713</v>
      </c>
      <c r="R84" s="35">
        <f t="shared" si="4"/>
        <v>3464978</v>
      </c>
      <c r="S84" s="35">
        <v>4552627</v>
      </c>
      <c r="T84" s="35">
        <f t="shared" si="5"/>
        <v>258051664</v>
      </c>
      <c r="U84" s="23">
        <v>77</v>
      </c>
    </row>
    <row r="85" spans="1:21" ht="12.75" customHeight="1" x14ac:dyDescent="0.2">
      <c r="A85" s="23">
        <v>78</v>
      </c>
      <c r="B85" s="23" t="s">
        <v>347</v>
      </c>
      <c r="C85" s="35">
        <v>21056570</v>
      </c>
      <c r="D85" s="35">
        <v>1846151</v>
      </c>
      <c r="E85" s="35">
        <v>9350096</v>
      </c>
      <c r="F85" s="35">
        <v>39099</v>
      </c>
      <c r="G85" s="35">
        <v>529972</v>
      </c>
      <c r="H85" s="35">
        <v>0</v>
      </c>
      <c r="I85" s="35">
        <v>484219</v>
      </c>
      <c r="J85" s="35">
        <v>193361</v>
      </c>
      <c r="K85" s="35">
        <f t="shared" si="3"/>
        <v>33499468</v>
      </c>
      <c r="L85" s="35">
        <v>13832439</v>
      </c>
      <c r="M85" s="35">
        <v>374359</v>
      </c>
      <c r="N85" s="35">
        <v>171061</v>
      </c>
      <c r="O85" s="35">
        <v>8390107</v>
      </c>
      <c r="P85" s="35">
        <v>1955191</v>
      </c>
      <c r="Q85" s="35">
        <v>38990</v>
      </c>
      <c r="R85" s="35">
        <f t="shared" si="4"/>
        <v>1994181</v>
      </c>
      <c r="S85" s="35">
        <v>3171082</v>
      </c>
      <c r="T85" s="35">
        <f t="shared" si="5"/>
        <v>61432697</v>
      </c>
      <c r="U85" s="23">
        <v>78</v>
      </c>
    </row>
    <row r="86" spans="1:21" ht="12.75" customHeight="1" x14ac:dyDescent="0.2">
      <c r="A86" s="23">
        <v>79</v>
      </c>
      <c r="B86" s="23" t="s">
        <v>348</v>
      </c>
      <c r="C86" s="35">
        <v>79985861</v>
      </c>
      <c r="D86" s="35">
        <v>2965567</v>
      </c>
      <c r="E86" s="35">
        <v>25368755</v>
      </c>
      <c r="F86" s="35">
        <v>0</v>
      </c>
      <c r="G86" s="35">
        <v>20545073</v>
      </c>
      <c r="H86" s="35">
        <v>1741813</v>
      </c>
      <c r="I86" s="35">
        <v>693960</v>
      </c>
      <c r="J86" s="35">
        <v>347819</v>
      </c>
      <c r="K86" s="35">
        <f t="shared" si="3"/>
        <v>131648848</v>
      </c>
      <c r="L86" s="35">
        <v>22645439</v>
      </c>
      <c r="M86" s="35">
        <v>2148392</v>
      </c>
      <c r="N86" s="35">
        <v>249295</v>
      </c>
      <c r="O86" s="35">
        <v>18926178</v>
      </c>
      <c r="P86" s="35">
        <v>6759559</v>
      </c>
      <c r="Q86" s="35">
        <v>1197726</v>
      </c>
      <c r="R86" s="35">
        <f t="shared" si="4"/>
        <v>7957285</v>
      </c>
      <c r="S86" s="35">
        <v>10191100</v>
      </c>
      <c r="T86" s="35">
        <f t="shared" si="5"/>
        <v>193766537</v>
      </c>
      <c r="U86" s="23">
        <v>79</v>
      </c>
    </row>
    <row r="87" spans="1:21" ht="12.75" customHeight="1" x14ac:dyDescent="0.2">
      <c r="A87" s="23">
        <v>80</v>
      </c>
      <c r="B87" s="23" t="s">
        <v>349</v>
      </c>
      <c r="C87" s="35">
        <v>0</v>
      </c>
      <c r="D87" s="35">
        <v>0</v>
      </c>
      <c r="E87" s="35">
        <v>0</v>
      </c>
      <c r="F87" s="35">
        <v>0</v>
      </c>
      <c r="G87" s="35">
        <v>0</v>
      </c>
      <c r="H87" s="35">
        <v>0</v>
      </c>
      <c r="I87" s="35">
        <v>0</v>
      </c>
      <c r="J87" s="35">
        <v>0</v>
      </c>
      <c r="K87" s="35">
        <f t="shared" si="3"/>
        <v>0</v>
      </c>
      <c r="L87" s="35">
        <v>0</v>
      </c>
      <c r="M87" s="35">
        <v>0</v>
      </c>
      <c r="N87" s="35">
        <v>0</v>
      </c>
      <c r="O87" s="35">
        <v>0</v>
      </c>
      <c r="P87" s="35">
        <v>0</v>
      </c>
      <c r="Q87" s="35">
        <v>0</v>
      </c>
      <c r="R87" s="35">
        <f t="shared" si="4"/>
        <v>0</v>
      </c>
      <c r="S87" s="35">
        <v>0</v>
      </c>
      <c r="T87" s="35">
        <f t="shared" si="5"/>
        <v>0</v>
      </c>
      <c r="U87" s="23">
        <v>80</v>
      </c>
    </row>
    <row r="88" spans="1:21" ht="12.75" customHeight="1" x14ac:dyDescent="0.2">
      <c r="A88" s="23">
        <v>81</v>
      </c>
      <c r="B88" s="23" t="s">
        <v>350</v>
      </c>
      <c r="C88" s="35">
        <v>12168796</v>
      </c>
      <c r="D88" s="35">
        <v>892606</v>
      </c>
      <c r="E88" s="35">
        <v>2689819</v>
      </c>
      <c r="F88" s="35">
        <v>79579</v>
      </c>
      <c r="G88" s="35">
        <v>711011</v>
      </c>
      <c r="H88" s="35">
        <v>263856</v>
      </c>
      <c r="I88" s="35">
        <v>235085</v>
      </c>
      <c r="J88" s="35">
        <v>179136</v>
      </c>
      <c r="K88" s="35">
        <f t="shared" si="3"/>
        <v>17219888</v>
      </c>
      <c r="L88" s="35">
        <v>3605640</v>
      </c>
      <c r="M88" s="35">
        <v>61977</v>
      </c>
      <c r="N88" s="35">
        <v>69013</v>
      </c>
      <c r="O88" s="35">
        <v>2150110</v>
      </c>
      <c r="P88" s="35">
        <v>1120005</v>
      </c>
      <c r="Q88" s="35">
        <v>393344</v>
      </c>
      <c r="R88" s="35">
        <f t="shared" si="4"/>
        <v>1513349</v>
      </c>
      <c r="S88" s="35">
        <v>4191013</v>
      </c>
      <c r="T88" s="35">
        <f t="shared" si="5"/>
        <v>28810990</v>
      </c>
      <c r="U88" s="23">
        <v>81</v>
      </c>
    </row>
    <row r="89" spans="1:21" ht="12.75" customHeight="1" x14ac:dyDescent="0.2">
      <c r="A89" s="23">
        <v>82</v>
      </c>
      <c r="B89" s="23" t="s">
        <v>351</v>
      </c>
      <c r="C89" s="35">
        <v>39428946</v>
      </c>
      <c r="D89" s="35">
        <v>2244412</v>
      </c>
      <c r="E89" s="35">
        <v>22260634</v>
      </c>
      <c r="F89" s="35">
        <v>32477</v>
      </c>
      <c r="G89" s="35">
        <v>2704090</v>
      </c>
      <c r="H89" s="35">
        <v>572083</v>
      </c>
      <c r="I89" s="35">
        <v>685794</v>
      </c>
      <c r="J89" s="35">
        <v>498974</v>
      </c>
      <c r="K89" s="35">
        <f t="shared" si="3"/>
        <v>68427410</v>
      </c>
      <c r="L89" s="35">
        <v>9124811</v>
      </c>
      <c r="M89" s="35">
        <v>689928</v>
      </c>
      <c r="N89" s="35">
        <v>37960</v>
      </c>
      <c r="O89" s="35">
        <v>6637850</v>
      </c>
      <c r="P89" s="35">
        <v>4641285</v>
      </c>
      <c r="Q89" s="35">
        <v>349634</v>
      </c>
      <c r="R89" s="35">
        <f t="shared" si="4"/>
        <v>4990919</v>
      </c>
      <c r="S89" s="35">
        <v>3347571</v>
      </c>
      <c r="T89" s="35">
        <f t="shared" si="5"/>
        <v>93256449</v>
      </c>
      <c r="U89" s="23">
        <v>82</v>
      </c>
    </row>
    <row r="90" spans="1:21" ht="12.75" customHeight="1" x14ac:dyDescent="0.2">
      <c r="A90" s="23">
        <v>83</v>
      </c>
      <c r="B90" s="23" t="s">
        <v>352</v>
      </c>
      <c r="C90" s="35">
        <v>12551118</v>
      </c>
      <c r="D90" s="35">
        <v>2015565</v>
      </c>
      <c r="E90" s="35">
        <v>5974309</v>
      </c>
      <c r="F90" s="35">
        <v>39954</v>
      </c>
      <c r="G90" s="35">
        <v>1968942</v>
      </c>
      <c r="H90" s="35">
        <v>439496</v>
      </c>
      <c r="I90" s="35">
        <v>238437</v>
      </c>
      <c r="J90" s="35">
        <v>433188</v>
      </c>
      <c r="K90" s="35">
        <f t="shared" si="3"/>
        <v>23661009</v>
      </c>
      <c r="L90" s="35">
        <v>4870698</v>
      </c>
      <c r="M90" s="35">
        <v>91179</v>
      </c>
      <c r="N90" s="35">
        <v>1048751</v>
      </c>
      <c r="O90" s="35">
        <v>30757886</v>
      </c>
      <c r="P90" s="35">
        <v>2140014</v>
      </c>
      <c r="Q90" s="35">
        <v>222753</v>
      </c>
      <c r="R90" s="35">
        <f t="shared" si="4"/>
        <v>2362767</v>
      </c>
      <c r="S90" s="35">
        <v>2112571</v>
      </c>
      <c r="T90" s="35">
        <f t="shared" si="5"/>
        <v>64904861</v>
      </c>
      <c r="U90" s="23">
        <v>83</v>
      </c>
    </row>
    <row r="91" spans="1:21" ht="12.75" customHeight="1" x14ac:dyDescent="0.2">
      <c r="A91" s="23">
        <v>84</v>
      </c>
      <c r="B91" s="23" t="s">
        <v>353</v>
      </c>
      <c r="C91" s="35">
        <v>16055149</v>
      </c>
      <c r="D91" s="35">
        <v>1908638</v>
      </c>
      <c r="E91" s="35">
        <v>7729708</v>
      </c>
      <c r="F91" s="35">
        <v>60522</v>
      </c>
      <c r="G91" s="35">
        <v>3562966</v>
      </c>
      <c r="H91" s="35">
        <v>448898</v>
      </c>
      <c r="I91" s="35">
        <v>602318</v>
      </c>
      <c r="J91" s="35">
        <v>360503</v>
      </c>
      <c r="K91" s="35">
        <f t="shared" si="3"/>
        <v>30728702</v>
      </c>
      <c r="L91" s="35">
        <v>3101661</v>
      </c>
      <c r="M91" s="35">
        <v>255844</v>
      </c>
      <c r="N91" s="35">
        <v>917195</v>
      </c>
      <c r="O91" s="35">
        <v>2685806</v>
      </c>
      <c r="P91" s="35">
        <v>542073</v>
      </c>
      <c r="Q91" s="35">
        <v>31560</v>
      </c>
      <c r="R91" s="35">
        <f t="shared" si="4"/>
        <v>573633</v>
      </c>
      <c r="S91" s="35">
        <v>2391025</v>
      </c>
      <c r="T91" s="35">
        <f t="shared" si="5"/>
        <v>40653866</v>
      </c>
      <c r="U91" s="23">
        <v>84</v>
      </c>
    </row>
    <row r="92" spans="1:21" ht="12.75" customHeight="1" x14ac:dyDescent="0.2">
      <c r="A92" s="23">
        <v>85</v>
      </c>
      <c r="B92" s="23" t="s">
        <v>354</v>
      </c>
      <c r="C92" s="35">
        <v>173497661</v>
      </c>
      <c r="D92" s="35">
        <v>6425170</v>
      </c>
      <c r="E92" s="35">
        <v>55299371</v>
      </c>
      <c r="F92" s="35">
        <v>125744</v>
      </c>
      <c r="G92" s="35">
        <v>814939</v>
      </c>
      <c r="H92" s="35">
        <v>0</v>
      </c>
      <c r="I92" s="35">
        <v>2410087</v>
      </c>
      <c r="J92" s="35">
        <v>1522907</v>
      </c>
      <c r="K92" s="35">
        <f t="shared" si="3"/>
        <v>240095879</v>
      </c>
      <c r="L92" s="35">
        <v>84676216</v>
      </c>
      <c r="M92" s="35">
        <v>6797924</v>
      </c>
      <c r="N92" s="35">
        <v>435864</v>
      </c>
      <c r="O92" s="35">
        <v>19132902</v>
      </c>
      <c r="P92" s="35">
        <v>11060162</v>
      </c>
      <c r="Q92" s="35">
        <v>2850431</v>
      </c>
      <c r="R92" s="35">
        <f t="shared" si="4"/>
        <v>13910593</v>
      </c>
      <c r="S92" s="35">
        <v>8263524</v>
      </c>
      <c r="T92" s="35">
        <f t="shared" si="5"/>
        <v>373312902</v>
      </c>
      <c r="U92" s="23">
        <v>85</v>
      </c>
    </row>
    <row r="93" spans="1:21" ht="12.75" customHeight="1" x14ac:dyDescent="0.2">
      <c r="A93" s="23">
        <v>86</v>
      </c>
      <c r="B93" s="23" t="s">
        <v>355</v>
      </c>
      <c r="C93" s="35">
        <v>233681945</v>
      </c>
      <c r="D93" s="35">
        <v>5512764</v>
      </c>
      <c r="E93" s="35">
        <v>68485826</v>
      </c>
      <c r="F93" s="35">
        <v>162635</v>
      </c>
      <c r="G93" s="35">
        <v>0</v>
      </c>
      <c r="H93" s="35">
        <v>1088456</v>
      </c>
      <c r="I93" s="35">
        <v>2151662</v>
      </c>
      <c r="J93" s="35">
        <v>1149244</v>
      </c>
      <c r="K93" s="35">
        <f t="shared" si="3"/>
        <v>312232532</v>
      </c>
      <c r="L93" s="35">
        <v>67229919</v>
      </c>
      <c r="M93" s="35">
        <v>5106615</v>
      </c>
      <c r="N93" s="35">
        <v>883139</v>
      </c>
      <c r="O93" s="35">
        <v>21782495</v>
      </c>
      <c r="P93" s="35">
        <v>10621974</v>
      </c>
      <c r="Q93" s="35">
        <v>822239</v>
      </c>
      <c r="R93" s="35">
        <f t="shared" si="4"/>
        <v>11444213</v>
      </c>
      <c r="S93" s="35">
        <v>12467303</v>
      </c>
      <c r="T93" s="35">
        <f t="shared" si="5"/>
        <v>431146216</v>
      </c>
      <c r="U93" s="23">
        <v>86</v>
      </c>
    </row>
    <row r="94" spans="1:21" ht="12.75" customHeight="1" x14ac:dyDescent="0.2">
      <c r="A94" s="23">
        <v>87</v>
      </c>
      <c r="B94" s="23" t="s">
        <v>356</v>
      </c>
      <c r="C94" s="35">
        <v>9050435</v>
      </c>
      <c r="D94" s="35">
        <v>16085199</v>
      </c>
      <c r="E94" s="35">
        <v>3881653</v>
      </c>
      <c r="F94" s="35">
        <v>0</v>
      </c>
      <c r="G94" s="35">
        <v>0</v>
      </c>
      <c r="H94" s="35">
        <v>0</v>
      </c>
      <c r="I94" s="35">
        <v>86912</v>
      </c>
      <c r="J94" s="35">
        <v>96640</v>
      </c>
      <c r="K94" s="35">
        <f t="shared" si="3"/>
        <v>29200839</v>
      </c>
      <c r="L94" s="35">
        <v>2647320</v>
      </c>
      <c r="M94" s="35">
        <v>517139</v>
      </c>
      <c r="N94" s="35">
        <v>54618</v>
      </c>
      <c r="O94" s="35">
        <v>955138</v>
      </c>
      <c r="P94" s="35">
        <v>579341</v>
      </c>
      <c r="Q94" s="35">
        <v>52869</v>
      </c>
      <c r="R94" s="35">
        <f t="shared" si="4"/>
        <v>632210</v>
      </c>
      <c r="S94" s="35">
        <v>667356</v>
      </c>
      <c r="T94" s="35">
        <f t="shared" si="5"/>
        <v>34674620</v>
      </c>
      <c r="U94" s="23">
        <v>87</v>
      </c>
    </row>
    <row r="95" spans="1:21" ht="12.75" customHeight="1" x14ac:dyDescent="0.2">
      <c r="A95" s="23">
        <v>88</v>
      </c>
      <c r="B95" s="23" t="s">
        <v>357</v>
      </c>
      <c r="C95" s="35">
        <v>0</v>
      </c>
      <c r="D95" s="35">
        <v>0</v>
      </c>
      <c r="E95" s="35">
        <v>0</v>
      </c>
      <c r="F95" s="35">
        <v>0</v>
      </c>
      <c r="G95" s="35">
        <v>0</v>
      </c>
      <c r="H95" s="35">
        <v>0</v>
      </c>
      <c r="I95" s="35">
        <v>0</v>
      </c>
      <c r="J95" s="35">
        <v>0</v>
      </c>
      <c r="K95" s="35">
        <f t="shared" si="3"/>
        <v>0</v>
      </c>
      <c r="L95" s="35">
        <v>0</v>
      </c>
      <c r="M95" s="35">
        <v>0</v>
      </c>
      <c r="N95" s="35">
        <v>0</v>
      </c>
      <c r="O95" s="35">
        <v>0</v>
      </c>
      <c r="P95" s="35">
        <v>0</v>
      </c>
      <c r="Q95" s="35">
        <v>0</v>
      </c>
      <c r="R95" s="35">
        <f t="shared" si="4"/>
        <v>0</v>
      </c>
      <c r="S95" s="35">
        <v>0</v>
      </c>
      <c r="T95" s="35">
        <f t="shared" si="5"/>
        <v>0</v>
      </c>
      <c r="U95" s="23">
        <v>88</v>
      </c>
    </row>
    <row r="96" spans="1:21" ht="12.75" customHeight="1" x14ac:dyDescent="0.2">
      <c r="A96" s="23">
        <v>89</v>
      </c>
      <c r="B96" s="23" t="s">
        <v>358</v>
      </c>
      <c r="C96" s="35">
        <v>0</v>
      </c>
      <c r="D96" s="35">
        <v>0</v>
      </c>
      <c r="E96" s="35">
        <v>0</v>
      </c>
      <c r="F96" s="35">
        <v>0</v>
      </c>
      <c r="G96" s="35">
        <v>0</v>
      </c>
      <c r="H96" s="35">
        <v>0</v>
      </c>
      <c r="I96" s="35">
        <v>0</v>
      </c>
      <c r="J96" s="35">
        <v>0</v>
      </c>
      <c r="K96" s="35">
        <f t="shared" si="3"/>
        <v>0</v>
      </c>
      <c r="L96" s="35">
        <v>0</v>
      </c>
      <c r="M96" s="35">
        <v>0</v>
      </c>
      <c r="N96" s="35">
        <v>0</v>
      </c>
      <c r="O96" s="35">
        <v>0</v>
      </c>
      <c r="P96" s="35">
        <v>0</v>
      </c>
      <c r="Q96" s="35">
        <v>0</v>
      </c>
      <c r="R96" s="35">
        <f t="shared" si="4"/>
        <v>0</v>
      </c>
      <c r="S96" s="35">
        <v>0</v>
      </c>
      <c r="T96" s="35">
        <f t="shared" si="5"/>
        <v>0</v>
      </c>
      <c r="U96" s="23">
        <v>89</v>
      </c>
    </row>
    <row r="97" spans="1:21" ht="12.75" customHeight="1" x14ac:dyDescent="0.2">
      <c r="A97" s="23">
        <v>90</v>
      </c>
      <c r="B97" s="23" t="s">
        <v>359</v>
      </c>
      <c r="C97" s="35">
        <v>0</v>
      </c>
      <c r="D97" s="35">
        <v>0</v>
      </c>
      <c r="E97" s="35">
        <v>0</v>
      </c>
      <c r="F97" s="35">
        <v>0</v>
      </c>
      <c r="G97" s="35">
        <v>0</v>
      </c>
      <c r="H97" s="35">
        <v>0</v>
      </c>
      <c r="I97" s="35">
        <v>0</v>
      </c>
      <c r="J97" s="35">
        <v>0</v>
      </c>
      <c r="K97" s="35">
        <f t="shared" si="3"/>
        <v>0</v>
      </c>
      <c r="L97" s="35">
        <v>0</v>
      </c>
      <c r="M97" s="35">
        <v>0</v>
      </c>
      <c r="N97" s="35">
        <v>0</v>
      </c>
      <c r="O97" s="35">
        <v>0</v>
      </c>
      <c r="P97" s="35">
        <v>0</v>
      </c>
      <c r="Q97" s="35">
        <v>0</v>
      </c>
      <c r="R97" s="35">
        <f t="shared" si="4"/>
        <v>0</v>
      </c>
      <c r="S97" s="35">
        <v>0</v>
      </c>
      <c r="T97" s="35">
        <f t="shared" si="5"/>
        <v>0</v>
      </c>
      <c r="U97" s="23">
        <v>90</v>
      </c>
    </row>
    <row r="98" spans="1:21" ht="12.75" customHeight="1" x14ac:dyDescent="0.2">
      <c r="A98" s="23">
        <v>91</v>
      </c>
      <c r="B98" s="23" t="s">
        <v>360</v>
      </c>
      <c r="C98" s="35">
        <v>29289390</v>
      </c>
      <c r="D98" s="35">
        <v>1253367</v>
      </c>
      <c r="E98" s="35">
        <v>9550231</v>
      </c>
      <c r="F98" s="35">
        <v>0</v>
      </c>
      <c r="G98" s="35">
        <v>5976918</v>
      </c>
      <c r="H98" s="35">
        <v>0</v>
      </c>
      <c r="I98" s="35">
        <v>466594</v>
      </c>
      <c r="J98" s="35">
        <v>461983</v>
      </c>
      <c r="K98" s="35">
        <f t="shared" si="3"/>
        <v>46998483</v>
      </c>
      <c r="L98" s="35">
        <v>14303300</v>
      </c>
      <c r="M98" s="35">
        <v>299778</v>
      </c>
      <c r="N98" s="35">
        <v>906653</v>
      </c>
      <c r="O98" s="35">
        <v>19482602</v>
      </c>
      <c r="P98" s="35">
        <v>3111436</v>
      </c>
      <c r="Q98" s="35">
        <v>413262</v>
      </c>
      <c r="R98" s="35">
        <f t="shared" si="4"/>
        <v>3524698</v>
      </c>
      <c r="S98" s="35">
        <v>7124462</v>
      </c>
      <c r="T98" s="35">
        <f t="shared" si="5"/>
        <v>92639976</v>
      </c>
      <c r="U98" s="23">
        <v>91</v>
      </c>
    </row>
    <row r="99" spans="1:21" ht="12.75" customHeight="1" x14ac:dyDescent="0.2">
      <c r="A99" s="23">
        <v>92</v>
      </c>
      <c r="B99" s="23" t="s">
        <v>361</v>
      </c>
      <c r="C99" s="35">
        <v>19892029</v>
      </c>
      <c r="D99" s="35">
        <v>482914</v>
      </c>
      <c r="E99" s="35">
        <v>7421811</v>
      </c>
      <c r="F99" s="35">
        <v>37127</v>
      </c>
      <c r="G99" s="35">
        <v>367081</v>
      </c>
      <c r="H99" s="35">
        <v>96325</v>
      </c>
      <c r="I99" s="35">
        <v>413484</v>
      </c>
      <c r="J99" s="35">
        <v>240344</v>
      </c>
      <c r="K99" s="35">
        <f t="shared" si="3"/>
        <v>28951115</v>
      </c>
      <c r="L99" s="35">
        <v>3865397</v>
      </c>
      <c r="M99" s="35">
        <v>584214</v>
      </c>
      <c r="N99" s="35">
        <v>172962</v>
      </c>
      <c r="O99" s="35">
        <v>756888</v>
      </c>
      <c r="P99" s="35">
        <v>690906</v>
      </c>
      <c r="Q99" s="35">
        <v>219475</v>
      </c>
      <c r="R99" s="35">
        <f t="shared" si="4"/>
        <v>910381</v>
      </c>
      <c r="S99" s="35">
        <v>909581</v>
      </c>
      <c r="T99" s="35">
        <f t="shared" si="5"/>
        <v>36150538</v>
      </c>
      <c r="U99" s="23">
        <v>92</v>
      </c>
    </row>
    <row r="100" spans="1:21" ht="12.75" customHeight="1" x14ac:dyDescent="0.2">
      <c r="A100" s="23">
        <v>93</v>
      </c>
      <c r="B100" s="23" t="s">
        <v>362</v>
      </c>
      <c r="C100" s="35">
        <v>13507551</v>
      </c>
      <c r="D100" s="35">
        <v>9206049</v>
      </c>
      <c r="E100" s="35">
        <v>5173506</v>
      </c>
      <c r="F100" s="35">
        <v>221127</v>
      </c>
      <c r="G100" s="35">
        <v>353856</v>
      </c>
      <c r="H100" s="35">
        <v>905846</v>
      </c>
      <c r="I100" s="35">
        <v>271088</v>
      </c>
      <c r="J100" s="35">
        <v>117018</v>
      </c>
      <c r="K100" s="35">
        <f t="shared" si="3"/>
        <v>29756041</v>
      </c>
      <c r="L100" s="35">
        <v>5348556</v>
      </c>
      <c r="M100" s="35">
        <v>36669</v>
      </c>
      <c r="N100" s="35">
        <v>76578</v>
      </c>
      <c r="O100" s="35">
        <v>7879316</v>
      </c>
      <c r="P100" s="35">
        <v>2529427</v>
      </c>
      <c r="Q100" s="35">
        <v>349153</v>
      </c>
      <c r="R100" s="35">
        <f t="shared" si="4"/>
        <v>2878580</v>
      </c>
      <c r="S100" s="35">
        <v>3166136</v>
      </c>
      <c r="T100" s="35">
        <f t="shared" si="5"/>
        <v>49141876</v>
      </c>
      <c r="U100" s="23">
        <v>93</v>
      </c>
    </row>
    <row r="101" spans="1:21" ht="12.75" customHeight="1" x14ac:dyDescent="0.2">
      <c r="A101" s="23">
        <v>94</v>
      </c>
      <c r="B101" s="23" t="s">
        <v>363</v>
      </c>
      <c r="C101" s="35">
        <v>14749670</v>
      </c>
      <c r="D101" s="35">
        <v>1572869</v>
      </c>
      <c r="E101" s="35">
        <v>7683439</v>
      </c>
      <c r="F101" s="35">
        <v>82638</v>
      </c>
      <c r="G101" s="35">
        <v>2266810</v>
      </c>
      <c r="H101" s="35">
        <v>445049</v>
      </c>
      <c r="I101" s="35">
        <v>166849</v>
      </c>
      <c r="J101" s="35">
        <v>302071</v>
      </c>
      <c r="K101" s="35">
        <f t="shared" si="3"/>
        <v>27269395</v>
      </c>
      <c r="L101" s="35">
        <v>9341939</v>
      </c>
      <c r="M101" s="35">
        <v>331356</v>
      </c>
      <c r="N101" s="35">
        <v>530404</v>
      </c>
      <c r="O101" s="35">
        <v>4357642</v>
      </c>
      <c r="P101" s="35">
        <v>2646237</v>
      </c>
      <c r="Q101" s="35">
        <v>408657</v>
      </c>
      <c r="R101" s="35">
        <f t="shared" si="4"/>
        <v>3054894</v>
      </c>
      <c r="S101" s="35">
        <v>1879897</v>
      </c>
      <c r="T101" s="35">
        <f t="shared" si="5"/>
        <v>46765527</v>
      </c>
      <c r="U101" s="23">
        <v>94</v>
      </c>
    </row>
    <row r="102" spans="1:21" ht="12.75" customHeight="1" x14ac:dyDescent="0.2">
      <c r="A102" s="36">
        <v>95</v>
      </c>
      <c r="B102" s="23" t="s">
        <v>364</v>
      </c>
      <c r="C102" s="37">
        <v>96320776</v>
      </c>
      <c r="D102" s="37">
        <v>4262454</v>
      </c>
      <c r="E102" s="37">
        <v>24783790</v>
      </c>
      <c r="F102" s="37">
        <v>0</v>
      </c>
      <c r="G102" s="37">
        <v>0</v>
      </c>
      <c r="H102" s="37">
        <v>0</v>
      </c>
      <c r="I102" s="37">
        <v>651775</v>
      </c>
      <c r="J102" s="37">
        <v>313523</v>
      </c>
      <c r="K102" s="37">
        <f t="shared" si="3"/>
        <v>126332318</v>
      </c>
      <c r="L102" s="37">
        <v>44295481</v>
      </c>
      <c r="M102" s="37">
        <v>1260525</v>
      </c>
      <c r="N102" s="37">
        <v>707603</v>
      </c>
      <c r="O102" s="37">
        <v>18375101</v>
      </c>
      <c r="P102" s="37">
        <v>3086922</v>
      </c>
      <c r="Q102" s="37">
        <v>1355260</v>
      </c>
      <c r="R102" s="37">
        <f t="shared" si="4"/>
        <v>4442182</v>
      </c>
      <c r="S102" s="37">
        <v>4827422</v>
      </c>
      <c r="T102" s="37">
        <f t="shared" si="5"/>
        <v>200240632</v>
      </c>
      <c r="U102" s="36">
        <v>95</v>
      </c>
    </row>
    <row r="103" spans="1:21" ht="12.75" customHeight="1" x14ac:dyDescent="0.2">
      <c r="A103" s="36">
        <f>A102</f>
        <v>95</v>
      </c>
      <c r="B103" s="28" t="s">
        <v>21</v>
      </c>
      <c r="C103" s="38">
        <f t="shared" ref="C103:T103" si="6">SUM(C8:C102)</f>
        <v>10720534145</v>
      </c>
      <c r="D103" s="38">
        <f t="shared" si="6"/>
        <v>357550449</v>
      </c>
      <c r="E103" s="38">
        <f t="shared" si="6"/>
        <v>3193228933</v>
      </c>
      <c r="F103" s="38">
        <f t="shared" si="6"/>
        <v>4675738</v>
      </c>
      <c r="G103" s="38">
        <f t="shared" si="6"/>
        <v>132616413</v>
      </c>
      <c r="H103" s="38">
        <f t="shared" si="6"/>
        <v>11791506</v>
      </c>
      <c r="I103" s="38">
        <f t="shared" si="6"/>
        <v>92638704.069999993</v>
      </c>
      <c r="J103" s="38">
        <f t="shared" si="6"/>
        <v>33017305</v>
      </c>
      <c r="K103" s="38">
        <f t="shared" si="6"/>
        <v>14546053193.07</v>
      </c>
      <c r="L103" s="38">
        <f t="shared" si="6"/>
        <v>2925304680.5599999</v>
      </c>
      <c r="M103" s="38">
        <f t="shared" si="6"/>
        <v>262813393</v>
      </c>
      <c r="N103" s="38">
        <f t="shared" si="6"/>
        <v>46137625</v>
      </c>
      <c r="O103" s="38">
        <f t="shared" si="6"/>
        <v>1473111704</v>
      </c>
      <c r="P103" s="38">
        <f t="shared" si="6"/>
        <v>667280181</v>
      </c>
      <c r="Q103" s="38">
        <f t="shared" si="6"/>
        <v>122860518</v>
      </c>
      <c r="R103" s="38">
        <f t="shared" si="6"/>
        <v>790140699</v>
      </c>
      <c r="S103" s="38">
        <f t="shared" si="6"/>
        <v>465873438</v>
      </c>
      <c r="T103" s="38">
        <f t="shared" si="6"/>
        <v>20509434732.630001</v>
      </c>
      <c r="U103" s="36">
        <f>U102</f>
        <v>95</v>
      </c>
    </row>
    <row r="104" spans="1:21" ht="10.5" customHeight="1" x14ac:dyDescent="0.2"/>
  </sheetData>
  <mergeCells count="1">
    <mergeCell ref="C6:K6"/>
  </mergeCells>
  <hyperlinks>
    <hyperlink ref="A5" location="'Table of Contents'!A1" display="Back to TOC" xr:uid="{1A55FFF9-E274-47CE-BF4F-60E9F6EA96DB}"/>
  </hyperlinks>
  <printOptions gridLines="1"/>
  <pageMargins left="0.17" right="0.17" top="0" bottom="0" header="0.5" footer="0.17"/>
  <pageSetup paperSize="5" scale="7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51AAC-930B-44A3-9A12-55B6B1D87D83}">
  <sheetPr>
    <pageSetUpPr fitToPage="1"/>
  </sheetPr>
  <dimension ref="A1:U45"/>
  <sheetViews>
    <sheetView zoomScale="110" zoomScaleNormal="110" workbookViewId="0"/>
  </sheetViews>
  <sheetFormatPr defaultRowHeight="12.75" x14ac:dyDescent="0.2"/>
  <cols>
    <col min="1" max="1" width="4.85546875" style="23" customWidth="1"/>
    <col min="2" max="2" width="14.7109375" style="23" customWidth="1"/>
    <col min="3" max="3" width="12.140625" style="23" bestFit="1" customWidth="1"/>
    <col min="4" max="4" width="11.28515625" style="23" customWidth="1"/>
    <col min="5" max="5" width="12.140625" style="23" bestFit="1" customWidth="1"/>
    <col min="6" max="6" width="9.7109375" style="23" bestFit="1" customWidth="1"/>
    <col min="7" max="7" width="11" style="23" bestFit="1" customWidth="1"/>
    <col min="8" max="8" width="9.42578125" style="23" customWidth="1"/>
    <col min="9" max="10" width="9.5703125" style="23" bestFit="1" customWidth="1"/>
    <col min="11" max="11" width="13.140625" style="23" bestFit="1" customWidth="1"/>
    <col min="12" max="12" width="16.7109375" style="23" customWidth="1"/>
    <col min="13" max="13" width="15.5703125" style="23" bestFit="1" customWidth="1"/>
    <col min="14" max="14" width="11" style="23" bestFit="1" customWidth="1"/>
    <col min="15" max="15" width="12.140625" style="23" bestFit="1" customWidth="1"/>
    <col min="16" max="16" width="12.85546875" style="23" customWidth="1"/>
    <col min="17" max="17" width="11" style="23" bestFit="1" customWidth="1"/>
    <col min="18" max="18" width="12.140625" style="23" bestFit="1" customWidth="1"/>
    <col min="19" max="19" width="12.42578125" style="23" customWidth="1"/>
    <col min="20" max="20" width="13.140625" style="23" bestFit="1" customWidth="1"/>
    <col min="21" max="21" width="3.7109375" style="23" bestFit="1" customWidth="1"/>
    <col min="22" max="256" width="9.140625" style="23"/>
    <col min="257" max="257" width="3.7109375" style="23" bestFit="1" customWidth="1"/>
    <col min="258" max="258" width="13" style="23" bestFit="1" customWidth="1"/>
    <col min="259" max="259" width="12.140625" style="23" bestFit="1" customWidth="1"/>
    <col min="260" max="260" width="11" style="23" bestFit="1" customWidth="1"/>
    <col min="261" max="261" width="12.140625" style="23" bestFit="1" customWidth="1"/>
    <col min="262" max="262" width="9.7109375" style="23" bestFit="1" customWidth="1"/>
    <col min="263" max="263" width="11" style="23" bestFit="1" customWidth="1"/>
    <col min="264" max="264" width="9.42578125" style="23" customWidth="1"/>
    <col min="265" max="266" width="9.5703125" style="23" bestFit="1" customWidth="1"/>
    <col min="267" max="267" width="13.140625" style="23" bestFit="1" customWidth="1"/>
    <col min="268" max="268" width="16.7109375" style="23" customWidth="1"/>
    <col min="269" max="269" width="15.5703125" style="23" bestFit="1" customWidth="1"/>
    <col min="270" max="270" width="11" style="23" bestFit="1" customWidth="1"/>
    <col min="271" max="271" width="12.140625" style="23" bestFit="1" customWidth="1"/>
    <col min="272" max="273" width="11" style="23" bestFit="1" customWidth="1"/>
    <col min="274" max="274" width="12.140625" style="23" bestFit="1" customWidth="1"/>
    <col min="275" max="275" width="12.42578125" style="23" customWidth="1"/>
    <col min="276" max="276" width="13.140625" style="23" bestFit="1" customWidth="1"/>
    <col min="277" max="277" width="3.7109375" style="23" bestFit="1" customWidth="1"/>
    <col min="278" max="512" width="9.140625" style="23"/>
    <col min="513" max="513" width="3.7109375" style="23" bestFit="1" customWidth="1"/>
    <col min="514" max="514" width="13" style="23" bestFit="1" customWidth="1"/>
    <col min="515" max="515" width="12.140625" style="23" bestFit="1" customWidth="1"/>
    <col min="516" max="516" width="11" style="23" bestFit="1" customWidth="1"/>
    <col min="517" max="517" width="12.140625" style="23" bestFit="1" customWidth="1"/>
    <col min="518" max="518" width="9.7109375" style="23" bestFit="1" customWidth="1"/>
    <col min="519" max="519" width="11" style="23" bestFit="1" customWidth="1"/>
    <col min="520" max="520" width="9.42578125" style="23" customWidth="1"/>
    <col min="521" max="522" width="9.5703125" style="23" bestFit="1" customWidth="1"/>
    <col min="523" max="523" width="13.140625" style="23" bestFit="1" customWidth="1"/>
    <col min="524" max="524" width="16.7109375" style="23" customWidth="1"/>
    <col min="525" max="525" width="15.5703125" style="23" bestFit="1" customWidth="1"/>
    <col min="526" max="526" width="11" style="23" bestFit="1" customWidth="1"/>
    <col min="527" max="527" width="12.140625" style="23" bestFit="1" customWidth="1"/>
    <col min="528" max="529" width="11" style="23" bestFit="1" customWidth="1"/>
    <col min="530" max="530" width="12.140625" style="23" bestFit="1" customWidth="1"/>
    <col min="531" max="531" width="12.42578125" style="23" customWidth="1"/>
    <col min="532" max="532" width="13.140625" style="23" bestFit="1" customWidth="1"/>
    <col min="533" max="533" width="3.7109375" style="23" bestFit="1" customWidth="1"/>
    <col min="534" max="768" width="9.140625" style="23"/>
    <col min="769" max="769" width="3.7109375" style="23" bestFit="1" customWidth="1"/>
    <col min="770" max="770" width="13" style="23" bestFit="1" customWidth="1"/>
    <col min="771" max="771" width="12.140625" style="23" bestFit="1" customWidth="1"/>
    <col min="772" max="772" width="11" style="23" bestFit="1" customWidth="1"/>
    <col min="773" max="773" width="12.140625" style="23" bestFit="1" customWidth="1"/>
    <col min="774" max="774" width="9.7109375" style="23" bestFit="1" customWidth="1"/>
    <col min="775" max="775" width="11" style="23" bestFit="1" customWidth="1"/>
    <col min="776" max="776" width="9.42578125" style="23" customWidth="1"/>
    <col min="777" max="778" width="9.5703125" style="23" bestFit="1" customWidth="1"/>
    <col min="779" max="779" width="13.140625" style="23" bestFit="1" customWidth="1"/>
    <col min="780" max="780" width="16.7109375" style="23" customWidth="1"/>
    <col min="781" max="781" width="15.5703125" style="23" bestFit="1" customWidth="1"/>
    <col min="782" max="782" width="11" style="23" bestFit="1" customWidth="1"/>
    <col min="783" max="783" width="12.140625" style="23" bestFit="1" customWidth="1"/>
    <col min="784" max="785" width="11" style="23" bestFit="1" customWidth="1"/>
    <col min="786" max="786" width="12.140625" style="23" bestFit="1" customWidth="1"/>
    <col min="787" max="787" width="12.42578125" style="23" customWidth="1"/>
    <col min="788" max="788" width="13.140625" style="23" bestFit="1" customWidth="1"/>
    <col min="789" max="789" width="3.7109375" style="23" bestFit="1" customWidth="1"/>
    <col min="790" max="1024" width="9.140625" style="23"/>
    <col min="1025" max="1025" width="3.7109375" style="23" bestFit="1" customWidth="1"/>
    <col min="1026" max="1026" width="13" style="23" bestFit="1" customWidth="1"/>
    <col min="1027" max="1027" width="12.140625" style="23" bestFit="1" customWidth="1"/>
    <col min="1028" max="1028" width="11" style="23" bestFit="1" customWidth="1"/>
    <col min="1029" max="1029" width="12.140625" style="23" bestFit="1" customWidth="1"/>
    <col min="1030" max="1030" width="9.7109375" style="23" bestFit="1" customWidth="1"/>
    <col min="1031" max="1031" width="11" style="23" bestFit="1" customWidth="1"/>
    <col min="1032" max="1032" width="9.42578125" style="23" customWidth="1"/>
    <col min="1033" max="1034" width="9.5703125" style="23" bestFit="1" customWidth="1"/>
    <col min="1035" max="1035" width="13.140625" style="23" bestFit="1" customWidth="1"/>
    <col min="1036" max="1036" width="16.7109375" style="23" customWidth="1"/>
    <col min="1037" max="1037" width="15.5703125" style="23" bestFit="1" customWidth="1"/>
    <col min="1038" max="1038" width="11" style="23" bestFit="1" customWidth="1"/>
    <col min="1039" max="1039" width="12.140625" style="23" bestFit="1" customWidth="1"/>
    <col min="1040" max="1041" width="11" style="23" bestFit="1" customWidth="1"/>
    <col min="1042" max="1042" width="12.140625" style="23" bestFit="1" customWidth="1"/>
    <col min="1043" max="1043" width="12.42578125" style="23" customWidth="1"/>
    <col min="1044" max="1044" width="13.140625" style="23" bestFit="1" customWidth="1"/>
    <col min="1045" max="1045" width="3.7109375" style="23" bestFit="1" customWidth="1"/>
    <col min="1046" max="1280" width="9.140625" style="23"/>
    <col min="1281" max="1281" width="3.7109375" style="23" bestFit="1" customWidth="1"/>
    <col min="1282" max="1282" width="13" style="23" bestFit="1" customWidth="1"/>
    <col min="1283" max="1283" width="12.140625" style="23" bestFit="1" customWidth="1"/>
    <col min="1284" max="1284" width="11" style="23" bestFit="1" customWidth="1"/>
    <col min="1285" max="1285" width="12.140625" style="23" bestFit="1" customWidth="1"/>
    <col min="1286" max="1286" width="9.7109375" style="23" bestFit="1" customWidth="1"/>
    <col min="1287" max="1287" width="11" style="23" bestFit="1" customWidth="1"/>
    <col min="1288" max="1288" width="9.42578125" style="23" customWidth="1"/>
    <col min="1289" max="1290" width="9.5703125" style="23" bestFit="1" customWidth="1"/>
    <col min="1291" max="1291" width="13.140625" style="23" bestFit="1" customWidth="1"/>
    <col min="1292" max="1292" width="16.7109375" style="23" customWidth="1"/>
    <col min="1293" max="1293" width="15.5703125" style="23" bestFit="1" customWidth="1"/>
    <col min="1294" max="1294" width="11" style="23" bestFit="1" customWidth="1"/>
    <col min="1295" max="1295" width="12.140625" style="23" bestFit="1" customWidth="1"/>
    <col min="1296" max="1297" width="11" style="23" bestFit="1" customWidth="1"/>
    <col min="1298" max="1298" width="12.140625" style="23" bestFit="1" customWidth="1"/>
    <col min="1299" max="1299" width="12.42578125" style="23" customWidth="1"/>
    <col min="1300" max="1300" width="13.140625" style="23" bestFit="1" customWidth="1"/>
    <col min="1301" max="1301" width="3.7109375" style="23" bestFit="1" customWidth="1"/>
    <col min="1302" max="1536" width="9.140625" style="23"/>
    <col min="1537" max="1537" width="3.7109375" style="23" bestFit="1" customWidth="1"/>
    <col min="1538" max="1538" width="13" style="23" bestFit="1" customWidth="1"/>
    <col min="1539" max="1539" width="12.140625" style="23" bestFit="1" customWidth="1"/>
    <col min="1540" max="1540" width="11" style="23" bestFit="1" customWidth="1"/>
    <col min="1541" max="1541" width="12.140625" style="23" bestFit="1" customWidth="1"/>
    <col min="1542" max="1542" width="9.7109375" style="23" bestFit="1" customWidth="1"/>
    <col min="1543" max="1543" width="11" style="23" bestFit="1" customWidth="1"/>
    <col min="1544" max="1544" width="9.42578125" style="23" customWidth="1"/>
    <col min="1545" max="1546" width="9.5703125" style="23" bestFit="1" customWidth="1"/>
    <col min="1547" max="1547" width="13.140625" style="23" bestFit="1" customWidth="1"/>
    <col min="1548" max="1548" width="16.7109375" style="23" customWidth="1"/>
    <col min="1549" max="1549" width="15.5703125" style="23" bestFit="1" customWidth="1"/>
    <col min="1550" max="1550" width="11" style="23" bestFit="1" customWidth="1"/>
    <col min="1551" max="1551" width="12.140625" style="23" bestFit="1" customWidth="1"/>
    <col min="1552" max="1553" width="11" style="23" bestFit="1" customWidth="1"/>
    <col min="1554" max="1554" width="12.140625" style="23" bestFit="1" customWidth="1"/>
    <col min="1555" max="1555" width="12.42578125" style="23" customWidth="1"/>
    <col min="1556" max="1556" width="13.140625" style="23" bestFit="1" customWidth="1"/>
    <col min="1557" max="1557" width="3.7109375" style="23" bestFit="1" customWidth="1"/>
    <col min="1558" max="1792" width="9.140625" style="23"/>
    <col min="1793" max="1793" width="3.7109375" style="23" bestFit="1" customWidth="1"/>
    <col min="1794" max="1794" width="13" style="23" bestFit="1" customWidth="1"/>
    <col min="1795" max="1795" width="12.140625" style="23" bestFit="1" customWidth="1"/>
    <col min="1796" max="1796" width="11" style="23" bestFit="1" customWidth="1"/>
    <col min="1797" max="1797" width="12.140625" style="23" bestFit="1" customWidth="1"/>
    <col min="1798" max="1798" width="9.7109375" style="23" bestFit="1" customWidth="1"/>
    <col min="1799" max="1799" width="11" style="23" bestFit="1" customWidth="1"/>
    <col min="1800" max="1800" width="9.42578125" style="23" customWidth="1"/>
    <col min="1801" max="1802" width="9.5703125" style="23" bestFit="1" customWidth="1"/>
    <col min="1803" max="1803" width="13.140625" style="23" bestFit="1" customWidth="1"/>
    <col min="1804" max="1804" width="16.7109375" style="23" customWidth="1"/>
    <col min="1805" max="1805" width="15.5703125" style="23" bestFit="1" customWidth="1"/>
    <col min="1806" max="1806" width="11" style="23" bestFit="1" customWidth="1"/>
    <col min="1807" max="1807" width="12.140625" style="23" bestFit="1" customWidth="1"/>
    <col min="1808" max="1809" width="11" style="23" bestFit="1" customWidth="1"/>
    <col min="1810" max="1810" width="12.140625" style="23" bestFit="1" customWidth="1"/>
    <col min="1811" max="1811" width="12.42578125" style="23" customWidth="1"/>
    <col min="1812" max="1812" width="13.140625" style="23" bestFit="1" customWidth="1"/>
    <col min="1813" max="1813" width="3.7109375" style="23" bestFit="1" customWidth="1"/>
    <col min="1814" max="2048" width="9.140625" style="23"/>
    <col min="2049" max="2049" width="3.7109375" style="23" bestFit="1" customWidth="1"/>
    <col min="2050" max="2050" width="13" style="23" bestFit="1" customWidth="1"/>
    <col min="2051" max="2051" width="12.140625" style="23" bestFit="1" customWidth="1"/>
    <col min="2052" max="2052" width="11" style="23" bestFit="1" customWidth="1"/>
    <col min="2053" max="2053" width="12.140625" style="23" bestFit="1" customWidth="1"/>
    <col min="2054" max="2054" width="9.7109375" style="23" bestFit="1" customWidth="1"/>
    <col min="2055" max="2055" width="11" style="23" bestFit="1" customWidth="1"/>
    <col min="2056" max="2056" width="9.42578125" style="23" customWidth="1"/>
    <col min="2057" max="2058" width="9.5703125" style="23" bestFit="1" customWidth="1"/>
    <col min="2059" max="2059" width="13.140625" style="23" bestFit="1" customWidth="1"/>
    <col min="2060" max="2060" width="16.7109375" style="23" customWidth="1"/>
    <col min="2061" max="2061" width="15.5703125" style="23" bestFit="1" customWidth="1"/>
    <col min="2062" max="2062" width="11" style="23" bestFit="1" customWidth="1"/>
    <col min="2063" max="2063" width="12.140625" style="23" bestFit="1" customWidth="1"/>
    <col min="2064" max="2065" width="11" style="23" bestFit="1" customWidth="1"/>
    <col min="2066" max="2066" width="12.140625" style="23" bestFit="1" customWidth="1"/>
    <col min="2067" max="2067" width="12.42578125" style="23" customWidth="1"/>
    <col min="2068" max="2068" width="13.140625" style="23" bestFit="1" customWidth="1"/>
    <col min="2069" max="2069" width="3.7109375" style="23" bestFit="1" customWidth="1"/>
    <col min="2070" max="2304" width="9.140625" style="23"/>
    <col min="2305" max="2305" width="3.7109375" style="23" bestFit="1" customWidth="1"/>
    <col min="2306" max="2306" width="13" style="23" bestFit="1" customWidth="1"/>
    <col min="2307" max="2307" width="12.140625" style="23" bestFit="1" customWidth="1"/>
    <col min="2308" max="2308" width="11" style="23" bestFit="1" customWidth="1"/>
    <col min="2309" max="2309" width="12.140625" style="23" bestFit="1" customWidth="1"/>
    <col min="2310" max="2310" width="9.7109375" style="23" bestFit="1" customWidth="1"/>
    <col min="2311" max="2311" width="11" style="23" bestFit="1" customWidth="1"/>
    <col min="2312" max="2312" width="9.42578125" style="23" customWidth="1"/>
    <col min="2313" max="2314" width="9.5703125" style="23" bestFit="1" customWidth="1"/>
    <col min="2315" max="2315" width="13.140625" style="23" bestFit="1" customWidth="1"/>
    <col min="2316" max="2316" width="16.7109375" style="23" customWidth="1"/>
    <col min="2317" max="2317" width="15.5703125" style="23" bestFit="1" customWidth="1"/>
    <col min="2318" max="2318" width="11" style="23" bestFit="1" customWidth="1"/>
    <col min="2319" max="2319" width="12.140625" style="23" bestFit="1" customWidth="1"/>
    <col min="2320" max="2321" width="11" style="23" bestFit="1" customWidth="1"/>
    <col min="2322" max="2322" width="12.140625" style="23" bestFit="1" customWidth="1"/>
    <col min="2323" max="2323" width="12.42578125" style="23" customWidth="1"/>
    <col min="2324" max="2324" width="13.140625" style="23" bestFit="1" customWidth="1"/>
    <col min="2325" max="2325" width="3.7109375" style="23" bestFit="1" customWidth="1"/>
    <col min="2326" max="2560" width="9.140625" style="23"/>
    <col min="2561" max="2561" width="3.7109375" style="23" bestFit="1" customWidth="1"/>
    <col min="2562" max="2562" width="13" style="23" bestFit="1" customWidth="1"/>
    <col min="2563" max="2563" width="12.140625" style="23" bestFit="1" customWidth="1"/>
    <col min="2564" max="2564" width="11" style="23" bestFit="1" customWidth="1"/>
    <col min="2565" max="2565" width="12.140625" style="23" bestFit="1" customWidth="1"/>
    <col min="2566" max="2566" width="9.7109375" style="23" bestFit="1" customWidth="1"/>
    <col min="2567" max="2567" width="11" style="23" bestFit="1" customWidth="1"/>
    <col min="2568" max="2568" width="9.42578125" style="23" customWidth="1"/>
    <col min="2569" max="2570" width="9.5703125" style="23" bestFit="1" customWidth="1"/>
    <col min="2571" max="2571" width="13.140625" style="23" bestFit="1" customWidth="1"/>
    <col min="2572" max="2572" width="16.7109375" style="23" customWidth="1"/>
    <col min="2573" max="2573" width="15.5703125" style="23" bestFit="1" customWidth="1"/>
    <col min="2574" max="2574" width="11" style="23" bestFit="1" customWidth="1"/>
    <col min="2575" max="2575" width="12.140625" style="23" bestFit="1" customWidth="1"/>
    <col min="2576" max="2577" width="11" style="23" bestFit="1" customWidth="1"/>
    <col min="2578" max="2578" width="12.140625" style="23" bestFit="1" customWidth="1"/>
    <col min="2579" max="2579" width="12.42578125" style="23" customWidth="1"/>
    <col min="2580" max="2580" width="13.140625" style="23" bestFit="1" customWidth="1"/>
    <col min="2581" max="2581" width="3.7109375" style="23" bestFit="1" customWidth="1"/>
    <col min="2582" max="2816" width="9.140625" style="23"/>
    <col min="2817" max="2817" width="3.7109375" style="23" bestFit="1" customWidth="1"/>
    <col min="2818" max="2818" width="13" style="23" bestFit="1" customWidth="1"/>
    <col min="2819" max="2819" width="12.140625" style="23" bestFit="1" customWidth="1"/>
    <col min="2820" max="2820" width="11" style="23" bestFit="1" customWidth="1"/>
    <col min="2821" max="2821" width="12.140625" style="23" bestFit="1" customWidth="1"/>
    <col min="2822" max="2822" width="9.7109375" style="23" bestFit="1" customWidth="1"/>
    <col min="2823" max="2823" width="11" style="23" bestFit="1" customWidth="1"/>
    <col min="2824" max="2824" width="9.42578125" style="23" customWidth="1"/>
    <col min="2825" max="2826" width="9.5703125" style="23" bestFit="1" customWidth="1"/>
    <col min="2827" max="2827" width="13.140625" style="23" bestFit="1" customWidth="1"/>
    <col min="2828" max="2828" width="16.7109375" style="23" customWidth="1"/>
    <col min="2829" max="2829" width="15.5703125" style="23" bestFit="1" customWidth="1"/>
    <col min="2830" max="2830" width="11" style="23" bestFit="1" customWidth="1"/>
    <col min="2831" max="2831" width="12.140625" style="23" bestFit="1" customWidth="1"/>
    <col min="2832" max="2833" width="11" style="23" bestFit="1" customWidth="1"/>
    <col min="2834" max="2834" width="12.140625" style="23" bestFit="1" customWidth="1"/>
    <col min="2835" max="2835" width="12.42578125" style="23" customWidth="1"/>
    <col min="2836" max="2836" width="13.140625" style="23" bestFit="1" customWidth="1"/>
    <col min="2837" max="2837" width="3.7109375" style="23" bestFit="1" customWidth="1"/>
    <col min="2838" max="3072" width="9.140625" style="23"/>
    <col min="3073" max="3073" width="3.7109375" style="23" bestFit="1" customWidth="1"/>
    <col min="3074" max="3074" width="13" style="23" bestFit="1" customWidth="1"/>
    <col min="3075" max="3075" width="12.140625" style="23" bestFit="1" customWidth="1"/>
    <col min="3076" max="3076" width="11" style="23" bestFit="1" customWidth="1"/>
    <col min="3077" max="3077" width="12.140625" style="23" bestFit="1" customWidth="1"/>
    <col min="3078" max="3078" width="9.7109375" style="23" bestFit="1" customWidth="1"/>
    <col min="3079" max="3079" width="11" style="23" bestFit="1" customWidth="1"/>
    <col min="3080" max="3080" width="9.42578125" style="23" customWidth="1"/>
    <col min="3081" max="3082" width="9.5703125" style="23" bestFit="1" customWidth="1"/>
    <col min="3083" max="3083" width="13.140625" style="23" bestFit="1" customWidth="1"/>
    <col min="3084" max="3084" width="16.7109375" style="23" customWidth="1"/>
    <col min="3085" max="3085" width="15.5703125" style="23" bestFit="1" customWidth="1"/>
    <col min="3086" max="3086" width="11" style="23" bestFit="1" customWidth="1"/>
    <col min="3087" max="3087" width="12.140625" style="23" bestFit="1" customWidth="1"/>
    <col min="3088" max="3089" width="11" style="23" bestFit="1" customWidth="1"/>
    <col min="3090" max="3090" width="12.140625" style="23" bestFit="1" customWidth="1"/>
    <col min="3091" max="3091" width="12.42578125" style="23" customWidth="1"/>
    <col min="3092" max="3092" width="13.140625" style="23" bestFit="1" customWidth="1"/>
    <col min="3093" max="3093" width="3.7109375" style="23" bestFit="1" customWidth="1"/>
    <col min="3094" max="3328" width="9.140625" style="23"/>
    <col min="3329" max="3329" width="3.7109375" style="23" bestFit="1" customWidth="1"/>
    <col min="3330" max="3330" width="13" style="23" bestFit="1" customWidth="1"/>
    <col min="3331" max="3331" width="12.140625" style="23" bestFit="1" customWidth="1"/>
    <col min="3332" max="3332" width="11" style="23" bestFit="1" customWidth="1"/>
    <col min="3333" max="3333" width="12.140625" style="23" bestFit="1" customWidth="1"/>
    <col min="3334" max="3334" width="9.7109375" style="23" bestFit="1" customWidth="1"/>
    <col min="3335" max="3335" width="11" style="23" bestFit="1" customWidth="1"/>
    <col min="3336" max="3336" width="9.42578125" style="23" customWidth="1"/>
    <col min="3337" max="3338" width="9.5703125" style="23" bestFit="1" customWidth="1"/>
    <col min="3339" max="3339" width="13.140625" style="23" bestFit="1" customWidth="1"/>
    <col min="3340" max="3340" width="16.7109375" style="23" customWidth="1"/>
    <col min="3341" max="3341" width="15.5703125" style="23" bestFit="1" customWidth="1"/>
    <col min="3342" max="3342" width="11" style="23" bestFit="1" customWidth="1"/>
    <col min="3343" max="3343" width="12.140625" style="23" bestFit="1" customWidth="1"/>
    <col min="3344" max="3345" width="11" style="23" bestFit="1" customWidth="1"/>
    <col min="3346" max="3346" width="12.140625" style="23" bestFit="1" customWidth="1"/>
    <col min="3347" max="3347" width="12.42578125" style="23" customWidth="1"/>
    <col min="3348" max="3348" width="13.140625" style="23" bestFit="1" customWidth="1"/>
    <col min="3349" max="3349" width="3.7109375" style="23" bestFit="1" customWidth="1"/>
    <col min="3350" max="3584" width="9.140625" style="23"/>
    <col min="3585" max="3585" width="3.7109375" style="23" bestFit="1" customWidth="1"/>
    <col min="3586" max="3586" width="13" style="23" bestFit="1" customWidth="1"/>
    <col min="3587" max="3587" width="12.140625" style="23" bestFit="1" customWidth="1"/>
    <col min="3588" max="3588" width="11" style="23" bestFit="1" customWidth="1"/>
    <col min="3589" max="3589" width="12.140625" style="23" bestFit="1" customWidth="1"/>
    <col min="3590" max="3590" width="9.7109375" style="23" bestFit="1" customWidth="1"/>
    <col min="3591" max="3591" width="11" style="23" bestFit="1" customWidth="1"/>
    <col min="3592" max="3592" width="9.42578125" style="23" customWidth="1"/>
    <col min="3593" max="3594" width="9.5703125" style="23" bestFit="1" customWidth="1"/>
    <col min="3595" max="3595" width="13.140625" style="23" bestFit="1" customWidth="1"/>
    <col min="3596" max="3596" width="16.7109375" style="23" customWidth="1"/>
    <col min="3597" max="3597" width="15.5703125" style="23" bestFit="1" customWidth="1"/>
    <col min="3598" max="3598" width="11" style="23" bestFit="1" customWidth="1"/>
    <col min="3599" max="3599" width="12.140625" style="23" bestFit="1" customWidth="1"/>
    <col min="3600" max="3601" width="11" style="23" bestFit="1" customWidth="1"/>
    <col min="3602" max="3602" width="12.140625" style="23" bestFit="1" customWidth="1"/>
    <col min="3603" max="3603" width="12.42578125" style="23" customWidth="1"/>
    <col min="3604" max="3604" width="13.140625" style="23" bestFit="1" customWidth="1"/>
    <col min="3605" max="3605" width="3.7109375" style="23" bestFit="1" customWidth="1"/>
    <col min="3606" max="3840" width="9.140625" style="23"/>
    <col min="3841" max="3841" width="3.7109375" style="23" bestFit="1" customWidth="1"/>
    <col min="3842" max="3842" width="13" style="23" bestFit="1" customWidth="1"/>
    <col min="3843" max="3843" width="12.140625" style="23" bestFit="1" customWidth="1"/>
    <col min="3844" max="3844" width="11" style="23" bestFit="1" customWidth="1"/>
    <col min="3845" max="3845" width="12.140625" style="23" bestFit="1" customWidth="1"/>
    <col min="3846" max="3846" width="9.7109375" style="23" bestFit="1" customWidth="1"/>
    <col min="3847" max="3847" width="11" style="23" bestFit="1" customWidth="1"/>
    <col min="3848" max="3848" width="9.42578125" style="23" customWidth="1"/>
    <col min="3849" max="3850" width="9.5703125" style="23" bestFit="1" customWidth="1"/>
    <col min="3851" max="3851" width="13.140625" style="23" bestFit="1" customWidth="1"/>
    <col min="3852" max="3852" width="16.7109375" style="23" customWidth="1"/>
    <col min="3853" max="3853" width="15.5703125" style="23" bestFit="1" customWidth="1"/>
    <col min="3854" max="3854" width="11" style="23" bestFit="1" customWidth="1"/>
    <col min="3855" max="3855" width="12.140625" style="23" bestFit="1" customWidth="1"/>
    <col min="3856" max="3857" width="11" style="23" bestFit="1" customWidth="1"/>
    <col min="3858" max="3858" width="12.140625" style="23" bestFit="1" customWidth="1"/>
    <col min="3859" max="3859" width="12.42578125" style="23" customWidth="1"/>
    <col min="3860" max="3860" width="13.140625" style="23" bestFit="1" customWidth="1"/>
    <col min="3861" max="3861" width="3.7109375" style="23" bestFit="1" customWidth="1"/>
    <col min="3862" max="4096" width="9.140625" style="23"/>
    <col min="4097" max="4097" width="3.7109375" style="23" bestFit="1" customWidth="1"/>
    <col min="4098" max="4098" width="13" style="23" bestFit="1" customWidth="1"/>
    <col min="4099" max="4099" width="12.140625" style="23" bestFit="1" customWidth="1"/>
    <col min="4100" max="4100" width="11" style="23" bestFit="1" customWidth="1"/>
    <col min="4101" max="4101" width="12.140625" style="23" bestFit="1" customWidth="1"/>
    <col min="4102" max="4102" width="9.7109375" style="23" bestFit="1" customWidth="1"/>
    <col min="4103" max="4103" width="11" style="23" bestFit="1" customWidth="1"/>
    <col min="4104" max="4104" width="9.42578125" style="23" customWidth="1"/>
    <col min="4105" max="4106" width="9.5703125" style="23" bestFit="1" customWidth="1"/>
    <col min="4107" max="4107" width="13.140625" style="23" bestFit="1" customWidth="1"/>
    <col min="4108" max="4108" width="16.7109375" style="23" customWidth="1"/>
    <col min="4109" max="4109" width="15.5703125" style="23" bestFit="1" customWidth="1"/>
    <col min="4110" max="4110" width="11" style="23" bestFit="1" customWidth="1"/>
    <col min="4111" max="4111" width="12.140625" style="23" bestFit="1" customWidth="1"/>
    <col min="4112" max="4113" width="11" style="23" bestFit="1" customWidth="1"/>
    <col min="4114" max="4114" width="12.140625" style="23" bestFit="1" customWidth="1"/>
    <col min="4115" max="4115" width="12.42578125" style="23" customWidth="1"/>
    <col min="4116" max="4116" width="13.140625" style="23" bestFit="1" customWidth="1"/>
    <col min="4117" max="4117" width="3.7109375" style="23" bestFit="1" customWidth="1"/>
    <col min="4118" max="4352" width="9.140625" style="23"/>
    <col min="4353" max="4353" width="3.7109375" style="23" bestFit="1" customWidth="1"/>
    <col min="4354" max="4354" width="13" style="23" bestFit="1" customWidth="1"/>
    <col min="4355" max="4355" width="12.140625" style="23" bestFit="1" customWidth="1"/>
    <col min="4356" max="4356" width="11" style="23" bestFit="1" customWidth="1"/>
    <col min="4357" max="4357" width="12.140625" style="23" bestFit="1" customWidth="1"/>
    <col min="4358" max="4358" width="9.7109375" style="23" bestFit="1" customWidth="1"/>
    <col min="4359" max="4359" width="11" style="23" bestFit="1" customWidth="1"/>
    <col min="4360" max="4360" width="9.42578125" style="23" customWidth="1"/>
    <col min="4361" max="4362" width="9.5703125" style="23" bestFit="1" customWidth="1"/>
    <col min="4363" max="4363" width="13.140625" style="23" bestFit="1" customWidth="1"/>
    <col min="4364" max="4364" width="16.7109375" style="23" customWidth="1"/>
    <col min="4365" max="4365" width="15.5703125" style="23" bestFit="1" customWidth="1"/>
    <col min="4366" max="4366" width="11" style="23" bestFit="1" customWidth="1"/>
    <col min="4367" max="4367" width="12.140625" style="23" bestFit="1" customWidth="1"/>
    <col min="4368" max="4369" width="11" style="23" bestFit="1" customWidth="1"/>
    <col min="4370" max="4370" width="12.140625" style="23" bestFit="1" customWidth="1"/>
    <col min="4371" max="4371" width="12.42578125" style="23" customWidth="1"/>
    <col min="4372" max="4372" width="13.140625" style="23" bestFit="1" customWidth="1"/>
    <col min="4373" max="4373" width="3.7109375" style="23" bestFit="1" customWidth="1"/>
    <col min="4374" max="4608" width="9.140625" style="23"/>
    <col min="4609" max="4609" width="3.7109375" style="23" bestFit="1" customWidth="1"/>
    <col min="4610" max="4610" width="13" style="23" bestFit="1" customWidth="1"/>
    <col min="4611" max="4611" width="12.140625" style="23" bestFit="1" customWidth="1"/>
    <col min="4612" max="4612" width="11" style="23" bestFit="1" customWidth="1"/>
    <col min="4613" max="4613" width="12.140625" style="23" bestFit="1" customWidth="1"/>
    <col min="4614" max="4614" width="9.7109375" style="23" bestFit="1" customWidth="1"/>
    <col min="4615" max="4615" width="11" style="23" bestFit="1" customWidth="1"/>
    <col min="4616" max="4616" width="9.42578125" style="23" customWidth="1"/>
    <col min="4617" max="4618" width="9.5703125" style="23" bestFit="1" customWidth="1"/>
    <col min="4619" max="4619" width="13.140625" style="23" bestFit="1" customWidth="1"/>
    <col min="4620" max="4620" width="16.7109375" style="23" customWidth="1"/>
    <col min="4621" max="4621" width="15.5703125" style="23" bestFit="1" customWidth="1"/>
    <col min="4622" max="4622" width="11" style="23" bestFit="1" customWidth="1"/>
    <col min="4623" max="4623" width="12.140625" style="23" bestFit="1" customWidth="1"/>
    <col min="4624" max="4625" width="11" style="23" bestFit="1" customWidth="1"/>
    <col min="4626" max="4626" width="12.140625" style="23" bestFit="1" customWidth="1"/>
    <col min="4627" max="4627" width="12.42578125" style="23" customWidth="1"/>
    <col min="4628" max="4628" width="13.140625" style="23" bestFit="1" customWidth="1"/>
    <col min="4629" max="4629" width="3.7109375" style="23" bestFit="1" customWidth="1"/>
    <col min="4630" max="4864" width="9.140625" style="23"/>
    <col min="4865" max="4865" width="3.7109375" style="23" bestFit="1" customWidth="1"/>
    <col min="4866" max="4866" width="13" style="23" bestFit="1" customWidth="1"/>
    <col min="4867" max="4867" width="12.140625" style="23" bestFit="1" customWidth="1"/>
    <col min="4868" max="4868" width="11" style="23" bestFit="1" customWidth="1"/>
    <col min="4869" max="4869" width="12.140625" style="23" bestFit="1" customWidth="1"/>
    <col min="4870" max="4870" width="9.7109375" style="23" bestFit="1" customWidth="1"/>
    <col min="4871" max="4871" width="11" style="23" bestFit="1" customWidth="1"/>
    <col min="4872" max="4872" width="9.42578125" style="23" customWidth="1"/>
    <col min="4873" max="4874" width="9.5703125" style="23" bestFit="1" customWidth="1"/>
    <col min="4875" max="4875" width="13.140625" style="23" bestFit="1" customWidth="1"/>
    <col min="4876" max="4876" width="16.7109375" style="23" customWidth="1"/>
    <col min="4877" max="4877" width="15.5703125" style="23" bestFit="1" customWidth="1"/>
    <col min="4878" max="4878" width="11" style="23" bestFit="1" customWidth="1"/>
    <col min="4879" max="4879" width="12.140625" style="23" bestFit="1" customWidth="1"/>
    <col min="4880" max="4881" width="11" style="23" bestFit="1" customWidth="1"/>
    <col min="4882" max="4882" width="12.140625" style="23" bestFit="1" customWidth="1"/>
    <col min="4883" max="4883" width="12.42578125" style="23" customWidth="1"/>
    <col min="4884" max="4884" width="13.140625" style="23" bestFit="1" customWidth="1"/>
    <col min="4885" max="4885" width="3.7109375" style="23" bestFit="1" customWidth="1"/>
    <col min="4886" max="5120" width="9.140625" style="23"/>
    <col min="5121" max="5121" width="3.7109375" style="23" bestFit="1" customWidth="1"/>
    <col min="5122" max="5122" width="13" style="23" bestFit="1" customWidth="1"/>
    <col min="5123" max="5123" width="12.140625" style="23" bestFit="1" customWidth="1"/>
    <col min="5124" max="5124" width="11" style="23" bestFit="1" customWidth="1"/>
    <col min="5125" max="5125" width="12.140625" style="23" bestFit="1" customWidth="1"/>
    <col min="5126" max="5126" width="9.7109375" style="23" bestFit="1" customWidth="1"/>
    <col min="5127" max="5127" width="11" style="23" bestFit="1" customWidth="1"/>
    <col min="5128" max="5128" width="9.42578125" style="23" customWidth="1"/>
    <col min="5129" max="5130" width="9.5703125" style="23" bestFit="1" customWidth="1"/>
    <col min="5131" max="5131" width="13.140625" style="23" bestFit="1" customWidth="1"/>
    <col min="5132" max="5132" width="16.7109375" style="23" customWidth="1"/>
    <col min="5133" max="5133" width="15.5703125" style="23" bestFit="1" customWidth="1"/>
    <col min="5134" max="5134" width="11" style="23" bestFit="1" customWidth="1"/>
    <col min="5135" max="5135" width="12.140625" style="23" bestFit="1" customWidth="1"/>
    <col min="5136" max="5137" width="11" style="23" bestFit="1" customWidth="1"/>
    <col min="5138" max="5138" width="12.140625" style="23" bestFit="1" customWidth="1"/>
    <col min="5139" max="5139" width="12.42578125" style="23" customWidth="1"/>
    <col min="5140" max="5140" width="13.140625" style="23" bestFit="1" customWidth="1"/>
    <col min="5141" max="5141" width="3.7109375" style="23" bestFit="1" customWidth="1"/>
    <col min="5142" max="5376" width="9.140625" style="23"/>
    <col min="5377" max="5377" width="3.7109375" style="23" bestFit="1" customWidth="1"/>
    <col min="5378" max="5378" width="13" style="23" bestFit="1" customWidth="1"/>
    <col min="5379" max="5379" width="12.140625" style="23" bestFit="1" customWidth="1"/>
    <col min="5380" max="5380" width="11" style="23" bestFit="1" customWidth="1"/>
    <col min="5381" max="5381" width="12.140625" style="23" bestFit="1" customWidth="1"/>
    <col min="5382" max="5382" width="9.7109375" style="23" bestFit="1" customWidth="1"/>
    <col min="5383" max="5383" width="11" style="23" bestFit="1" customWidth="1"/>
    <col min="5384" max="5384" width="9.42578125" style="23" customWidth="1"/>
    <col min="5385" max="5386" width="9.5703125" style="23" bestFit="1" customWidth="1"/>
    <col min="5387" max="5387" width="13.140625" style="23" bestFit="1" customWidth="1"/>
    <col min="5388" max="5388" width="16.7109375" style="23" customWidth="1"/>
    <col min="5389" max="5389" width="15.5703125" style="23" bestFit="1" customWidth="1"/>
    <col min="5390" max="5390" width="11" style="23" bestFit="1" customWidth="1"/>
    <col min="5391" max="5391" width="12.140625" style="23" bestFit="1" customWidth="1"/>
    <col min="5392" max="5393" width="11" style="23" bestFit="1" customWidth="1"/>
    <col min="5394" max="5394" width="12.140625" style="23" bestFit="1" customWidth="1"/>
    <col min="5395" max="5395" width="12.42578125" style="23" customWidth="1"/>
    <col min="5396" max="5396" width="13.140625" style="23" bestFit="1" customWidth="1"/>
    <col min="5397" max="5397" width="3.7109375" style="23" bestFit="1" customWidth="1"/>
    <col min="5398" max="5632" width="9.140625" style="23"/>
    <col min="5633" max="5633" width="3.7109375" style="23" bestFit="1" customWidth="1"/>
    <col min="5634" max="5634" width="13" style="23" bestFit="1" customWidth="1"/>
    <col min="5635" max="5635" width="12.140625" style="23" bestFit="1" customWidth="1"/>
    <col min="5636" max="5636" width="11" style="23" bestFit="1" customWidth="1"/>
    <col min="5637" max="5637" width="12.140625" style="23" bestFit="1" customWidth="1"/>
    <col min="5638" max="5638" width="9.7109375" style="23" bestFit="1" customWidth="1"/>
    <col min="5639" max="5639" width="11" style="23" bestFit="1" customWidth="1"/>
    <col min="5640" max="5640" width="9.42578125" style="23" customWidth="1"/>
    <col min="5641" max="5642" width="9.5703125" style="23" bestFit="1" customWidth="1"/>
    <col min="5643" max="5643" width="13.140625" style="23" bestFit="1" customWidth="1"/>
    <col min="5644" max="5644" width="16.7109375" style="23" customWidth="1"/>
    <col min="5645" max="5645" width="15.5703125" style="23" bestFit="1" customWidth="1"/>
    <col min="5646" max="5646" width="11" style="23" bestFit="1" customWidth="1"/>
    <col min="5647" max="5647" width="12.140625" style="23" bestFit="1" customWidth="1"/>
    <col min="5648" max="5649" width="11" style="23" bestFit="1" customWidth="1"/>
    <col min="5650" max="5650" width="12.140625" style="23" bestFit="1" customWidth="1"/>
    <col min="5651" max="5651" width="12.42578125" style="23" customWidth="1"/>
    <col min="5652" max="5652" width="13.140625" style="23" bestFit="1" customWidth="1"/>
    <col min="5653" max="5653" width="3.7109375" style="23" bestFit="1" customWidth="1"/>
    <col min="5654" max="5888" width="9.140625" style="23"/>
    <col min="5889" max="5889" width="3.7109375" style="23" bestFit="1" customWidth="1"/>
    <col min="5890" max="5890" width="13" style="23" bestFit="1" customWidth="1"/>
    <col min="5891" max="5891" width="12.140625" style="23" bestFit="1" customWidth="1"/>
    <col min="5892" max="5892" width="11" style="23" bestFit="1" customWidth="1"/>
    <col min="5893" max="5893" width="12.140625" style="23" bestFit="1" customWidth="1"/>
    <col min="5894" max="5894" width="9.7109375" style="23" bestFit="1" customWidth="1"/>
    <col min="5895" max="5895" width="11" style="23" bestFit="1" customWidth="1"/>
    <col min="5896" max="5896" width="9.42578125" style="23" customWidth="1"/>
    <col min="5897" max="5898" width="9.5703125" style="23" bestFit="1" customWidth="1"/>
    <col min="5899" max="5899" width="13.140625" style="23" bestFit="1" customWidth="1"/>
    <col min="5900" max="5900" width="16.7109375" style="23" customWidth="1"/>
    <col min="5901" max="5901" width="15.5703125" style="23" bestFit="1" customWidth="1"/>
    <col min="5902" max="5902" width="11" style="23" bestFit="1" customWidth="1"/>
    <col min="5903" max="5903" width="12.140625" style="23" bestFit="1" customWidth="1"/>
    <col min="5904" max="5905" width="11" style="23" bestFit="1" customWidth="1"/>
    <col min="5906" max="5906" width="12.140625" style="23" bestFit="1" customWidth="1"/>
    <col min="5907" max="5907" width="12.42578125" style="23" customWidth="1"/>
    <col min="5908" max="5908" width="13.140625" style="23" bestFit="1" customWidth="1"/>
    <col min="5909" max="5909" width="3.7109375" style="23" bestFit="1" customWidth="1"/>
    <col min="5910" max="6144" width="9.140625" style="23"/>
    <col min="6145" max="6145" width="3.7109375" style="23" bestFit="1" customWidth="1"/>
    <col min="6146" max="6146" width="13" style="23" bestFit="1" customWidth="1"/>
    <col min="6147" max="6147" width="12.140625" style="23" bestFit="1" customWidth="1"/>
    <col min="6148" max="6148" width="11" style="23" bestFit="1" customWidth="1"/>
    <col min="6149" max="6149" width="12.140625" style="23" bestFit="1" customWidth="1"/>
    <col min="6150" max="6150" width="9.7109375" style="23" bestFit="1" customWidth="1"/>
    <col min="6151" max="6151" width="11" style="23" bestFit="1" customWidth="1"/>
    <col min="6152" max="6152" width="9.42578125" style="23" customWidth="1"/>
    <col min="6153" max="6154" width="9.5703125" style="23" bestFit="1" customWidth="1"/>
    <col min="6155" max="6155" width="13.140625" style="23" bestFit="1" customWidth="1"/>
    <col min="6156" max="6156" width="16.7109375" style="23" customWidth="1"/>
    <col min="6157" max="6157" width="15.5703125" style="23" bestFit="1" customWidth="1"/>
    <col min="6158" max="6158" width="11" style="23" bestFit="1" customWidth="1"/>
    <col min="6159" max="6159" width="12.140625" style="23" bestFit="1" customWidth="1"/>
    <col min="6160" max="6161" width="11" style="23" bestFit="1" customWidth="1"/>
    <col min="6162" max="6162" width="12.140625" style="23" bestFit="1" customWidth="1"/>
    <col min="6163" max="6163" width="12.42578125" style="23" customWidth="1"/>
    <col min="6164" max="6164" width="13.140625" style="23" bestFit="1" customWidth="1"/>
    <col min="6165" max="6165" width="3.7109375" style="23" bestFit="1" customWidth="1"/>
    <col min="6166" max="6400" width="9.140625" style="23"/>
    <col min="6401" max="6401" width="3.7109375" style="23" bestFit="1" customWidth="1"/>
    <col min="6402" max="6402" width="13" style="23" bestFit="1" customWidth="1"/>
    <col min="6403" max="6403" width="12.140625" style="23" bestFit="1" customWidth="1"/>
    <col min="6404" max="6404" width="11" style="23" bestFit="1" customWidth="1"/>
    <col min="6405" max="6405" width="12.140625" style="23" bestFit="1" customWidth="1"/>
    <col min="6406" max="6406" width="9.7109375" style="23" bestFit="1" customWidth="1"/>
    <col min="6407" max="6407" width="11" style="23" bestFit="1" customWidth="1"/>
    <col min="6408" max="6408" width="9.42578125" style="23" customWidth="1"/>
    <col min="6409" max="6410" width="9.5703125" style="23" bestFit="1" customWidth="1"/>
    <col min="6411" max="6411" width="13.140625" style="23" bestFit="1" customWidth="1"/>
    <col min="6412" max="6412" width="16.7109375" style="23" customWidth="1"/>
    <col min="6413" max="6413" width="15.5703125" style="23" bestFit="1" customWidth="1"/>
    <col min="6414" max="6414" width="11" style="23" bestFit="1" customWidth="1"/>
    <col min="6415" max="6415" width="12.140625" style="23" bestFit="1" customWidth="1"/>
    <col min="6416" max="6417" width="11" style="23" bestFit="1" customWidth="1"/>
    <col min="6418" max="6418" width="12.140625" style="23" bestFit="1" customWidth="1"/>
    <col min="6419" max="6419" width="12.42578125" style="23" customWidth="1"/>
    <col min="6420" max="6420" width="13.140625" style="23" bestFit="1" customWidth="1"/>
    <col min="6421" max="6421" width="3.7109375" style="23" bestFit="1" customWidth="1"/>
    <col min="6422" max="6656" width="9.140625" style="23"/>
    <col min="6657" max="6657" width="3.7109375" style="23" bestFit="1" customWidth="1"/>
    <col min="6658" max="6658" width="13" style="23" bestFit="1" customWidth="1"/>
    <col min="6659" max="6659" width="12.140625" style="23" bestFit="1" customWidth="1"/>
    <col min="6660" max="6660" width="11" style="23" bestFit="1" customWidth="1"/>
    <col min="6661" max="6661" width="12.140625" style="23" bestFit="1" customWidth="1"/>
    <col min="6662" max="6662" width="9.7109375" style="23" bestFit="1" customWidth="1"/>
    <col min="6663" max="6663" width="11" style="23" bestFit="1" customWidth="1"/>
    <col min="6664" max="6664" width="9.42578125" style="23" customWidth="1"/>
    <col min="6665" max="6666" width="9.5703125" style="23" bestFit="1" customWidth="1"/>
    <col min="6667" max="6667" width="13.140625" style="23" bestFit="1" customWidth="1"/>
    <col min="6668" max="6668" width="16.7109375" style="23" customWidth="1"/>
    <col min="6669" max="6669" width="15.5703125" style="23" bestFit="1" customWidth="1"/>
    <col min="6670" max="6670" width="11" style="23" bestFit="1" customWidth="1"/>
    <col min="6671" max="6671" width="12.140625" style="23" bestFit="1" customWidth="1"/>
    <col min="6672" max="6673" width="11" style="23" bestFit="1" customWidth="1"/>
    <col min="6674" max="6674" width="12.140625" style="23" bestFit="1" customWidth="1"/>
    <col min="6675" max="6675" width="12.42578125" style="23" customWidth="1"/>
    <col min="6676" max="6676" width="13.140625" style="23" bestFit="1" customWidth="1"/>
    <col min="6677" max="6677" width="3.7109375" style="23" bestFit="1" customWidth="1"/>
    <col min="6678" max="6912" width="9.140625" style="23"/>
    <col min="6913" max="6913" width="3.7109375" style="23" bestFit="1" customWidth="1"/>
    <col min="6914" max="6914" width="13" style="23" bestFit="1" customWidth="1"/>
    <col min="6915" max="6915" width="12.140625" style="23" bestFit="1" customWidth="1"/>
    <col min="6916" max="6916" width="11" style="23" bestFit="1" customWidth="1"/>
    <col min="6917" max="6917" width="12.140625" style="23" bestFit="1" customWidth="1"/>
    <col min="6918" max="6918" width="9.7109375" style="23" bestFit="1" customWidth="1"/>
    <col min="6919" max="6919" width="11" style="23" bestFit="1" customWidth="1"/>
    <col min="6920" max="6920" width="9.42578125" style="23" customWidth="1"/>
    <col min="6921" max="6922" width="9.5703125" style="23" bestFit="1" customWidth="1"/>
    <col min="6923" max="6923" width="13.140625" style="23" bestFit="1" customWidth="1"/>
    <col min="6924" max="6924" width="16.7109375" style="23" customWidth="1"/>
    <col min="6925" max="6925" width="15.5703125" style="23" bestFit="1" customWidth="1"/>
    <col min="6926" max="6926" width="11" style="23" bestFit="1" customWidth="1"/>
    <col min="6927" max="6927" width="12.140625" style="23" bestFit="1" customWidth="1"/>
    <col min="6928" max="6929" width="11" style="23" bestFit="1" customWidth="1"/>
    <col min="6930" max="6930" width="12.140625" style="23" bestFit="1" customWidth="1"/>
    <col min="6931" max="6931" width="12.42578125" style="23" customWidth="1"/>
    <col min="6932" max="6932" width="13.140625" style="23" bestFit="1" customWidth="1"/>
    <col min="6933" max="6933" width="3.7109375" style="23" bestFit="1" customWidth="1"/>
    <col min="6934" max="7168" width="9.140625" style="23"/>
    <col min="7169" max="7169" width="3.7109375" style="23" bestFit="1" customWidth="1"/>
    <col min="7170" max="7170" width="13" style="23" bestFit="1" customWidth="1"/>
    <col min="7171" max="7171" width="12.140625" style="23" bestFit="1" customWidth="1"/>
    <col min="7172" max="7172" width="11" style="23" bestFit="1" customWidth="1"/>
    <col min="7173" max="7173" width="12.140625" style="23" bestFit="1" customWidth="1"/>
    <col min="7174" max="7174" width="9.7109375" style="23" bestFit="1" customWidth="1"/>
    <col min="7175" max="7175" width="11" style="23" bestFit="1" customWidth="1"/>
    <col min="7176" max="7176" width="9.42578125" style="23" customWidth="1"/>
    <col min="7177" max="7178" width="9.5703125" style="23" bestFit="1" customWidth="1"/>
    <col min="7179" max="7179" width="13.140625" style="23" bestFit="1" customWidth="1"/>
    <col min="7180" max="7180" width="16.7109375" style="23" customWidth="1"/>
    <col min="7181" max="7181" width="15.5703125" style="23" bestFit="1" customWidth="1"/>
    <col min="7182" max="7182" width="11" style="23" bestFit="1" customWidth="1"/>
    <col min="7183" max="7183" width="12.140625" style="23" bestFit="1" customWidth="1"/>
    <col min="7184" max="7185" width="11" style="23" bestFit="1" customWidth="1"/>
    <col min="7186" max="7186" width="12.140625" style="23" bestFit="1" customWidth="1"/>
    <col min="7187" max="7187" width="12.42578125" style="23" customWidth="1"/>
    <col min="7188" max="7188" width="13.140625" style="23" bestFit="1" customWidth="1"/>
    <col min="7189" max="7189" width="3.7109375" style="23" bestFit="1" customWidth="1"/>
    <col min="7190" max="7424" width="9.140625" style="23"/>
    <col min="7425" max="7425" width="3.7109375" style="23" bestFit="1" customWidth="1"/>
    <col min="7426" max="7426" width="13" style="23" bestFit="1" customWidth="1"/>
    <col min="7427" max="7427" width="12.140625" style="23" bestFit="1" customWidth="1"/>
    <col min="7428" max="7428" width="11" style="23" bestFit="1" customWidth="1"/>
    <col min="7429" max="7429" width="12.140625" style="23" bestFit="1" customWidth="1"/>
    <col min="7430" max="7430" width="9.7109375" style="23" bestFit="1" customWidth="1"/>
    <col min="7431" max="7431" width="11" style="23" bestFit="1" customWidth="1"/>
    <col min="7432" max="7432" width="9.42578125" style="23" customWidth="1"/>
    <col min="7433" max="7434" width="9.5703125" style="23" bestFit="1" customWidth="1"/>
    <col min="7435" max="7435" width="13.140625" style="23" bestFit="1" customWidth="1"/>
    <col min="7436" max="7436" width="16.7109375" style="23" customWidth="1"/>
    <col min="7437" max="7437" width="15.5703125" style="23" bestFit="1" customWidth="1"/>
    <col min="7438" max="7438" width="11" style="23" bestFit="1" customWidth="1"/>
    <col min="7439" max="7439" width="12.140625" style="23" bestFit="1" customWidth="1"/>
    <col min="7440" max="7441" width="11" style="23" bestFit="1" customWidth="1"/>
    <col min="7442" max="7442" width="12.140625" style="23" bestFit="1" customWidth="1"/>
    <col min="7443" max="7443" width="12.42578125" style="23" customWidth="1"/>
    <col min="7444" max="7444" width="13.140625" style="23" bestFit="1" customWidth="1"/>
    <col min="7445" max="7445" width="3.7109375" style="23" bestFit="1" customWidth="1"/>
    <col min="7446" max="7680" width="9.140625" style="23"/>
    <col min="7681" max="7681" width="3.7109375" style="23" bestFit="1" customWidth="1"/>
    <col min="7682" max="7682" width="13" style="23" bestFit="1" customWidth="1"/>
    <col min="7683" max="7683" width="12.140625" style="23" bestFit="1" customWidth="1"/>
    <col min="7684" max="7684" width="11" style="23" bestFit="1" customWidth="1"/>
    <col min="7685" max="7685" width="12.140625" style="23" bestFit="1" customWidth="1"/>
    <col min="7686" max="7686" width="9.7109375" style="23" bestFit="1" customWidth="1"/>
    <col min="7687" max="7687" width="11" style="23" bestFit="1" customWidth="1"/>
    <col min="7688" max="7688" width="9.42578125" style="23" customWidth="1"/>
    <col min="7689" max="7690" width="9.5703125" style="23" bestFit="1" customWidth="1"/>
    <col min="7691" max="7691" width="13.140625" style="23" bestFit="1" customWidth="1"/>
    <col min="7692" max="7692" width="16.7109375" style="23" customWidth="1"/>
    <col min="7693" max="7693" width="15.5703125" style="23" bestFit="1" customWidth="1"/>
    <col min="7694" max="7694" width="11" style="23" bestFit="1" customWidth="1"/>
    <col min="7695" max="7695" width="12.140625" style="23" bestFit="1" customWidth="1"/>
    <col min="7696" max="7697" width="11" style="23" bestFit="1" customWidth="1"/>
    <col min="7698" max="7698" width="12.140625" style="23" bestFit="1" customWidth="1"/>
    <col min="7699" max="7699" width="12.42578125" style="23" customWidth="1"/>
    <col min="7700" max="7700" width="13.140625" style="23" bestFit="1" customWidth="1"/>
    <col min="7701" max="7701" width="3.7109375" style="23" bestFit="1" customWidth="1"/>
    <col min="7702" max="7936" width="9.140625" style="23"/>
    <col min="7937" max="7937" width="3.7109375" style="23" bestFit="1" customWidth="1"/>
    <col min="7938" max="7938" width="13" style="23" bestFit="1" customWidth="1"/>
    <col min="7939" max="7939" width="12.140625" style="23" bestFit="1" customWidth="1"/>
    <col min="7940" max="7940" width="11" style="23" bestFit="1" customWidth="1"/>
    <col min="7941" max="7941" width="12.140625" style="23" bestFit="1" customWidth="1"/>
    <col min="7942" max="7942" width="9.7109375" style="23" bestFit="1" customWidth="1"/>
    <col min="7943" max="7943" width="11" style="23" bestFit="1" customWidth="1"/>
    <col min="7944" max="7944" width="9.42578125" style="23" customWidth="1"/>
    <col min="7945" max="7946" width="9.5703125" style="23" bestFit="1" customWidth="1"/>
    <col min="7947" max="7947" width="13.140625" style="23" bestFit="1" customWidth="1"/>
    <col min="7948" max="7948" width="16.7109375" style="23" customWidth="1"/>
    <col min="7949" max="7949" width="15.5703125" style="23" bestFit="1" customWidth="1"/>
    <col min="7950" max="7950" width="11" style="23" bestFit="1" customWidth="1"/>
    <col min="7951" max="7951" width="12.140625" style="23" bestFit="1" customWidth="1"/>
    <col min="7952" max="7953" width="11" style="23" bestFit="1" customWidth="1"/>
    <col min="7954" max="7954" width="12.140625" style="23" bestFit="1" customWidth="1"/>
    <col min="7955" max="7955" width="12.42578125" style="23" customWidth="1"/>
    <col min="7956" max="7956" width="13.140625" style="23" bestFit="1" customWidth="1"/>
    <col min="7957" max="7957" width="3.7109375" style="23" bestFit="1" customWidth="1"/>
    <col min="7958" max="8192" width="9.140625" style="23"/>
    <col min="8193" max="8193" width="3.7109375" style="23" bestFit="1" customWidth="1"/>
    <col min="8194" max="8194" width="13" style="23" bestFit="1" customWidth="1"/>
    <col min="8195" max="8195" width="12.140625" style="23" bestFit="1" customWidth="1"/>
    <col min="8196" max="8196" width="11" style="23" bestFit="1" customWidth="1"/>
    <col min="8197" max="8197" width="12.140625" style="23" bestFit="1" customWidth="1"/>
    <col min="8198" max="8198" width="9.7109375" style="23" bestFit="1" customWidth="1"/>
    <col min="8199" max="8199" width="11" style="23" bestFit="1" customWidth="1"/>
    <col min="8200" max="8200" width="9.42578125" style="23" customWidth="1"/>
    <col min="8201" max="8202" width="9.5703125" style="23" bestFit="1" customWidth="1"/>
    <col min="8203" max="8203" width="13.140625" style="23" bestFit="1" customWidth="1"/>
    <col min="8204" max="8204" width="16.7109375" style="23" customWidth="1"/>
    <col min="8205" max="8205" width="15.5703125" style="23" bestFit="1" customWidth="1"/>
    <col min="8206" max="8206" width="11" style="23" bestFit="1" customWidth="1"/>
    <col min="8207" max="8207" width="12.140625" style="23" bestFit="1" customWidth="1"/>
    <col min="8208" max="8209" width="11" style="23" bestFit="1" customWidth="1"/>
    <col min="8210" max="8210" width="12.140625" style="23" bestFit="1" customWidth="1"/>
    <col min="8211" max="8211" width="12.42578125" style="23" customWidth="1"/>
    <col min="8212" max="8212" width="13.140625" style="23" bestFit="1" customWidth="1"/>
    <col min="8213" max="8213" width="3.7109375" style="23" bestFit="1" customWidth="1"/>
    <col min="8214" max="8448" width="9.140625" style="23"/>
    <col min="8449" max="8449" width="3.7109375" style="23" bestFit="1" customWidth="1"/>
    <col min="8450" max="8450" width="13" style="23" bestFit="1" customWidth="1"/>
    <col min="8451" max="8451" width="12.140625" style="23" bestFit="1" customWidth="1"/>
    <col min="8452" max="8452" width="11" style="23" bestFit="1" customWidth="1"/>
    <col min="8453" max="8453" width="12.140625" style="23" bestFit="1" customWidth="1"/>
    <col min="8454" max="8454" width="9.7109375" style="23" bestFit="1" customWidth="1"/>
    <col min="8455" max="8455" width="11" style="23" bestFit="1" customWidth="1"/>
    <col min="8456" max="8456" width="9.42578125" style="23" customWidth="1"/>
    <col min="8457" max="8458" width="9.5703125" style="23" bestFit="1" customWidth="1"/>
    <col min="8459" max="8459" width="13.140625" style="23" bestFit="1" customWidth="1"/>
    <col min="8460" max="8460" width="16.7109375" style="23" customWidth="1"/>
    <col min="8461" max="8461" width="15.5703125" style="23" bestFit="1" customWidth="1"/>
    <col min="8462" max="8462" width="11" style="23" bestFit="1" customWidth="1"/>
    <col min="8463" max="8463" width="12.140625" style="23" bestFit="1" customWidth="1"/>
    <col min="8464" max="8465" width="11" style="23" bestFit="1" customWidth="1"/>
    <col min="8466" max="8466" width="12.140625" style="23" bestFit="1" customWidth="1"/>
    <col min="8467" max="8467" width="12.42578125" style="23" customWidth="1"/>
    <col min="8468" max="8468" width="13.140625" style="23" bestFit="1" customWidth="1"/>
    <col min="8469" max="8469" width="3.7109375" style="23" bestFit="1" customWidth="1"/>
    <col min="8470" max="8704" width="9.140625" style="23"/>
    <col min="8705" max="8705" width="3.7109375" style="23" bestFit="1" customWidth="1"/>
    <col min="8706" max="8706" width="13" style="23" bestFit="1" customWidth="1"/>
    <col min="8707" max="8707" width="12.140625" style="23" bestFit="1" customWidth="1"/>
    <col min="8708" max="8708" width="11" style="23" bestFit="1" customWidth="1"/>
    <col min="8709" max="8709" width="12.140625" style="23" bestFit="1" customWidth="1"/>
    <col min="8710" max="8710" width="9.7109375" style="23" bestFit="1" customWidth="1"/>
    <col min="8711" max="8711" width="11" style="23" bestFit="1" customWidth="1"/>
    <col min="8712" max="8712" width="9.42578125" style="23" customWidth="1"/>
    <col min="8713" max="8714" width="9.5703125" style="23" bestFit="1" customWidth="1"/>
    <col min="8715" max="8715" width="13.140625" style="23" bestFit="1" customWidth="1"/>
    <col min="8716" max="8716" width="16.7109375" style="23" customWidth="1"/>
    <col min="8717" max="8717" width="15.5703125" style="23" bestFit="1" customWidth="1"/>
    <col min="8718" max="8718" width="11" style="23" bestFit="1" customWidth="1"/>
    <col min="8719" max="8719" width="12.140625" style="23" bestFit="1" customWidth="1"/>
    <col min="8720" max="8721" width="11" style="23" bestFit="1" customWidth="1"/>
    <col min="8722" max="8722" width="12.140625" style="23" bestFit="1" customWidth="1"/>
    <col min="8723" max="8723" width="12.42578125" style="23" customWidth="1"/>
    <col min="8724" max="8724" width="13.140625" style="23" bestFit="1" customWidth="1"/>
    <col min="8725" max="8725" width="3.7109375" style="23" bestFit="1" customWidth="1"/>
    <col min="8726" max="8960" width="9.140625" style="23"/>
    <col min="8961" max="8961" width="3.7109375" style="23" bestFit="1" customWidth="1"/>
    <col min="8962" max="8962" width="13" style="23" bestFit="1" customWidth="1"/>
    <col min="8963" max="8963" width="12.140625" style="23" bestFit="1" customWidth="1"/>
    <col min="8964" max="8964" width="11" style="23" bestFit="1" customWidth="1"/>
    <col min="8965" max="8965" width="12.140625" style="23" bestFit="1" customWidth="1"/>
    <col min="8966" max="8966" width="9.7109375" style="23" bestFit="1" customWidth="1"/>
    <col min="8967" max="8967" width="11" style="23" bestFit="1" customWidth="1"/>
    <col min="8968" max="8968" width="9.42578125" style="23" customWidth="1"/>
    <col min="8969" max="8970" width="9.5703125" style="23" bestFit="1" customWidth="1"/>
    <col min="8971" max="8971" width="13.140625" style="23" bestFit="1" customWidth="1"/>
    <col min="8972" max="8972" width="16.7109375" style="23" customWidth="1"/>
    <col min="8973" max="8973" width="15.5703125" style="23" bestFit="1" customWidth="1"/>
    <col min="8974" max="8974" width="11" style="23" bestFit="1" customWidth="1"/>
    <col min="8975" max="8975" width="12.140625" style="23" bestFit="1" customWidth="1"/>
    <col min="8976" max="8977" width="11" style="23" bestFit="1" customWidth="1"/>
    <col min="8978" max="8978" width="12.140625" style="23" bestFit="1" customWidth="1"/>
    <col min="8979" max="8979" width="12.42578125" style="23" customWidth="1"/>
    <col min="8980" max="8980" width="13.140625" style="23" bestFit="1" customWidth="1"/>
    <col min="8981" max="8981" width="3.7109375" style="23" bestFit="1" customWidth="1"/>
    <col min="8982" max="9216" width="9.140625" style="23"/>
    <col min="9217" max="9217" width="3.7109375" style="23" bestFit="1" customWidth="1"/>
    <col min="9218" max="9218" width="13" style="23" bestFit="1" customWidth="1"/>
    <col min="9219" max="9219" width="12.140625" style="23" bestFit="1" customWidth="1"/>
    <col min="9220" max="9220" width="11" style="23" bestFit="1" customWidth="1"/>
    <col min="9221" max="9221" width="12.140625" style="23" bestFit="1" customWidth="1"/>
    <col min="9222" max="9222" width="9.7109375" style="23" bestFit="1" customWidth="1"/>
    <col min="9223" max="9223" width="11" style="23" bestFit="1" customWidth="1"/>
    <col min="9224" max="9224" width="9.42578125" style="23" customWidth="1"/>
    <col min="9225" max="9226" width="9.5703125" style="23" bestFit="1" customWidth="1"/>
    <col min="9227" max="9227" width="13.140625" style="23" bestFit="1" customWidth="1"/>
    <col min="9228" max="9228" width="16.7109375" style="23" customWidth="1"/>
    <col min="9229" max="9229" width="15.5703125" style="23" bestFit="1" customWidth="1"/>
    <col min="9230" max="9230" width="11" style="23" bestFit="1" customWidth="1"/>
    <col min="9231" max="9231" width="12.140625" style="23" bestFit="1" customWidth="1"/>
    <col min="9232" max="9233" width="11" style="23" bestFit="1" customWidth="1"/>
    <col min="9234" max="9234" width="12.140625" style="23" bestFit="1" customWidth="1"/>
    <col min="9235" max="9235" width="12.42578125" style="23" customWidth="1"/>
    <col min="9236" max="9236" width="13.140625" style="23" bestFit="1" customWidth="1"/>
    <col min="9237" max="9237" width="3.7109375" style="23" bestFit="1" customWidth="1"/>
    <col min="9238" max="9472" width="9.140625" style="23"/>
    <col min="9473" max="9473" width="3.7109375" style="23" bestFit="1" customWidth="1"/>
    <col min="9474" max="9474" width="13" style="23" bestFit="1" customWidth="1"/>
    <col min="9475" max="9475" width="12.140625" style="23" bestFit="1" customWidth="1"/>
    <col min="9476" max="9476" width="11" style="23" bestFit="1" customWidth="1"/>
    <col min="9477" max="9477" width="12.140625" style="23" bestFit="1" customWidth="1"/>
    <col min="9478" max="9478" width="9.7109375" style="23" bestFit="1" customWidth="1"/>
    <col min="9479" max="9479" width="11" style="23" bestFit="1" customWidth="1"/>
    <col min="9480" max="9480" width="9.42578125" style="23" customWidth="1"/>
    <col min="9481" max="9482" width="9.5703125" style="23" bestFit="1" customWidth="1"/>
    <col min="9483" max="9483" width="13.140625" style="23" bestFit="1" customWidth="1"/>
    <col min="9484" max="9484" width="16.7109375" style="23" customWidth="1"/>
    <col min="9485" max="9485" width="15.5703125" style="23" bestFit="1" customWidth="1"/>
    <col min="9486" max="9486" width="11" style="23" bestFit="1" customWidth="1"/>
    <col min="9487" max="9487" width="12.140625" style="23" bestFit="1" customWidth="1"/>
    <col min="9488" max="9489" width="11" style="23" bestFit="1" customWidth="1"/>
    <col min="9490" max="9490" width="12.140625" style="23" bestFit="1" customWidth="1"/>
    <col min="9491" max="9491" width="12.42578125" style="23" customWidth="1"/>
    <col min="9492" max="9492" width="13.140625" style="23" bestFit="1" customWidth="1"/>
    <col min="9493" max="9493" width="3.7109375" style="23" bestFit="1" customWidth="1"/>
    <col min="9494" max="9728" width="9.140625" style="23"/>
    <col min="9729" max="9729" width="3.7109375" style="23" bestFit="1" customWidth="1"/>
    <col min="9730" max="9730" width="13" style="23" bestFit="1" customWidth="1"/>
    <col min="9731" max="9731" width="12.140625" style="23" bestFit="1" customWidth="1"/>
    <col min="9732" max="9732" width="11" style="23" bestFit="1" customWidth="1"/>
    <col min="9733" max="9733" width="12.140625" style="23" bestFit="1" customWidth="1"/>
    <col min="9734" max="9734" width="9.7109375" style="23" bestFit="1" customWidth="1"/>
    <col min="9735" max="9735" width="11" style="23" bestFit="1" customWidth="1"/>
    <col min="9736" max="9736" width="9.42578125" style="23" customWidth="1"/>
    <col min="9737" max="9738" width="9.5703125" style="23" bestFit="1" customWidth="1"/>
    <col min="9739" max="9739" width="13.140625" style="23" bestFit="1" customWidth="1"/>
    <col min="9740" max="9740" width="16.7109375" style="23" customWidth="1"/>
    <col min="9741" max="9741" width="15.5703125" style="23" bestFit="1" customWidth="1"/>
    <col min="9742" max="9742" width="11" style="23" bestFit="1" customWidth="1"/>
    <col min="9743" max="9743" width="12.140625" style="23" bestFit="1" customWidth="1"/>
    <col min="9744" max="9745" width="11" style="23" bestFit="1" customWidth="1"/>
    <col min="9746" max="9746" width="12.140625" style="23" bestFit="1" customWidth="1"/>
    <col min="9747" max="9747" width="12.42578125" style="23" customWidth="1"/>
    <col min="9748" max="9748" width="13.140625" style="23" bestFit="1" customWidth="1"/>
    <col min="9749" max="9749" width="3.7109375" style="23" bestFit="1" customWidth="1"/>
    <col min="9750" max="9984" width="9.140625" style="23"/>
    <col min="9985" max="9985" width="3.7109375" style="23" bestFit="1" customWidth="1"/>
    <col min="9986" max="9986" width="13" style="23" bestFit="1" customWidth="1"/>
    <col min="9987" max="9987" width="12.140625" style="23" bestFit="1" customWidth="1"/>
    <col min="9988" max="9988" width="11" style="23" bestFit="1" customWidth="1"/>
    <col min="9989" max="9989" width="12.140625" style="23" bestFit="1" customWidth="1"/>
    <col min="9990" max="9990" width="9.7109375" style="23" bestFit="1" customWidth="1"/>
    <col min="9991" max="9991" width="11" style="23" bestFit="1" customWidth="1"/>
    <col min="9992" max="9992" width="9.42578125" style="23" customWidth="1"/>
    <col min="9993" max="9994" width="9.5703125" style="23" bestFit="1" customWidth="1"/>
    <col min="9995" max="9995" width="13.140625" style="23" bestFit="1" customWidth="1"/>
    <col min="9996" max="9996" width="16.7109375" style="23" customWidth="1"/>
    <col min="9997" max="9997" width="15.5703125" style="23" bestFit="1" customWidth="1"/>
    <col min="9998" max="9998" width="11" style="23" bestFit="1" customWidth="1"/>
    <col min="9999" max="9999" width="12.140625" style="23" bestFit="1" customWidth="1"/>
    <col min="10000" max="10001" width="11" style="23" bestFit="1" customWidth="1"/>
    <col min="10002" max="10002" width="12.140625" style="23" bestFit="1" customWidth="1"/>
    <col min="10003" max="10003" width="12.42578125" style="23" customWidth="1"/>
    <col min="10004" max="10004" width="13.140625" style="23" bestFit="1" customWidth="1"/>
    <col min="10005" max="10005" width="3.7109375" style="23" bestFit="1" customWidth="1"/>
    <col min="10006" max="10240" width="9.140625" style="23"/>
    <col min="10241" max="10241" width="3.7109375" style="23" bestFit="1" customWidth="1"/>
    <col min="10242" max="10242" width="13" style="23" bestFit="1" customWidth="1"/>
    <col min="10243" max="10243" width="12.140625" style="23" bestFit="1" customWidth="1"/>
    <col min="10244" max="10244" width="11" style="23" bestFit="1" customWidth="1"/>
    <col min="10245" max="10245" width="12.140625" style="23" bestFit="1" customWidth="1"/>
    <col min="10246" max="10246" width="9.7109375" style="23" bestFit="1" customWidth="1"/>
    <col min="10247" max="10247" width="11" style="23" bestFit="1" customWidth="1"/>
    <col min="10248" max="10248" width="9.42578125" style="23" customWidth="1"/>
    <col min="10249" max="10250" width="9.5703125" style="23" bestFit="1" customWidth="1"/>
    <col min="10251" max="10251" width="13.140625" style="23" bestFit="1" customWidth="1"/>
    <col min="10252" max="10252" width="16.7109375" style="23" customWidth="1"/>
    <col min="10253" max="10253" width="15.5703125" style="23" bestFit="1" customWidth="1"/>
    <col min="10254" max="10254" width="11" style="23" bestFit="1" customWidth="1"/>
    <col min="10255" max="10255" width="12.140625" style="23" bestFit="1" customWidth="1"/>
    <col min="10256" max="10257" width="11" style="23" bestFit="1" customWidth="1"/>
    <col min="10258" max="10258" width="12.140625" style="23" bestFit="1" customWidth="1"/>
    <col min="10259" max="10259" width="12.42578125" style="23" customWidth="1"/>
    <col min="10260" max="10260" width="13.140625" style="23" bestFit="1" customWidth="1"/>
    <col min="10261" max="10261" width="3.7109375" style="23" bestFit="1" customWidth="1"/>
    <col min="10262" max="10496" width="9.140625" style="23"/>
    <col min="10497" max="10497" width="3.7109375" style="23" bestFit="1" customWidth="1"/>
    <col min="10498" max="10498" width="13" style="23" bestFit="1" customWidth="1"/>
    <col min="10499" max="10499" width="12.140625" style="23" bestFit="1" customWidth="1"/>
    <col min="10500" max="10500" width="11" style="23" bestFit="1" customWidth="1"/>
    <col min="10501" max="10501" width="12.140625" style="23" bestFit="1" customWidth="1"/>
    <col min="10502" max="10502" width="9.7109375" style="23" bestFit="1" customWidth="1"/>
    <col min="10503" max="10503" width="11" style="23" bestFit="1" customWidth="1"/>
    <col min="10504" max="10504" width="9.42578125" style="23" customWidth="1"/>
    <col min="10505" max="10506" width="9.5703125" style="23" bestFit="1" customWidth="1"/>
    <col min="10507" max="10507" width="13.140625" style="23" bestFit="1" customWidth="1"/>
    <col min="10508" max="10508" width="16.7109375" style="23" customWidth="1"/>
    <col min="10509" max="10509" width="15.5703125" style="23" bestFit="1" customWidth="1"/>
    <col min="10510" max="10510" width="11" style="23" bestFit="1" customWidth="1"/>
    <col min="10511" max="10511" width="12.140625" style="23" bestFit="1" customWidth="1"/>
    <col min="10512" max="10513" width="11" style="23" bestFit="1" customWidth="1"/>
    <col min="10514" max="10514" width="12.140625" style="23" bestFit="1" customWidth="1"/>
    <col min="10515" max="10515" width="12.42578125" style="23" customWidth="1"/>
    <col min="10516" max="10516" width="13.140625" style="23" bestFit="1" customWidth="1"/>
    <col min="10517" max="10517" width="3.7109375" style="23" bestFit="1" customWidth="1"/>
    <col min="10518" max="10752" width="9.140625" style="23"/>
    <col min="10753" max="10753" width="3.7109375" style="23" bestFit="1" customWidth="1"/>
    <col min="10754" max="10754" width="13" style="23" bestFit="1" customWidth="1"/>
    <col min="10755" max="10755" width="12.140625" style="23" bestFit="1" customWidth="1"/>
    <col min="10756" max="10756" width="11" style="23" bestFit="1" customWidth="1"/>
    <col min="10757" max="10757" width="12.140625" style="23" bestFit="1" customWidth="1"/>
    <col min="10758" max="10758" width="9.7109375" style="23" bestFit="1" customWidth="1"/>
    <col min="10759" max="10759" width="11" style="23" bestFit="1" customWidth="1"/>
    <col min="10760" max="10760" width="9.42578125" style="23" customWidth="1"/>
    <col min="10761" max="10762" width="9.5703125" style="23" bestFit="1" customWidth="1"/>
    <col min="10763" max="10763" width="13.140625" style="23" bestFit="1" customWidth="1"/>
    <col min="10764" max="10764" width="16.7109375" style="23" customWidth="1"/>
    <col min="10765" max="10765" width="15.5703125" style="23" bestFit="1" customWidth="1"/>
    <col min="10766" max="10766" width="11" style="23" bestFit="1" customWidth="1"/>
    <col min="10767" max="10767" width="12.140625" style="23" bestFit="1" customWidth="1"/>
    <col min="10768" max="10769" width="11" style="23" bestFit="1" customWidth="1"/>
    <col min="10770" max="10770" width="12.140625" style="23" bestFit="1" customWidth="1"/>
    <col min="10771" max="10771" width="12.42578125" style="23" customWidth="1"/>
    <col min="10772" max="10772" width="13.140625" style="23" bestFit="1" customWidth="1"/>
    <col min="10773" max="10773" width="3.7109375" style="23" bestFit="1" customWidth="1"/>
    <col min="10774" max="11008" width="9.140625" style="23"/>
    <col min="11009" max="11009" width="3.7109375" style="23" bestFit="1" customWidth="1"/>
    <col min="11010" max="11010" width="13" style="23" bestFit="1" customWidth="1"/>
    <col min="11011" max="11011" width="12.140625" style="23" bestFit="1" customWidth="1"/>
    <col min="11012" max="11012" width="11" style="23" bestFit="1" customWidth="1"/>
    <col min="11013" max="11013" width="12.140625" style="23" bestFit="1" customWidth="1"/>
    <col min="11014" max="11014" width="9.7109375" style="23" bestFit="1" customWidth="1"/>
    <col min="11015" max="11015" width="11" style="23" bestFit="1" customWidth="1"/>
    <col min="11016" max="11016" width="9.42578125" style="23" customWidth="1"/>
    <col min="11017" max="11018" width="9.5703125" style="23" bestFit="1" customWidth="1"/>
    <col min="11019" max="11019" width="13.140625" style="23" bestFit="1" customWidth="1"/>
    <col min="11020" max="11020" width="16.7109375" style="23" customWidth="1"/>
    <col min="11021" max="11021" width="15.5703125" style="23" bestFit="1" customWidth="1"/>
    <col min="11022" max="11022" width="11" style="23" bestFit="1" customWidth="1"/>
    <col min="11023" max="11023" width="12.140625" style="23" bestFit="1" customWidth="1"/>
    <col min="11024" max="11025" width="11" style="23" bestFit="1" customWidth="1"/>
    <col min="11026" max="11026" width="12.140625" style="23" bestFit="1" customWidth="1"/>
    <col min="11027" max="11027" width="12.42578125" style="23" customWidth="1"/>
    <col min="11028" max="11028" width="13.140625" style="23" bestFit="1" customWidth="1"/>
    <col min="11029" max="11029" width="3.7109375" style="23" bestFit="1" customWidth="1"/>
    <col min="11030" max="11264" width="9.140625" style="23"/>
    <col min="11265" max="11265" width="3.7109375" style="23" bestFit="1" customWidth="1"/>
    <col min="11266" max="11266" width="13" style="23" bestFit="1" customWidth="1"/>
    <col min="11267" max="11267" width="12.140625" style="23" bestFit="1" customWidth="1"/>
    <col min="11268" max="11268" width="11" style="23" bestFit="1" customWidth="1"/>
    <col min="11269" max="11269" width="12.140625" style="23" bestFit="1" customWidth="1"/>
    <col min="11270" max="11270" width="9.7109375" style="23" bestFit="1" customWidth="1"/>
    <col min="11271" max="11271" width="11" style="23" bestFit="1" customWidth="1"/>
    <col min="11272" max="11272" width="9.42578125" style="23" customWidth="1"/>
    <col min="11273" max="11274" width="9.5703125" style="23" bestFit="1" customWidth="1"/>
    <col min="11275" max="11275" width="13.140625" style="23" bestFit="1" customWidth="1"/>
    <col min="11276" max="11276" width="16.7109375" style="23" customWidth="1"/>
    <col min="11277" max="11277" width="15.5703125" style="23" bestFit="1" customWidth="1"/>
    <col min="11278" max="11278" width="11" style="23" bestFit="1" customWidth="1"/>
    <col min="11279" max="11279" width="12.140625" style="23" bestFit="1" customWidth="1"/>
    <col min="11280" max="11281" width="11" style="23" bestFit="1" customWidth="1"/>
    <col min="11282" max="11282" width="12.140625" style="23" bestFit="1" customWidth="1"/>
    <col min="11283" max="11283" width="12.42578125" style="23" customWidth="1"/>
    <col min="11284" max="11284" width="13.140625" style="23" bestFit="1" customWidth="1"/>
    <col min="11285" max="11285" width="3.7109375" style="23" bestFit="1" customWidth="1"/>
    <col min="11286" max="11520" width="9.140625" style="23"/>
    <col min="11521" max="11521" width="3.7109375" style="23" bestFit="1" customWidth="1"/>
    <col min="11522" max="11522" width="13" style="23" bestFit="1" customWidth="1"/>
    <col min="11523" max="11523" width="12.140625" style="23" bestFit="1" customWidth="1"/>
    <col min="11524" max="11524" width="11" style="23" bestFit="1" customWidth="1"/>
    <col min="11525" max="11525" width="12.140625" style="23" bestFit="1" customWidth="1"/>
    <col min="11526" max="11526" width="9.7109375" style="23" bestFit="1" customWidth="1"/>
    <col min="11527" max="11527" width="11" style="23" bestFit="1" customWidth="1"/>
    <col min="11528" max="11528" width="9.42578125" style="23" customWidth="1"/>
    <col min="11529" max="11530" width="9.5703125" style="23" bestFit="1" customWidth="1"/>
    <col min="11531" max="11531" width="13.140625" style="23" bestFit="1" customWidth="1"/>
    <col min="11532" max="11532" width="16.7109375" style="23" customWidth="1"/>
    <col min="11533" max="11533" width="15.5703125" style="23" bestFit="1" customWidth="1"/>
    <col min="11534" max="11534" width="11" style="23" bestFit="1" customWidth="1"/>
    <col min="11535" max="11535" width="12.140625" style="23" bestFit="1" customWidth="1"/>
    <col min="11536" max="11537" width="11" style="23" bestFit="1" customWidth="1"/>
    <col min="11538" max="11538" width="12.140625" style="23" bestFit="1" customWidth="1"/>
    <col min="11539" max="11539" width="12.42578125" style="23" customWidth="1"/>
    <col min="11540" max="11540" width="13.140625" style="23" bestFit="1" customWidth="1"/>
    <col min="11541" max="11541" width="3.7109375" style="23" bestFit="1" customWidth="1"/>
    <col min="11542" max="11776" width="9.140625" style="23"/>
    <col min="11777" max="11777" width="3.7109375" style="23" bestFit="1" customWidth="1"/>
    <col min="11778" max="11778" width="13" style="23" bestFit="1" customWidth="1"/>
    <col min="11779" max="11779" width="12.140625" style="23" bestFit="1" customWidth="1"/>
    <col min="11780" max="11780" width="11" style="23" bestFit="1" customWidth="1"/>
    <col min="11781" max="11781" width="12.140625" style="23" bestFit="1" customWidth="1"/>
    <col min="11782" max="11782" width="9.7109375" style="23" bestFit="1" customWidth="1"/>
    <col min="11783" max="11783" width="11" style="23" bestFit="1" customWidth="1"/>
    <col min="11784" max="11784" width="9.42578125" style="23" customWidth="1"/>
    <col min="11785" max="11786" width="9.5703125" style="23" bestFit="1" customWidth="1"/>
    <col min="11787" max="11787" width="13.140625" style="23" bestFit="1" customWidth="1"/>
    <col min="11788" max="11788" width="16.7109375" style="23" customWidth="1"/>
    <col min="11789" max="11789" width="15.5703125" style="23" bestFit="1" customWidth="1"/>
    <col min="11790" max="11790" width="11" style="23" bestFit="1" customWidth="1"/>
    <col min="11791" max="11791" width="12.140625" style="23" bestFit="1" customWidth="1"/>
    <col min="11792" max="11793" width="11" style="23" bestFit="1" customWidth="1"/>
    <col min="11794" max="11794" width="12.140625" style="23" bestFit="1" customWidth="1"/>
    <col min="11795" max="11795" width="12.42578125" style="23" customWidth="1"/>
    <col min="11796" max="11796" width="13.140625" style="23" bestFit="1" customWidth="1"/>
    <col min="11797" max="11797" width="3.7109375" style="23" bestFit="1" customWidth="1"/>
    <col min="11798" max="12032" width="9.140625" style="23"/>
    <col min="12033" max="12033" width="3.7109375" style="23" bestFit="1" customWidth="1"/>
    <col min="12034" max="12034" width="13" style="23" bestFit="1" customWidth="1"/>
    <col min="12035" max="12035" width="12.140625" style="23" bestFit="1" customWidth="1"/>
    <col min="12036" max="12036" width="11" style="23" bestFit="1" customWidth="1"/>
    <col min="12037" max="12037" width="12.140625" style="23" bestFit="1" customWidth="1"/>
    <col min="12038" max="12038" width="9.7109375" style="23" bestFit="1" customWidth="1"/>
    <col min="12039" max="12039" width="11" style="23" bestFit="1" customWidth="1"/>
    <col min="12040" max="12040" width="9.42578125" style="23" customWidth="1"/>
    <col min="12041" max="12042" width="9.5703125" style="23" bestFit="1" customWidth="1"/>
    <col min="12043" max="12043" width="13.140625" style="23" bestFit="1" customWidth="1"/>
    <col min="12044" max="12044" width="16.7109375" style="23" customWidth="1"/>
    <col min="12045" max="12045" width="15.5703125" style="23" bestFit="1" customWidth="1"/>
    <col min="12046" max="12046" width="11" style="23" bestFit="1" customWidth="1"/>
    <col min="12047" max="12047" width="12.140625" style="23" bestFit="1" customWidth="1"/>
    <col min="12048" max="12049" width="11" style="23" bestFit="1" customWidth="1"/>
    <col min="12050" max="12050" width="12.140625" style="23" bestFit="1" customWidth="1"/>
    <col min="12051" max="12051" width="12.42578125" style="23" customWidth="1"/>
    <col min="12052" max="12052" width="13.140625" style="23" bestFit="1" customWidth="1"/>
    <col min="12053" max="12053" width="3.7109375" style="23" bestFit="1" customWidth="1"/>
    <col min="12054" max="12288" width="9.140625" style="23"/>
    <col min="12289" max="12289" width="3.7109375" style="23" bestFit="1" customWidth="1"/>
    <col min="12290" max="12290" width="13" style="23" bestFit="1" customWidth="1"/>
    <col min="12291" max="12291" width="12.140625" style="23" bestFit="1" customWidth="1"/>
    <col min="12292" max="12292" width="11" style="23" bestFit="1" customWidth="1"/>
    <col min="12293" max="12293" width="12.140625" style="23" bestFit="1" customWidth="1"/>
    <col min="12294" max="12294" width="9.7109375" style="23" bestFit="1" customWidth="1"/>
    <col min="12295" max="12295" width="11" style="23" bestFit="1" customWidth="1"/>
    <col min="12296" max="12296" width="9.42578125" style="23" customWidth="1"/>
    <col min="12297" max="12298" width="9.5703125" style="23" bestFit="1" customWidth="1"/>
    <col min="12299" max="12299" width="13.140625" style="23" bestFit="1" customWidth="1"/>
    <col min="12300" max="12300" width="16.7109375" style="23" customWidth="1"/>
    <col min="12301" max="12301" width="15.5703125" style="23" bestFit="1" customWidth="1"/>
    <col min="12302" max="12302" width="11" style="23" bestFit="1" customWidth="1"/>
    <col min="12303" max="12303" width="12.140625" style="23" bestFit="1" customWidth="1"/>
    <col min="12304" max="12305" width="11" style="23" bestFit="1" customWidth="1"/>
    <col min="12306" max="12306" width="12.140625" style="23" bestFit="1" customWidth="1"/>
    <col min="12307" max="12307" width="12.42578125" style="23" customWidth="1"/>
    <col min="12308" max="12308" width="13.140625" style="23" bestFit="1" customWidth="1"/>
    <col min="12309" max="12309" width="3.7109375" style="23" bestFit="1" customWidth="1"/>
    <col min="12310" max="12544" width="9.140625" style="23"/>
    <col min="12545" max="12545" width="3.7109375" style="23" bestFit="1" customWidth="1"/>
    <col min="12546" max="12546" width="13" style="23" bestFit="1" customWidth="1"/>
    <col min="12547" max="12547" width="12.140625" style="23" bestFit="1" customWidth="1"/>
    <col min="12548" max="12548" width="11" style="23" bestFit="1" customWidth="1"/>
    <col min="12549" max="12549" width="12.140625" style="23" bestFit="1" customWidth="1"/>
    <col min="12550" max="12550" width="9.7109375" style="23" bestFit="1" customWidth="1"/>
    <col min="12551" max="12551" width="11" style="23" bestFit="1" customWidth="1"/>
    <col min="12552" max="12552" width="9.42578125" style="23" customWidth="1"/>
    <col min="12553" max="12554" width="9.5703125" style="23" bestFit="1" customWidth="1"/>
    <col min="12555" max="12555" width="13.140625" style="23" bestFit="1" customWidth="1"/>
    <col min="12556" max="12556" width="16.7109375" style="23" customWidth="1"/>
    <col min="12557" max="12557" width="15.5703125" style="23" bestFit="1" customWidth="1"/>
    <col min="12558" max="12558" width="11" style="23" bestFit="1" customWidth="1"/>
    <col min="12559" max="12559" width="12.140625" style="23" bestFit="1" customWidth="1"/>
    <col min="12560" max="12561" width="11" style="23" bestFit="1" customWidth="1"/>
    <col min="12562" max="12562" width="12.140625" style="23" bestFit="1" customWidth="1"/>
    <col min="12563" max="12563" width="12.42578125" style="23" customWidth="1"/>
    <col min="12564" max="12564" width="13.140625" style="23" bestFit="1" customWidth="1"/>
    <col min="12565" max="12565" width="3.7109375" style="23" bestFit="1" customWidth="1"/>
    <col min="12566" max="12800" width="9.140625" style="23"/>
    <col min="12801" max="12801" width="3.7109375" style="23" bestFit="1" customWidth="1"/>
    <col min="12802" max="12802" width="13" style="23" bestFit="1" customWidth="1"/>
    <col min="12803" max="12803" width="12.140625" style="23" bestFit="1" customWidth="1"/>
    <col min="12804" max="12804" width="11" style="23" bestFit="1" customWidth="1"/>
    <col min="12805" max="12805" width="12.140625" style="23" bestFit="1" customWidth="1"/>
    <col min="12806" max="12806" width="9.7109375" style="23" bestFit="1" customWidth="1"/>
    <col min="12807" max="12807" width="11" style="23" bestFit="1" customWidth="1"/>
    <col min="12808" max="12808" width="9.42578125" style="23" customWidth="1"/>
    <col min="12809" max="12810" width="9.5703125" style="23" bestFit="1" customWidth="1"/>
    <col min="12811" max="12811" width="13.140625" style="23" bestFit="1" customWidth="1"/>
    <col min="12812" max="12812" width="16.7109375" style="23" customWidth="1"/>
    <col min="12813" max="12813" width="15.5703125" style="23" bestFit="1" customWidth="1"/>
    <col min="12814" max="12814" width="11" style="23" bestFit="1" customWidth="1"/>
    <col min="12815" max="12815" width="12.140625" style="23" bestFit="1" customWidth="1"/>
    <col min="12816" max="12817" width="11" style="23" bestFit="1" customWidth="1"/>
    <col min="12818" max="12818" width="12.140625" style="23" bestFit="1" customWidth="1"/>
    <col min="12819" max="12819" width="12.42578125" style="23" customWidth="1"/>
    <col min="12820" max="12820" width="13.140625" style="23" bestFit="1" customWidth="1"/>
    <col min="12821" max="12821" width="3.7109375" style="23" bestFit="1" customWidth="1"/>
    <col min="12822" max="13056" width="9.140625" style="23"/>
    <col min="13057" max="13057" width="3.7109375" style="23" bestFit="1" customWidth="1"/>
    <col min="13058" max="13058" width="13" style="23" bestFit="1" customWidth="1"/>
    <col min="13059" max="13059" width="12.140625" style="23" bestFit="1" customWidth="1"/>
    <col min="13060" max="13060" width="11" style="23" bestFit="1" customWidth="1"/>
    <col min="13061" max="13061" width="12.140625" style="23" bestFit="1" customWidth="1"/>
    <col min="13062" max="13062" width="9.7109375" style="23" bestFit="1" customWidth="1"/>
    <col min="13063" max="13063" width="11" style="23" bestFit="1" customWidth="1"/>
    <col min="13064" max="13064" width="9.42578125" style="23" customWidth="1"/>
    <col min="13065" max="13066" width="9.5703125" style="23" bestFit="1" customWidth="1"/>
    <col min="13067" max="13067" width="13.140625" style="23" bestFit="1" customWidth="1"/>
    <col min="13068" max="13068" width="16.7109375" style="23" customWidth="1"/>
    <col min="13069" max="13069" width="15.5703125" style="23" bestFit="1" customWidth="1"/>
    <col min="13070" max="13070" width="11" style="23" bestFit="1" customWidth="1"/>
    <col min="13071" max="13071" width="12.140625" style="23" bestFit="1" customWidth="1"/>
    <col min="13072" max="13073" width="11" style="23" bestFit="1" customWidth="1"/>
    <col min="13074" max="13074" width="12.140625" style="23" bestFit="1" customWidth="1"/>
    <col min="13075" max="13075" width="12.42578125" style="23" customWidth="1"/>
    <col min="13076" max="13076" width="13.140625" style="23" bestFit="1" customWidth="1"/>
    <col min="13077" max="13077" width="3.7109375" style="23" bestFit="1" customWidth="1"/>
    <col min="13078" max="13312" width="9.140625" style="23"/>
    <col min="13313" max="13313" width="3.7109375" style="23" bestFit="1" customWidth="1"/>
    <col min="13314" max="13314" width="13" style="23" bestFit="1" customWidth="1"/>
    <col min="13315" max="13315" width="12.140625" style="23" bestFit="1" customWidth="1"/>
    <col min="13316" max="13316" width="11" style="23" bestFit="1" customWidth="1"/>
    <col min="13317" max="13317" width="12.140625" style="23" bestFit="1" customWidth="1"/>
    <col min="13318" max="13318" width="9.7109375" style="23" bestFit="1" customWidth="1"/>
    <col min="13319" max="13319" width="11" style="23" bestFit="1" customWidth="1"/>
    <col min="13320" max="13320" width="9.42578125" style="23" customWidth="1"/>
    <col min="13321" max="13322" width="9.5703125" style="23" bestFit="1" customWidth="1"/>
    <col min="13323" max="13323" width="13.140625" style="23" bestFit="1" customWidth="1"/>
    <col min="13324" max="13324" width="16.7109375" style="23" customWidth="1"/>
    <col min="13325" max="13325" width="15.5703125" style="23" bestFit="1" customWidth="1"/>
    <col min="13326" max="13326" width="11" style="23" bestFit="1" customWidth="1"/>
    <col min="13327" max="13327" width="12.140625" style="23" bestFit="1" customWidth="1"/>
    <col min="13328" max="13329" width="11" style="23" bestFit="1" customWidth="1"/>
    <col min="13330" max="13330" width="12.140625" style="23" bestFit="1" customWidth="1"/>
    <col min="13331" max="13331" width="12.42578125" style="23" customWidth="1"/>
    <col min="13332" max="13332" width="13.140625" style="23" bestFit="1" customWidth="1"/>
    <col min="13333" max="13333" width="3.7109375" style="23" bestFit="1" customWidth="1"/>
    <col min="13334" max="13568" width="9.140625" style="23"/>
    <col min="13569" max="13569" width="3.7109375" style="23" bestFit="1" customWidth="1"/>
    <col min="13570" max="13570" width="13" style="23" bestFit="1" customWidth="1"/>
    <col min="13571" max="13571" width="12.140625" style="23" bestFit="1" customWidth="1"/>
    <col min="13572" max="13572" width="11" style="23" bestFit="1" customWidth="1"/>
    <col min="13573" max="13573" width="12.140625" style="23" bestFit="1" customWidth="1"/>
    <col min="13574" max="13574" width="9.7109375" style="23" bestFit="1" customWidth="1"/>
    <col min="13575" max="13575" width="11" style="23" bestFit="1" customWidth="1"/>
    <col min="13576" max="13576" width="9.42578125" style="23" customWidth="1"/>
    <col min="13577" max="13578" width="9.5703125" style="23" bestFit="1" customWidth="1"/>
    <col min="13579" max="13579" width="13.140625" style="23" bestFit="1" customWidth="1"/>
    <col min="13580" max="13580" width="16.7109375" style="23" customWidth="1"/>
    <col min="13581" max="13581" width="15.5703125" style="23" bestFit="1" customWidth="1"/>
    <col min="13582" max="13582" width="11" style="23" bestFit="1" customWidth="1"/>
    <col min="13583" max="13583" width="12.140625" style="23" bestFit="1" customWidth="1"/>
    <col min="13584" max="13585" width="11" style="23" bestFit="1" customWidth="1"/>
    <col min="13586" max="13586" width="12.140625" style="23" bestFit="1" customWidth="1"/>
    <col min="13587" max="13587" width="12.42578125" style="23" customWidth="1"/>
    <col min="13588" max="13588" width="13.140625" style="23" bestFit="1" customWidth="1"/>
    <col min="13589" max="13589" width="3.7109375" style="23" bestFit="1" customWidth="1"/>
    <col min="13590" max="13824" width="9.140625" style="23"/>
    <col min="13825" max="13825" width="3.7109375" style="23" bestFit="1" customWidth="1"/>
    <col min="13826" max="13826" width="13" style="23" bestFit="1" customWidth="1"/>
    <col min="13827" max="13827" width="12.140625" style="23" bestFit="1" customWidth="1"/>
    <col min="13828" max="13828" width="11" style="23" bestFit="1" customWidth="1"/>
    <col min="13829" max="13829" width="12.140625" style="23" bestFit="1" customWidth="1"/>
    <col min="13830" max="13830" width="9.7109375" style="23" bestFit="1" customWidth="1"/>
    <col min="13831" max="13831" width="11" style="23" bestFit="1" customWidth="1"/>
    <col min="13832" max="13832" width="9.42578125" style="23" customWidth="1"/>
    <col min="13833" max="13834" width="9.5703125" style="23" bestFit="1" customWidth="1"/>
    <col min="13835" max="13835" width="13.140625" style="23" bestFit="1" customWidth="1"/>
    <col min="13836" max="13836" width="16.7109375" style="23" customWidth="1"/>
    <col min="13837" max="13837" width="15.5703125" style="23" bestFit="1" customWidth="1"/>
    <col min="13838" max="13838" width="11" style="23" bestFit="1" customWidth="1"/>
    <col min="13839" max="13839" width="12.140625" style="23" bestFit="1" customWidth="1"/>
    <col min="13840" max="13841" width="11" style="23" bestFit="1" customWidth="1"/>
    <col min="13842" max="13842" width="12.140625" style="23" bestFit="1" customWidth="1"/>
    <col min="13843" max="13843" width="12.42578125" style="23" customWidth="1"/>
    <col min="13844" max="13844" width="13.140625" style="23" bestFit="1" customWidth="1"/>
    <col min="13845" max="13845" width="3.7109375" style="23" bestFit="1" customWidth="1"/>
    <col min="13846" max="14080" width="9.140625" style="23"/>
    <col min="14081" max="14081" width="3.7109375" style="23" bestFit="1" customWidth="1"/>
    <col min="14082" max="14082" width="13" style="23" bestFit="1" customWidth="1"/>
    <col min="14083" max="14083" width="12.140625" style="23" bestFit="1" customWidth="1"/>
    <col min="14084" max="14084" width="11" style="23" bestFit="1" customWidth="1"/>
    <col min="14085" max="14085" width="12.140625" style="23" bestFit="1" customWidth="1"/>
    <col min="14086" max="14086" width="9.7109375" style="23" bestFit="1" customWidth="1"/>
    <col min="14087" max="14087" width="11" style="23" bestFit="1" customWidth="1"/>
    <col min="14088" max="14088" width="9.42578125" style="23" customWidth="1"/>
    <col min="14089" max="14090" width="9.5703125" style="23" bestFit="1" customWidth="1"/>
    <col min="14091" max="14091" width="13.140625" style="23" bestFit="1" customWidth="1"/>
    <col min="14092" max="14092" width="16.7109375" style="23" customWidth="1"/>
    <col min="14093" max="14093" width="15.5703125" style="23" bestFit="1" customWidth="1"/>
    <col min="14094" max="14094" width="11" style="23" bestFit="1" customWidth="1"/>
    <col min="14095" max="14095" width="12.140625" style="23" bestFit="1" customWidth="1"/>
    <col min="14096" max="14097" width="11" style="23" bestFit="1" customWidth="1"/>
    <col min="14098" max="14098" width="12.140625" style="23" bestFit="1" customWidth="1"/>
    <col min="14099" max="14099" width="12.42578125" style="23" customWidth="1"/>
    <col min="14100" max="14100" width="13.140625" style="23" bestFit="1" customWidth="1"/>
    <col min="14101" max="14101" width="3.7109375" style="23" bestFit="1" customWidth="1"/>
    <col min="14102" max="14336" width="9.140625" style="23"/>
    <col min="14337" max="14337" width="3.7109375" style="23" bestFit="1" customWidth="1"/>
    <col min="14338" max="14338" width="13" style="23" bestFit="1" customWidth="1"/>
    <col min="14339" max="14339" width="12.140625" style="23" bestFit="1" customWidth="1"/>
    <col min="14340" max="14340" width="11" style="23" bestFit="1" customWidth="1"/>
    <col min="14341" max="14341" width="12.140625" style="23" bestFit="1" customWidth="1"/>
    <col min="14342" max="14342" width="9.7109375" style="23" bestFit="1" customWidth="1"/>
    <col min="14343" max="14343" width="11" style="23" bestFit="1" customWidth="1"/>
    <col min="14344" max="14344" width="9.42578125" style="23" customWidth="1"/>
    <col min="14345" max="14346" width="9.5703125" style="23" bestFit="1" customWidth="1"/>
    <col min="14347" max="14347" width="13.140625" style="23" bestFit="1" customWidth="1"/>
    <col min="14348" max="14348" width="16.7109375" style="23" customWidth="1"/>
    <col min="14349" max="14349" width="15.5703125" style="23" bestFit="1" customWidth="1"/>
    <col min="14350" max="14350" width="11" style="23" bestFit="1" customWidth="1"/>
    <col min="14351" max="14351" width="12.140625" style="23" bestFit="1" customWidth="1"/>
    <col min="14352" max="14353" width="11" style="23" bestFit="1" customWidth="1"/>
    <col min="14354" max="14354" width="12.140625" style="23" bestFit="1" customWidth="1"/>
    <col min="14355" max="14355" width="12.42578125" style="23" customWidth="1"/>
    <col min="14356" max="14356" width="13.140625" style="23" bestFit="1" customWidth="1"/>
    <col min="14357" max="14357" width="3.7109375" style="23" bestFit="1" customWidth="1"/>
    <col min="14358" max="14592" width="9.140625" style="23"/>
    <col min="14593" max="14593" width="3.7109375" style="23" bestFit="1" customWidth="1"/>
    <col min="14594" max="14594" width="13" style="23" bestFit="1" customWidth="1"/>
    <col min="14595" max="14595" width="12.140625" style="23" bestFit="1" customWidth="1"/>
    <col min="14596" max="14596" width="11" style="23" bestFit="1" customWidth="1"/>
    <col min="14597" max="14597" width="12.140625" style="23" bestFit="1" customWidth="1"/>
    <col min="14598" max="14598" width="9.7109375" style="23" bestFit="1" customWidth="1"/>
    <col min="14599" max="14599" width="11" style="23" bestFit="1" customWidth="1"/>
    <col min="14600" max="14600" width="9.42578125" style="23" customWidth="1"/>
    <col min="14601" max="14602" width="9.5703125" style="23" bestFit="1" customWidth="1"/>
    <col min="14603" max="14603" width="13.140625" style="23" bestFit="1" customWidth="1"/>
    <col min="14604" max="14604" width="16.7109375" style="23" customWidth="1"/>
    <col min="14605" max="14605" width="15.5703125" style="23" bestFit="1" customWidth="1"/>
    <col min="14606" max="14606" width="11" style="23" bestFit="1" customWidth="1"/>
    <col min="14607" max="14607" width="12.140625" style="23" bestFit="1" customWidth="1"/>
    <col min="14608" max="14609" width="11" style="23" bestFit="1" customWidth="1"/>
    <col min="14610" max="14610" width="12.140625" style="23" bestFit="1" customWidth="1"/>
    <col min="14611" max="14611" width="12.42578125" style="23" customWidth="1"/>
    <col min="14612" max="14612" width="13.140625" style="23" bestFit="1" customWidth="1"/>
    <col min="14613" max="14613" width="3.7109375" style="23" bestFit="1" customWidth="1"/>
    <col min="14614" max="14848" width="9.140625" style="23"/>
    <col min="14849" max="14849" width="3.7109375" style="23" bestFit="1" customWidth="1"/>
    <col min="14850" max="14850" width="13" style="23" bestFit="1" customWidth="1"/>
    <col min="14851" max="14851" width="12.140625" style="23" bestFit="1" customWidth="1"/>
    <col min="14852" max="14852" width="11" style="23" bestFit="1" customWidth="1"/>
    <col min="14853" max="14853" width="12.140625" style="23" bestFit="1" customWidth="1"/>
    <col min="14854" max="14854" width="9.7109375" style="23" bestFit="1" customWidth="1"/>
    <col min="14855" max="14855" width="11" style="23" bestFit="1" customWidth="1"/>
    <col min="14856" max="14856" width="9.42578125" style="23" customWidth="1"/>
    <col min="14857" max="14858" width="9.5703125" style="23" bestFit="1" customWidth="1"/>
    <col min="14859" max="14859" width="13.140625" style="23" bestFit="1" customWidth="1"/>
    <col min="14860" max="14860" width="16.7109375" style="23" customWidth="1"/>
    <col min="14861" max="14861" width="15.5703125" style="23" bestFit="1" customWidth="1"/>
    <col min="14862" max="14862" width="11" style="23" bestFit="1" customWidth="1"/>
    <col min="14863" max="14863" width="12.140625" style="23" bestFit="1" customWidth="1"/>
    <col min="14864" max="14865" width="11" style="23" bestFit="1" customWidth="1"/>
    <col min="14866" max="14866" width="12.140625" style="23" bestFit="1" customWidth="1"/>
    <col min="14867" max="14867" width="12.42578125" style="23" customWidth="1"/>
    <col min="14868" max="14868" width="13.140625" style="23" bestFit="1" customWidth="1"/>
    <col min="14869" max="14869" width="3.7109375" style="23" bestFit="1" customWidth="1"/>
    <col min="14870" max="15104" width="9.140625" style="23"/>
    <col min="15105" max="15105" width="3.7109375" style="23" bestFit="1" customWidth="1"/>
    <col min="15106" max="15106" width="13" style="23" bestFit="1" customWidth="1"/>
    <col min="15107" max="15107" width="12.140625" style="23" bestFit="1" customWidth="1"/>
    <col min="15108" max="15108" width="11" style="23" bestFit="1" customWidth="1"/>
    <col min="15109" max="15109" width="12.140625" style="23" bestFit="1" customWidth="1"/>
    <col min="15110" max="15110" width="9.7109375" style="23" bestFit="1" customWidth="1"/>
    <col min="15111" max="15111" width="11" style="23" bestFit="1" customWidth="1"/>
    <col min="15112" max="15112" width="9.42578125" style="23" customWidth="1"/>
    <col min="15113" max="15114" width="9.5703125" style="23" bestFit="1" customWidth="1"/>
    <col min="15115" max="15115" width="13.140625" style="23" bestFit="1" customWidth="1"/>
    <col min="15116" max="15116" width="16.7109375" style="23" customWidth="1"/>
    <col min="15117" max="15117" width="15.5703125" style="23" bestFit="1" customWidth="1"/>
    <col min="15118" max="15118" width="11" style="23" bestFit="1" customWidth="1"/>
    <col min="15119" max="15119" width="12.140625" style="23" bestFit="1" customWidth="1"/>
    <col min="15120" max="15121" width="11" style="23" bestFit="1" customWidth="1"/>
    <col min="15122" max="15122" width="12.140625" style="23" bestFit="1" customWidth="1"/>
    <col min="15123" max="15123" width="12.42578125" style="23" customWidth="1"/>
    <col min="15124" max="15124" width="13.140625" style="23" bestFit="1" customWidth="1"/>
    <col min="15125" max="15125" width="3.7109375" style="23" bestFit="1" customWidth="1"/>
    <col min="15126" max="15360" width="9.140625" style="23"/>
    <col min="15361" max="15361" width="3.7109375" style="23" bestFit="1" customWidth="1"/>
    <col min="15362" max="15362" width="13" style="23" bestFit="1" customWidth="1"/>
    <col min="15363" max="15363" width="12.140625" style="23" bestFit="1" customWidth="1"/>
    <col min="15364" max="15364" width="11" style="23" bestFit="1" customWidth="1"/>
    <col min="15365" max="15365" width="12.140625" style="23" bestFit="1" customWidth="1"/>
    <col min="15366" max="15366" width="9.7109375" style="23" bestFit="1" customWidth="1"/>
    <col min="15367" max="15367" width="11" style="23" bestFit="1" customWidth="1"/>
    <col min="15368" max="15368" width="9.42578125" style="23" customWidth="1"/>
    <col min="15369" max="15370" width="9.5703125" style="23" bestFit="1" customWidth="1"/>
    <col min="15371" max="15371" width="13.140625" style="23" bestFit="1" customWidth="1"/>
    <col min="15372" max="15372" width="16.7109375" style="23" customWidth="1"/>
    <col min="15373" max="15373" width="15.5703125" style="23" bestFit="1" customWidth="1"/>
    <col min="15374" max="15374" width="11" style="23" bestFit="1" customWidth="1"/>
    <col min="15375" max="15375" width="12.140625" style="23" bestFit="1" customWidth="1"/>
    <col min="15376" max="15377" width="11" style="23" bestFit="1" customWidth="1"/>
    <col min="15378" max="15378" width="12.140625" style="23" bestFit="1" customWidth="1"/>
    <col min="15379" max="15379" width="12.42578125" style="23" customWidth="1"/>
    <col min="15380" max="15380" width="13.140625" style="23" bestFit="1" customWidth="1"/>
    <col min="15381" max="15381" width="3.7109375" style="23" bestFit="1" customWidth="1"/>
    <col min="15382" max="15616" width="9.140625" style="23"/>
    <col min="15617" max="15617" width="3.7109375" style="23" bestFit="1" customWidth="1"/>
    <col min="15618" max="15618" width="13" style="23" bestFit="1" customWidth="1"/>
    <col min="15619" max="15619" width="12.140625" style="23" bestFit="1" customWidth="1"/>
    <col min="15620" max="15620" width="11" style="23" bestFit="1" customWidth="1"/>
    <col min="15621" max="15621" width="12.140625" style="23" bestFit="1" customWidth="1"/>
    <col min="15622" max="15622" width="9.7109375" style="23" bestFit="1" customWidth="1"/>
    <col min="15623" max="15623" width="11" style="23" bestFit="1" customWidth="1"/>
    <col min="15624" max="15624" width="9.42578125" style="23" customWidth="1"/>
    <col min="15625" max="15626" width="9.5703125" style="23" bestFit="1" customWidth="1"/>
    <col min="15627" max="15627" width="13.140625" style="23" bestFit="1" customWidth="1"/>
    <col min="15628" max="15628" width="16.7109375" style="23" customWidth="1"/>
    <col min="15629" max="15629" width="15.5703125" style="23" bestFit="1" customWidth="1"/>
    <col min="15630" max="15630" width="11" style="23" bestFit="1" customWidth="1"/>
    <col min="15631" max="15631" width="12.140625" style="23" bestFit="1" customWidth="1"/>
    <col min="15632" max="15633" width="11" style="23" bestFit="1" customWidth="1"/>
    <col min="15634" max="15634" width="12.140625" style="23" bestFit="1" customWidth="1"/>
    <col min="15635" max="15635" width="12.42578125" style="23" customWidth="1"/>
    <col min="15636" max="15636" width="13.140625" style="23" bestFit="1" customWidth="1"/>
    <col min="15637" max="15637" width="3.7109375" style="23" bestFit="1" customWidth="1"/>
    <col min="15638" max="15872" width="9.140625" style="23"/>
    <col min="15873" max="15873" width="3.7109375" style="23" bestFit="1" customWidth="1"/>
    <col min="15874" max="15874" width="13" style="23" bestFit="1" customWidth="1"/>
    <col min="15875" max="15875" width="12.140625" style="23" bestFit="1" customWidth="1"/>
    <col min="15876" max="15876" width="11" style="23" bestFit="1" customWidth="1"/>
    <col min="15877" max="15877" width="12.140625" style="23" bestFit="1" customWidth="1"/>
    <col min="15878" max="15878" width="9.7109375" style="23" bestFit="1" customWidth="1"/>
    <col min="15879" max="15879" width="11" style="23" bestFit="1" customWidth="1"/>
    <col min="15880" max="15880" width="9.42578125" style="23" customWidth="1"/>
    <col min="15881" max="15882" width="9.5703125" style="23" bestFit="1" customWidth="1"/>
    <col min="15883" max="15883" width="13.140625" style="23" bestFit="1" customWidth="1"/>
    <col min="15884" max="15884" width="16.7109375" style="23" customWidth="1"/>
    <col min="15885" max="15885" width="15.5703125" style="23" bestFit="1" customWidth="1"/>
    <col min="15886" max="15886" width="11" style="23" bestFit="1" customWidth="1"/>
    <col min="15887" max="15887" width="12.140625" style="23" bestFit="1" customWidth="1"/>
    <col min="15888" max="15889" width="11" style="23" bestFit="1" customWidth="1"/>
    <col min="15890" max="15890" width="12.140625" style="23" bestFit="1" customWidth="1"/>
    <col min="15891" max="15891" width="12.42578125" style="23" customWidth="1"/>
    <col min="15892" max="15892" width="13.140625" style="23" bestFit="1" customWidth="1"/>
    <col min="15893" max="15893" width="3.7109375" style="23" bestFit="1" customWidth="1"/>
    <col min="15894" max="16128" width="9.140625" style="23"/>
    <col min="16129" max="16129" width="3.7109375" style="23" bestFit="1" customWidth="1"/>
    <col min="16130" max="16130" width="13" style="23" bestFit="1" customWidth="1"/>
    <col min="16131" max="16131" width="12.140625" style="23" bestFit="1" customWidth="1"/>
    <col min="16132" max="16132" width="11" style="23" bestFit="1" customWidth="1"/>
    <col min="16133" max="16133" width="12.140625" style="23" bestFit="1" customWidth="1"/>
    <col min="16134" max="16134" width="9.7109375" style="23" bestFit="1" customWidth="1"/>
    <col min="16135" max="16135" width="11" style="23" bestFit="1" customWidth="1"/>
    <col min="16136" max="16136" width="9.42578125" style="23" customWidth="1"/>
    <col min="16137" max="16138" width="9.5703125" style="23" bestFit="1" customWidth="1"/>
    <col min="16139" max="16139" width="13.140625" style="23" bestFit="1" customWidth="1"/>
    <col min="16140" max="16140" width="16.7109375" style="23" customWidth="1"/>
    <col min="16141" max="16141" width="15.5703125" style="23" bestFit="1" customWidth="1"/>
    <col min="16142" max="16142" width="11" style="23" bestFit="1" customWidth="1"/>
    <col min="16143" max="16143" width="12.140625" style="23" bestFit="1" customWidth="1"/>
    <col min="16144" max="16145" width="11" style="23" bestFit="1" customWidth="1"/>
    <col min="16146" max="16146" width="12.140625" style="23" bestFit="1" customWidth="1"/>
    <col min="16147" max="16147" width="12.42578125" style="23" customWidth="1"/>
    <col min="16148" max="16148" width="13.140625" style="23" bestFit="1" customWidth="1"/>
    <col min="16149" max="16149" width="3.7109375" style="23" bestFit="1" customWidth="1"/>
    <col min="16150" max="16384" width="9.140625" style="23"/>
  </cols>
  <sheetData>
    <row r="1" spans="1:21" x14ac:dyDescent="0.2">
      <c r="A1" s="22" t="s">
        <v>1</v>
      </c>
      <c r="L1" s="24"/>
      <c r="M1" s="25"/>
      <c r="U1" s="24"/>
    </row>
    <row r="2" spans="1:21" ht="12.75" customHeight="1" x14ac:dyDescent="0.2">
      <c r="A2" s="4" t="s">
        <v>165</v>
      </c>
      <c r="C2" s="23" t="s">
        <v>158</v>
      </c>
      <c r="L2" s="24"/>
      <c r="M2" s="25"/>
      <c r="U2" s="24"/>
    </row>
    <row r="3" spans="1:21" ht="12.75" customHeight="1" x14ac:dyDescent="0.2">
      <c r="A3" s="26" t="str">
        <f>'Exhibit A - City'!A3</f>
        <v>FOR THE YEAR ENDED JUNE 30, 2025</v>
      </c>
      <c r="L3" s="24"/>
      <c r="M3" s="27"/>
    </row>
    <row r="4" spans="1:21" ht="15.75" x14ac:dyDescent="0.25">
      <c r="A4" s="83" t="s">
        <v>273</v>
      </c>
      <c r="L4" s="24"/>
      <c r="M4" s="27"/>
    </row>
    <row r="5" spans="1:21" ht="10.5" customHeight="1" x14ac:dyDescent="0.2">
      <c r="A5" s="100" t="s">
        <v>452</v>
      </c>
      <c r="C5" s="28"/>
      <c r="D5" s="28"/>
      <c r="E5" s="28"/>
      <c r="F5" s="28"/>
      <c r="G5" s="28"/>
      <c r="H5" s="29"/>
      <c r="Q5" s="28"/>
      <c r="T5" s="28"/>
    </row>
    <row r="6" spans="1:21" x14ac:dyDescent="0.2">
      <c r="A6" s="28"/>
      <c r="B6" s="28"/>
      <c r="C6" s="84" t="s">
        <v>22</v>
      </c>
      <c r="D6" s="84"/>
      <c r="E6" s="84"/>
      <c r="F6" s="84"/>
      <c r="G6" s="84"/>
      <c r="H6" s="84"/>
      <c r="I6" s="84"/>
      <c r="J6" s="84"/>
      <c r="K6" s="84"/>
      <c r="L6" s="28"/>
      <c r="M6" s="28"/>
      <c r="N6" s="28"/>
      <c r="O6" s="28"/>
      <c r="P6" s="30" t="s">
        <v>23</v>
      </c>
      <c r="Q6" s="30"/>
      <c r="R6" s="30"/>
      <c r="S6" s="28"/>
      <c r="T6" s="31"/>
      <c r="U6" s="28"/>
    </row>
    <row r="7" spans="1:21" s="34" customFormat="1" ht="51" x14ac:dyDescent="0.2">
      <c r="A7" s="32" t="s">
        <v>8</v>
      </c>
      <c r="B7" s="32" t="s">
        <v>9</v>
      </c>
      <c r="C7" s="33" t="s">
        <v>24</v>
      </c>
      <c r="D7" s="32" t="s">
        <v>25</v>
      </c>
      <c r="E7" s="33" t="s">
        <v>26</v>
      </c>
      <c r="F7" s="33" t="s">
        <v>27</v>
      </c>
      <c r="G7" s="32" t="s">
        <v>28</v>
      </c>
      <c r="H7" s="32" t="s">
        <v>39</v>
      </c>
      <c r="I7" s="32" t="s">
        <v>30</v>
      </c>
      <c r="J7" s="32" t="s">
        <v>31</v>
      </c>
      <c r="K7" s="32" t="s">
        <v>32</v>
      </c>
      <c r="L7" s="32" t="s">
        <v>414</v>
      </c>
      <c r="M7" s="32" t="s">
        <v>33</v>
      </c>
      <c r="N7" s="32" t="s">
        <v>34</v>
      </c>
      <c r="O7" s="32" t="s">
        <v>35</v>
      </c>
      <c r="P7" s="32" t="s">
        <v>31</v>
      </c>
      <c r="Q7" s="32" t="s">
        <v>36</v>
      </c>
      <c r="R7" s="33" t="s">
        <v>32</v>
      </c>
      <c r="S7" s="30" t="s">
        <v>37</v>
      </c>
      <c r="T7" s="32" t="s">
        <v>38</v>
      </c>
      <c r="U7" s="32" t="s">
        <v>8</v>
      </c>
    </row>
    <row r="8" spans="1:21" x14ac:dyDescent="0.2">
      <c r="A8" s="4">
        <v>1</v>
      </c>
      <c r="B8" s="4" t="s">
        <v>365</v>
      </c>
      <c r="C8" s="35">
        <v>2320277</v>
      </c>
      <c r="D8" s="35">
        <v>93858</v>
      </c>
      <c r="E8" s="35">
        <v>631690</v>
      </c>
      <c r="F8" s="35">
        <v>2356</v>
      </c>
      <c r="G8" s="35">
        <v>40348</v>
      </c>
      <c r="H8" s="35">
        <v>0</v>
      </c>
      <c r="I8" s="35">
        <v>32250</v>
      </c>
      <c r="J8" s="35">
        <v>31256</v>
      </c>
      <c r="K8" s="35">
        <f t="shared" ref="K8:K36" si="0">SUM(C8:J8)</f>
        <v>3152035</v>
      </c>
      <c r="L8" s="35">
        <v>9474942</v>
      </c>
      <c r="M8" s="35">
        <v>192713</v>
      </c>
      <c r="N8" s="35">
        <v>37190</v>
      </c>
      <c r="O8" s="35">
        <v>1866886</v>
      </c>
      <c r="P8" s="35">
        <v>546212</v>
      </c>
      <c r="Q8" s="35">
        <v>3696</v>
      </c>
      <c r="R8" s="35">
        <f t="shared" ref="R8:R44" si="1">(P8+Q8)</f>
        <v>549908</v>
      </c>
      <c r="S8" s="35">
        <v>547807</v>
      </c>
      <c r="T8" s="35">
        <f t="shared" ref="T8:T44" si="2">(K8+L8+M8+N8+O8+R8+S8)</f>
        <v>15821481</v>
      </c>
      <c r="U8" s="23">
        <v>1</v>
      </c>
    </row>
    <row r="9" spans="1:21" x14ac:dyDescent="0.2">
      <c r="A9" s="4">
        <v>2</v>
      </c>
      <c r="B9" s="4" t="s">
        <v>366</v>
      </c>
      <c r="C9" s="35">
        <v>1214594</v>
      </c>
      <c r="D9" s="35">
        <v>53504</v>
      </c>
      <c r="E9" s="35">
        <v>746529</v>
      </c>
      <c r="F9" s="35">
        <v>1156</v>
      </c>
      <c r="G9" s="35">
        <v>18860</v>
      </c>
      <c r="H9" s="35">
        <v>0</v>
      </c>
      <c r="I9" s="35">
        <v>52862</v>
      </c>
      <c r="J9" s="35">
        <v>23418</v>
      </c>
      <c r="K9" s="35">
        <f t="shared" si="0"/>
        <v>2110923</v>
      </c>
      <c r="L9" s="35">
        <v>8428817</v>
      </c>
      <c r="M9" s="35">
        <v>301677</v>
      </c>
      <c r="N9" s="35">
        <v>111876</v>
      </c>
      <c r="O9" s="35">
        <v>313644</v>
      </c>
      <c r="P9" s="35">
        <v>607150</v>
      </c>
      <c r="Q9" s="35">
        <v>32497</v>
      </c>
      <c r="R9" s="35">
        <f t="shared" si="1"/>
        <v>639647</v>
      </c>
      <c r="S9" s="35">
        <v>188813</v>
      </c>
      <c r="T9" s="35">
        <f t="shared" si="2"/>
        <v>12095397</v>
      </c>
      <c r="U9" s="23">
        <v>2</v>
      </c>
    </row>
    <row r="10" spans="1:21" x14ac:dyDescent="0.2">
      <c r="A10" s="4">
        <v>3</v>
      </c>
      <c r="B10" s="4" t="s">
        <v>283</v>
      </c>
      <c r="C10" s="35">
        <v>2386469</v>
      </c>
      <c r="D10" s="35">
        <v>26734</v>
      </c>
      <c r="E10" s="35">
        <v>224910</v>
      </c>
      <c r="F10" s="35">
        <v>0</v>
      </c>
      <c r="G10" s="35">
        <v>0</v>
      </c>
      <c r="H10" s="35">
        <v>0</v>
      </c>
      <c r="I10" s="35">
        <v>29723</v>
      </c>
      <c r="J10" s="35">
        <v>27784</v>
      </c>
      <c r="K10" s="35">
        <f t="shared" si="0"/>
        <v>2695620</v>
      </c>
      <c r="L10" s="35">
        <v>3517271</v>
      </c>
      <c r="M10" s="35">
        <v>34599</v>
      </c>
      <c r="N10" s="35">
        <v>59991</v>
      </c>
      <c r="O10" s="35">
        <v>1161038</v>
      </c>
      <c r="P10" s="35">
        <v>240494</v>
      </c>
      <c r="Q10" s="35">
        <v>61713</v>
      </c>
      <c r="R10" s="35">
        <f t="shared" si="1"/>
        <v>302207</v>
      </c>
      <c r="S10" s="35">
        <v>824997</v>
      </c>
      <c r="T10" s="35">
        <f t="shared" si="2"/>
        <v>8595723</v>
      </c>
      <c r="U10" s="23">
        <v>3</v>
      </c>
    </row>
    <row r="11" spans="1:21" x14ac:dyDescent="0.2">
      <c r="A11" s="4">
        <v>4</v>
      </c>
      <c r="B11" s="4" t="s">
        <v>367</v>
      </c>
      <c r="C11" s="35">
        <v>0</v>
      </c>
      <c r="D11" s="35">
        <v>0</v>
      </c>
      <c r="E11" s="35">
        <v>0</v>
      </c>
      <c r="F11" s="35">
        <v>0</v>
      </c>
      <c r="G11" s="35">
        <v>0</v>
      </c>
      <c r="H11" s="35">
        <v>0</v>
      </c>
      <c r="I11" s="35">
        <v>0</v>
      </c>
      <c r="J11" s="35">
        <v>0</v>
      </c>
      <c r="K11" s="35">
        <f t="shared" si="0"/>
        <v>0</v>
      </c>
      <c r="L11" s="35">
        <v>0</v>
      </c>
      <c r="M11" s="35">
        <v>0</v>
      </c>
      <c r="N11" s="35">
        <v>0</v>
      </c>
      <c r="O11" s="35">
        <v>0</v>
      </c>
      <c r="P11" s="35">
        <v>0</v>
      </c>
      <c r="Q11" s="35">
        <v>0</v>
      </c>
      <c r="R11" s="35">
        <f t="shared" si="1"/>
        <v>0</v>
      </c>
      <c r="S11" s="35">
        <v>0</v>
      </c>
      <c r="T11" s="35">
        <f t="shared" si="2"/>
        <v>0</v>
      </c>
      <c r="U11" s="23">
        <v>4</v>
      </c>
    </row>
    <row r="12" spans="1:21" x14ac:dyDescent="0.2">
      <c r="A12" s="4">
        <v>5</v>
      </c>
      <c r="B12" s="4" t="s">
        <v>368</v>
      </c>
      <c r="C12" s="35">
        <v>0</v>
      </c>
      <c r="D12" s="35">
        <v>0</v>
      </c>
      <c r="E12" s="35">
        <v>0</v>
      </c>
      <c r="F12" s="35">
        <v>0</v>
      </c>
      <c r="G12" s="35">
        <v>0</v>
      </c>
      <c r="H12" s="35">
        <v>0</v>
      </c>
      <c r="I12" s="35">
        <v>0</v>
      </c>
      <c r="J12" s="35">
        <v>0</v>
      </c>
      <c r="K12" s="35">
        <f t="shared" si="0"/>
        <v>0</v>
      </c>
      <c r="L12" s="35">
        <v>0</v>
      </c>
      <c r="M12" s="35">
        <v>0</v>
      </c>
      <c r="N12" s="35">
        <v>0</v>
      </c>
      <c r="O12" s="35">
        <v>0</v>
      </c>
      <c r="P12" s="35">
        <v>0</v>
      </c>
      <c r="Q12" s="35">
        <v>0</v>
      </c>
      <c r="R12" s="35">
        <f t="shared" si="1"/>
        <v>0</v>
      </c>
      <c r="S12" s="35">
        <v>0</v>
      </c>
      <c r="T12" s="35">
        <f t="shared" si="2"/>
        <v>0</v>
      </c>
      <c r="U12" s="23">
        <v>5</v>
      </c>
    </row>
    <row r="13" spans="1:21" x14ac:dyDescent="0.2">
      <c r="A13" s="4">
        <v>6</v>
      </c>
      <c r="B13" s="4" t="s">
        <v>369</v>
      </c>
      <c r="C13" s="35">
        <v>0</v>
      </c>
      <c r="D13" s="35">
        <v>0</v>
      </c>
      <c r="E13" s="35">
        <v>0</v>
      </c>
      <c r="F13" s="35">
        <v>0</v>
      </c>
      <c r="G13" s="35">
        <v>0</v>
      </c>
      <c r="H13" s="35">
        <v>0</v>
      </c>
      <c r="I13" s="35">
        <v>0</v>
      </c>
      <c r="J13" s="35">
        <v>0</v>
      </c>
      <c r="K13" s="35">
        <f t="shared" si="0"/>
        <v>0</v>
      </c>
      <c r="L13" s="35">
        <v>0</v>
      </c>
      <c r="M13" s="35">
        <v>0</v>
      </c>
      <c r="N13" s="35">
        <v>0</v>
      </c>
      <c r="O13" s="35">
        <v>0</v>
      </c>
      <c r="P13" s="35">
        <v>0</v>
      </c>
      <c r="Q13" s="35">
        <v>0</v>
      </c>
      <c r="R13" s="35">
        <f t="shared" si="1"/>
        <v>0</v>
      </c>
      <c r="S13" s="35">
        <v>0</v>
      </c>
      <c r="T13" s="35">
        <f t="shared" si="2"/>
        <v>0</v>
      </c>
      <c r="U13" s="23">
        <v>6</v>
      </c>
    </row>
    <row r="14" spans="1:21" x14ac:dyDescent="0.2">
      <c r="A14" s="4">
        <v>7</v>
      </c>
      <c r="B14" s="4" t="s">
        <v>370</v>
      </c>
      <c r="C14" s="35">
        <v>873881</v>
      </c>
      <c r="D14" s="35">
        <v>55290</v>
      </c>
      <c r="E14" s="35">
        <v>281900</v>
      </c>
      <c r="F14" s="35">
        <v>2717</v>
      </c>
      <c r="G14" s="35">
        <v>27939</v>
      </c>
      <c r="H14" s="35">
        <v>0</v>
      </c>
      <c r="I14" s="35">
        <v>5801</v>
      </c>
      <c r="J14" s="35">
        <v>65</v>
      </c>
      <c r="K14" s="35">
        <f t="shared" si="0"/>
        <v>1247593</v>
      </c>
      <c r="L14" s="35">
        <v>4074033</v>
      </c>
      <c r="M14" s="35">
        <v>23706</v>
      </c>
      <c r="N14" s="35">
        <v>43469</v>
      </c>
      <c r="O14" s="35">
        <v>2080902</v>
      </c>
      <c r="P14" s="35">
        <v>248415</v>
      </c>
      <c r="Q14" s="35">
        <v>49604</v>
      </c>
      <c r="R14" s="35">
        <f t="shared" si="1"/>
        <v>298019</v>
      </c>
      <c r="S14" s="35">
        <v>95341</v>
      </c>
      <c r="T14" s="35">
        <f t="shared" si="2"/>
        <v>7863063</v>
      </c>
      <c r="U14" s="23">
        <v>7</v>
      </c>
    </row>
    <row r="15" spans="1:21" x14ac:dyDescent="0.2">
      <c r="A15" s="4">
        <v>8</v>
      </c>
      <c r="B15" s="4" t="s">
        <v>371</v>
      </c>
      <c r="C15" s="35">
        <v>0</v>
      </c>
      <c r="D15" s="35">
        <v>0</v>
      </c>
      <c r="E15" s="35">
        <v>383710</v>
      </c>
      <c r="F15" s="35">
        <v>0</v>
      </c>
      <c r="G15" s="35">
        <v>0</v>
      </c>
      <c r="H15" s="35">
        <v>0</v>
      </c>
      <c r="I15" s="35">
        <v>3314</v>
      </c>
      <c r="J15" s="35">
        <v>1194</v>
      </c>
      <c r="K15" s="35">
        <f t="shared" si="0"/>
        <v>388218</v>
      </c>
      <c r="L15" s="35">
        <v>3078021</v>
      </c>
      <c r="M15" s="35">
        <v>26489</v>
      </c>
      <c r="N15" s="35">
        <v>81375</v>
      </c>
      <c r="O15" s="35">
        <v>1234522</v>
      </c>
      <c r="P15" s="35">
        <v>209589</v>
      </c>
      <c r="Q15" s="35">
        <v>184002</v>
      </c>
      <c r="R15" s="35">
        <f t="shared" si="1"/>
        <v>393591</v>
      </c>
      <c r="S15" s="35">
        <v>64047</v>
      </c>
      <c r="T15" s="35">
        <f t="shared" si="2"/>
        <v>5266263</v>
      </c>
      <c r="U15" s="23">
        <v>8</v>
      </c>
    </row>
    <row r="16" spans="1:21" x14ac:dyDescent="0.2">
      <c r="A16" s="4">
        <v>9</v>
      </c>
      <c r="B16" s="4" t="s">
        <v>372</v>
      </c>
      <c r="C16" s="35">
        <v>0</v>
      </c>
      <c r="D16" s="35">
        <v>0</v>
      </c>
      <c r="E16" s="35">
        <v>0</v>
      </c>
      <c r="F16" s="35">
        <v>0</v>
      </c>
      <c r="G16" s="35">
        <v>0</v>
      </c>
      <c r="H16" s="35">
        <v>0</v>
      </c>
      <c r="I16" s="35">
        <v>0</v>
      </c>
      <c r="J16" s="35">
        <v>0</v>
      </c>
      <c r="K16" s="35">
        <f t="shared" si="0"/>
        <v>0</v>
      </c>
      <c r="L16" s="35">
        <v>0</v>
      </c>
      <c r="M16" s="35">
        <v>0</v>
      </c>
      <c r="N16" s="35">
        <v>0</v>
      </c>
      <c r="O16" s="35">
        <v>0</v>
      </c>
      <c r="P16" s="35">
        <v>0</v>
      </c>
      <c r="Q16" s="35">
        <v>0</v>
      </c>
      <c r="R16" s="35">
        <f t="shared" si="1"/>
        <v>0</v>
      </c>
      <c r="S16" s="35">
        <v>0</v>
      </c>
      <c r="T16" s="35">
        <f t="shared" si="2"/>
        <v>0</v>
      </c>
      <c r="U16" s="23">
        <v>9</v>
      </c>
    </row>
    <row r="17" spans="1:21" x14ac:dyDescent="0.2">
      <c r="A17" s="4">
        <v>10</v>
      </c>
      <c r="B17" s="4" t="s">
        <v>373</v>
      </c>
      <c r="C17" s="35">
        <v>0</v>
      </c>
      <c r="D17" s="35">
        <v>0</v>
      </c>
      <c r="E17" s="35">
        <v>0</v>
      </c>
      <c r="F17" s="35">
        <v>0</v>
      </c>
      <c r="G17" s="35">
        <v>0</v>
      </c>
      <c r="H17" s="35">
        <v>0</v>
      </c>
      <c r="I17" s="35">
        <v>0</v>
      </c>
      <c r="J17" s="35">
        <v>0</v>
      </c>
      <c r="K17" s="35">
        <f t="shared" si="0"/>
        <v>0</v>
      </c>
      <c r="L17" s="35">
        <v>0</v>
      </c>
      <c r="M17" s="35">
        <v>0</v>
      </c>
      <c r="N17" s="35">
        <v>0</v>
      </c>
      <c r="O17" s="35">
        <v>0</v>
      </c>
      <c r="P17" s="35">
        <v>0</v>
      </c>
      <c r="Q17" s="35">
        <v>0</v>
      </c>
      <c r="R17" s="35">
        <f t="shared" si="1"/>
        <v>0</v>
      </c>
      <c r="S17" s="35">
        <v>0</v>
      </c>
      <c r="T17" s="35">
        <f t="shared" si="2"/>
        <v>0</v>
      </c>
      <c r="U17" s="23">
        <v>10</v>
      </c>
    </row>
    <row r="18" spans="1:21" x14ac:dyDescent="0.2">
      <c r="A18" s="4">
        <v>11</v>
      </c>
      <c r="B18" s="4" t="s">
        <v>374</v>
      </c>
      <c r="C18" s="35">
        <v>0</v>
      </c>
      <c r="D18" s="35">
        <v>0</v>
      </c>
      <c r="E18" s="35">
        <v>0</v>
      </c>
      <c r="F18" s="35">
        <v>0</v>
      </c>
      <c r="G18" s="35">
        <v>0</v>
      </c>
      <c r="H18" s="35">
        <v>0</v>
      </c>
      <c r="I18" s="35">
        <v>0</v>
      </c>
      <c r="J18" s="35">
        <v>0</v>
      </c>
      <c r="K18" s="35">
        <f t="shared" si="0"/>
        <v>0</v>
      </c>
      <c r="L18" s="35">
        <v>0</v>
      </c>
      <c r="M18" s="35">
        <v>0</v>
      </c>
      <c r="N18" s="35">
        <v>0</v>
      </c>
      <c r="O18" s="35">
        <v>0</v>
      </c>
      <c r="P18" s="35">
        <v>0</v>
      </c>
      <c r="Q18" s="35">
        <v>0</v>
      </c>
      <c r="R18" s="35">
        <f t="shared" si="1"/>
        <v>0</v>
      </c>
      <c r="S18" s="35">
        <v>0</v>
      </c>
      <c r="T18" s="35">
        <f t="shared" si="2"/>
        <v>0</v>
      </c>
      <c r="U18" s="23">
        <v>11</v>
      </c>
    </row>
    <row r="19" spans="1:21" x14ac:dyDescent="0.2">
      <c r="A19" s="4">
        <v>12</v>
      </c>
      <c r="B19" s="4" t="s">
        <v>375</v>
      </c>
      <c r="C19" s="35">
        <v>5009203</v>
      </c>
      <c r="D19" s="35">
        <v>61606</v>
      </c>
      <c r="E19" s="35">
        <v>793811</v>
      </c>
      <c r="F19" s="35">
        <v>0</v>
      </c>
      <c r="G19" s="35">
        <v>0</v>
      </c>
      <c r="H19" s="35">
        <v>0</v>
      </c>
      <c r="I19" s="35">
        <v>66420</v>
      </c>
      <c r="J19" s="35">
        <v>35874</v>
      </c>
      <c r="K19" s="35">
        <f t="shared" si="0"/>
        <v>5966914</v>
      </c>
      <c r="L19" s="35">
        <v>2444814</v>
      </c>
      <c r="M19" s="35">
        <v>62487</v>
      </c>
      <c r="N19" s="35">
        <v>51388</v>
      </c>
      <c r="O19" s="35">
        <v>706034</v>
      </c>
      <c r="P19" s="35">
        <v>212051</v>
      </c>
      <c r="Q19" s="35">
        <v>20369</v>
      </c>
      <c r="R19" s="35">
        <f t="shared" si="1"/>
        <v>232420</v>
      </c>
      <c r="S19" s="35">
        <v>374106</v>
      </c>
      <c r="T19" s="35">
        <f t="shared" si="2"/>
        <v>9838163</v>
      </c>
      <c r="U19" s="23">
        <v>12</v>
      </c>
    </row>
    <row r="20" spans="1:21" x14ac:dyDescent="0.2">
      <c r="A20" s="4">
        <v>13</v>
      </c>
      <c r="B20" s="4" t="s">
        <v>297</v>
      </c>
      <c r="C20" s="35">
        <v>1769584</v>
      </c>
      <c r="D20" s="35">
        <v>34969</v>
      </c>
      <c r="E20" s="35">
        <v>1894342</v>
      </c>
      <c r="F20" s="35">
        <v>0</v>
      </c>
      <c r="G20" s="35">
        <v>276147</v>
      </c>
      <c r="H20" s="35">
        <v>0</v>
      </c>
      <c r="I20" s="35">
        <v>75553</v>
      </c>
      <c r="J20" s="35">
        <v>47780</v>
      </c>
      <c r="K20" s="35">
        <f t="shared" si="0"/>
        <v>4098375</v>
      </c>
      <c r="L20" s="35">
        <v>12256091</v>
      </c>
      <c r="M20" s="35">
        <v>256092</v>
      </c>
      <c r="N20" s="35">
        <v>214859</v>
      </c>
      <c r="O20" s="35">
        <v>462462</v>
      </c>
      <c r="P20" s="35">
        <v>1826258</v>
      </c>
      <c r="Q20" s="35">
        <v>406642</v>
      </c>
      <c r="R20" s="35">
        <f t="shared" si="1"/>
        <v>2232900</v>
      </c>
      <c r="S20" s="35">
        <v>1151485</v>
      </c>
      <c r="T20" s="35">
        <f t="shared" si="2"/>
        <v>20672264</v>
      </c>
      <c r="U20" s="23">
        <v>13</v>
      </c>
    </row>
    <row r="21" spans="1:21" x14ac:dyDescent="0.2">
      <c r="A21" s="4">
        <v>14</v>
      </c>
      <c r="B21" s="4" t="s">
        <v>376</v>
      </c>
      <c r="C21" s="35">
        <v>2009000</v>
      </c>
      <c r="D21" s="35">
        <v>15773</v>
      </c>
      <c r="E21" s="35">
        <v>0</v>
      </c>
      <c r="F21" s="35">
        <v>0</v>
      </c>
      <c r="G21" s="35">
        <v>0</v>
      </c>
      <c r="H21" s="35">
        <v>0</v>
      </c>
      <c r="I21" s="35">
        <v>0</v>
      </c>
      <c r="J21" s="35">
        <v>0</v>
      </c>
      <c r="K21" s="35">
        <f t="shared" si="0"/>
        <v>2024773</v>
      </c>
      <c r="L21" s="35">
        <v>6707416</v>
      </c>
      <c r="M21" s="35">
        <v>319483</v>
      </c>
      <c r="N21" s="35">
        <v>44278</v>
      </c>
      <c r="O21" s="35">
        <v>0</v>
      </c>
      <c r="P21" s="35">
        <v>269042</v>
      </c>
      <c r="Q21" s="35">
        <v>569227</v>
      </c>
      <c r="R21" s="35">
        <f t="shared" si="1"/>
        <v>838269</v>
      </c>
      <c r="S21" s="35">
        <v>1122302</v>
      </c>
      <c r="T21" s="35">
        <f t="shared" si="2"/>
        <v>11056521</v>
      </c>
      <c r="U21" s="23">
        <v>14</v>
      </c>
    </row>
    <row r="22" spans="1:21" x14ac:dyDescent="0.2">
      <c r="A22" s="4">
        <v>15</v>
      </c>
      <c r="B22" s="4" t="s">
        <v>377</v>
      </c>
      <c r="C22" s="35">
        <v>814041</v>
      </c>
      <c r="D22" s="35">
        <v>62733</v>
      </c>
      <c r="E22" s="35">
        <v>253679</v>
      </c>
      <c r="F22" s="35">
        <v>0</v>
      </c>
      <c r="G22" s="35">
        <v>0</v>
      </c>
      <c r="H22" s="35">
        <v>0</v>
      </c>
      <c r="I22" s="35">
        <v>8171</v>
      </c>
      <c r="J22" s="35">
        <v>2253</v>
      </c>
      <c r="K22" s="35">
        <f t="shared" si="0"/>
        <v>1140877</v>
      </c>
      <c r="L22" s="35">
        <v>8050103</v>
      </c>
      <c r="M22" s="35">
        <v>52403</v>
      </c>
      <c r="N22" s="35">
        <v>153151</v>
      </c>
      <c r="O22" s="35">
        <v>575170</v>
      </c>
      <c r="P22" s="35">
        <v>624875</v>
      </c>
      <c r="Q22" s="35">
        <v>337324</v>
      </c>
      <c r="R22" s="35">
        <f t="shared" si="1"/>
        <v>962199</v>
      </c>
      <c r="S22" s="35">
        <v>399179</v>
      </c>
      <c r="T22" s="35">
        <f t="shared" si="2"/>
        <v>11333082</v>
      </c>
      <c r="U22" s="23">
        <v>15</v>
      </c>
    </row>
    <row r="23" spans="1:21" x14ac:dyDescent="0.2">
      <c r="A23" s="4">
        <v>16</v>
      </c>
      <c r="B23" s="4" t="s">
        <v>378</v>
      </c>
      <c r="C23" s="35">
        <v>1629984</v>
      </c>
      <c r="D23" s="35">
        <v>11072</v>
      </c>
      <c r="E23" s="35">
        <v>554171</v>
      </c>
      <c r="F23" s="35">
        <v>0</v>
      </c>
      <c r="G23" s="35">
        <v>0</v>
      </c>
      <c r="H23" s="35">
        <v>0</v>
      </c>
      <c r="I23" s="35">
        <v>30594</v>
      </c>
      <c r="J23" s="35">
        <v>26694</v>
      </c>
      <c r="K23" s="35">
        <f t="shared" si="0"/>
        <v>2252515</v>
      </c>
      <c r="L23" s="35">
        <v>6701407</v>
      </c>
      <c r="M23" s="35">
        <v>61022</v>
      </c>
      <c r="N23" s="35">
        <v>603244</v>
      </c>
      <c r="O23" s="35">
        <v>1693468</v>
      </c>
      <c r="P23" s="35">
        <v>729808</v>
      </c>
      <c r="Q23" s="35">
        <v>15</v>
      </c>
      <c r="R23" s="35">
        <f t="shared" si="1"/>
        <v>729823</v>
      </c>
      <c r="S23" s="35">
        <v>837486</v>
      </c>
      <c r="T23" s="35">
        <f t="shared" si="2"/>
        <v>12878965</v>
      </c>
      <c r="U23" s="23">
        <v>16</v>
      </c>
    </row>
    <row r="24" spans="1:21" x14ac:dyDescent="0.2">
      <c r="A24" s="4">
        <v>17</v>
      </c>
      <c r="B24" s="4" t="s">
        <v>379</v>
      </c>
      <c r="C24" s="35">
        <v>13893456</v>
      </c>
      <c r="D24" s="35">
        <v>347935</v>
      </c>
      <c r="E24" s="35">
        <v>0</v>
      </c>
      <c r="F24" s="35">
        <v>0</v>
      </c>
      <c r="G24" s="35">
        <v>0</v>
      </c>
      <c r="H24" s="35">
        <v>0</v>
      </c>
      <c r="I24" s="35">
        <v>16500</v>
      </c>
      <c r="J24" s="35">
        <v>16501</v>
      </c>
      <c r="K24" s="35">
        <f t="shared" si="0"/>
        <v>14274392</v>
      </c>
      <c r="L24" s="35">
        <v>18199423</v>
      </c>
      <c r="M24" s="35">
        <v>1147673</v>
      </c>
      <c r="N24" s="35">
        <v>478568</v>
      </c>
      <c r="O24" s="35">
        <v>6408154</v>
      </c>
      <c r="P24" s="35">
        <v>2231635</v>
      </c>
      <c r="Q24" s="35">
        <v>974616</v>
      </c>
      <c r="R24" s="35">
        <f t="shared" si="1"/>
        <v>3206251</v>
      </c>
      <c r="S24" s="35">
        <v>851512</v>
      </c>
      <c r="T24" s="35">
        <f t="shared" si="2"/>
        <v>44565973</v>
      </c>
      <c r="U24" s="23">
        <v>17</v>
      </c>
    </row>
    <row r="25" spans="1:21" x14ac:dyDescent="0.2">
      <c r="A25" s="4">
        <v>18</v>
      </c>
      <c r="B25" s="4" t="s">
        <v>380</v>
      </c>
      <c r="C25" s="35">
        <v>22016665</v>
      </c>
      <c r="D25" s="35">
        <v>278805</v>
      </c>
      <c r="E25" s="35">
        <v>7802159</v>
      </c>
      <c r="F25" s="35">
        <v>0</v>
      </c>
      <c r="G25" s="35">
        <v>62567</v>
      </c>
      <c r="H25" s="35">
        <v>0</v>
      </c>
      <c r="I25" s="35">
        <v>202522</v>
      </c>
      <c r="J25" s="35">
        <v>61018</v>
      </c>
      <c r="K25" s="35">
        <f t="shared" si="0"/>
        <v>30423736</v>
      </c>
      <c r="L25" s="35">
        <v>25401048</v>
      </c>
      <c r="M25" s="35">
        <v>1436372</v>
      </c>
      <c r="N25" s="35">
        <v>743093</v>
      </c>
      <c r="O25" s="35">
        <v>6155294</v>
      </c>
      <c r="P25" s="35">
        <v>2904618</v>
      </c>
      <c r="Q25" s="35">
        <v>2097872</v>
      </c>
      <c r="R25" s="35">
        <f t="shared" si="1"/>
        <v>5002490</v>
      </c>
      <c r="S25" s="35">
        <v>86822</v>
      </c>
      <c r="T25" s="35">
        <f t="shared" si="2"/>
        <v>69248855</v>
      </c>
      <c r="U25" s="23">
        <v>18</v>
      </c>
    </row>
    <row r="26" spans="1:21" x14ac:dyDescent="0.2">
      <c r="A26" s="4">
        <v>19</v>
      </c>
      <c r="B26" s="4" t="s">
        <v>381</v>
      </c>
      <c r="C26" s="35">
        <v>1394894</v>
      </c>
      <c r="D26" s="35">
        <v>58350</v>
      </c>
      <c r="E26" s="35">
        <v>212512</v>
      </c>
      <c r="F26" s="35">
        <v>790</v>
      </c>
      <c r="G26" s="35">
        <v>52310</v>
      </c>
      <c r="H26" s="35">
        <v>0</v>
      </c>
      <c r="I26" s="35">
        <v>11397</v>
      </c>
      <c r="J26" s="35">
        <v>7060</v>
      </c>
      <c r="K26" s="35">
        <f t="shared" si="0"/>
        <v>1737313</v>
      </c>
      <c r="L26" s="35">
        <v>3455488</v>
      </c>
      <c r="M26" s="35">
        <v>15991</v>
      </c>
      <c r="N26" s="35">
        <v>19082</v>
      </c>
      <c r="O26" s="35">
        <v>422840</v>
      </c>
      <c r="P26" s="35">
        <v>27357</v>
      </c>
      <c r="Q26" s="35">
        <v>27753</v>
      </c>
      <c r="R26" s="35">
        <f t="shared" si="1"/>
        <v>55110</v>
      </c>
      <c r="S26" s="35">
        <v>92545</v>
      </c>
      <c r="T26" s="35">
        <f t="shared" si="2"/>
        <v>5798369</v>
      </c>
      <c r="U26" s="23">
        <v>19</v>
      </c>
    </row>
    <row r="27" spans="1:21" x14ac:dyDescent="0.2">
      <c r="A27" s="4">
        <v>20</v>
      </c>
      <c r="B27" s="4" t="s">
        <v>382</v>
      </c>
      <c r="C27" s="35">
        <v>660084</v>
      </c>
      <c r="D27" s="35">
        <v>33476</v>
      </c>
      <c r="E27" s="35">
        <v>125310</v>
      </c>
      <c r="F27" s="35">
        <v>60</v>
      </c>
      <c r="G27" s="35">
        <v>124521</v>
      </c>
      <c r="H27" s="35">
        <v>0</v>
      </c>
      <c r="I27" s="35">
        <v>5699</v>
      </c>
      <c r="J27" s="35">
        <v>8106</v>
      </c>
      <c r="K27" s="35">
        <f t="shared" si="0"/>
        <v>957256</v>
      </c>
      <c r="L27" s="35">
        <v>3757650</v>
      </c>
      <c r="M27" s="35">
        <v>2600</v>
      </c>
      <c r="N27" s="35">
        <v>15575</v>
      </c>
      <c r="O27" s="35">
        <v>806901</v>
      </c>
      <c r="P27" s="35">
        <v>213555</v>
      </c>
      <c r="Q27" s="35">
        <v>5058</v>
      </c>
      <c r="R27" s="35">
        <f t="shared" si="1"/>
        <v>218613</v>
      </c>
      <c r="S27" s="35">
        <v>89242</v>
      </c>
      <c r="T27" s="35">
        <f t="shared" si="2"/>
        <v>5847837</v>
      </c>
      <c r="U27" s="23">
        <v>20</v>
      </c>
    </row>
    <row r="28" spans="1:21" x14ac:dyDescent="0.2">
      <c r="A28" s="4">
        <v>21</v>
      </c>
      <c r="B28" s="4" t="s">
        <v>337</v>
      </c>
      <c r="C28" s="35">
        <v>651920</v>
      </c>
      <c r="D28" s="35">
        <v>22386</v>
      </c>
      <c r="E28" s="35">
        <v>212574</v>
      </c>
      <c r="F28" s="35">
        <v>0</v>
      </c>
      <c r="G28" s="35">
        <v>0</v>
      </c>
      <c r="H28" s="35">
        <v>0</v>
      </c>
      <c r="I28" s="35">
        <v>0</v>
      </c>
      <c r="J28" s="35">
        <v>0</v>
      </c>
      <c r="K28" s="35">
        <f t="shared" si="0"/>
        <v>886880</v>
      </c>
      <c r="L28" s="35">
        <v>3088579</v>
      </c>
      <c r="M28" s="35">
        <v>6394</v>
      </c>
      <c r="N28" s="35">
        <v>106475</v>
      </c>
      <c r="O28" s="35">
        <v>184694</v>
      </c>
      <c r="P28" s="35">
        <v>211119</v>
      </c>
      <c r="Q28" s="35">
        <v>15136</v>
      </c>
      <c r="R28" s="35">
        <f t="shared" si="1"/>
        <v>226255</v>
      </c>
      <c r="S28" s="35">
        <v>102470</v>
      </c>
      <c r="T28" s="35">
        <f t="shared" si="2"/>
        <v>4601747</v>
      </c>
      <c r="U28" s="23">
        <v>21</v>
      </c>
    </row>
    <row r="29" spans="1:21" x14ac:dyDescent="0.2">
      <c r="A29" s="4">
        <v>22</v>
      </c>
      <c r="B29" s="4" t="s">
        <v>345</v>
      </c>
      <c r="C29" s="35">
        <v>1907646</v>
      </c>
      <c r="D29" s="35">
        <v>71168</v>
      </c>
      <c r="E29" s="35">
        <v>357063</v>
      </c>
      <c r="F29" s="35">
        <v>0</v>
      </c>
      <c r="G29" s="35">
        <v>914004</v>
      </c>
      <c r="H29" s="35">
        <v>0</v>
      </c>
      <c r="I29" s="35">
        <v>44842</v>
      </c>
      <c r="J29" s="35">
        <v>49966</v>
      </c>
      <c r="K29" s="35">
        <f t="shared" si="0"/>
        <v>3344689</v>
      </c>
      <c r="L29" s="35">
        <v>3499608</v>
      </c>
      <c r="M29" s="35">
        <v>52731</v>
      </c>
      <c r="N29" s="35">
        <v>52565</v>
      </c>
      <c r="O29" s="35">
        <v>959470</v>
      </c>
      <c r="P29" s="35">
        <v>192514</v>
      </c>
      <c r="Q29" s="35">
        <v>11725</v>
      </c>
      <c r="R29" s="35">
        <f t="shared" si="1"/>
        <v>204239</v>
      </c>
      <c r="S29" s="35">
        <v>143066</v>
      </c>
      <c r="T29" s="35">
        <f t="shared" si="2"/>
        <v>8256368</v>
      </c>
      <c r="U29" s="23">
        <v>22</v>
      </c>
    </row>
    <row r="30" spans="1:21" x14ac:dyDescent="0.2">
      <c r="A30" s="4">
        <v>23</v>
      </c>
      <c r="B30" s="6" t="s">
        <v>383</v>
      </c>
      <c r="C30" s="35">
        <v>4765511</v>
      </c>
      <c r="D30" s="35">
        <v>49090</v>
      </c>
      <c r="E30" s="35">
        <v>988232</v>
      </c>
      <c r="F30" s="35">
        <v>0</v>
      </c>
      <c r="G30" s="35">
        <v>0</v>
      </c>
      <c r="H30" s="35">
        <v>0</v>
      </c>
      <c r="I30" s="35">
        <v>30749</v>
      </c>
      <c r="J30" s="35">
        <v>28384</v>
      </c>
      <c r="K30" s="35">
        <f t="shared" si="0"/>
        <v>5861966</v>
      </c>
      <c r="L30" s="35">
        <v>6677085</v>
      </c>
      <c r="M30" s="35">
        <v>136821</v>
      </c>
      <c r="N30" s="35">
        <v>40542</v>
      </c>
      <c r="O30" s="35">
        <v>0</v>
      </c>
      <c r="P30" s="35">
        <v>698460</v>
      </c>
      <c r="Q30" s="35">
        <v>111181</v>
      </c>
      <c r="R30" s="35">
        <f t="shared" si="1"/>
        <v>809641</v>
      </c>
      <c r="S30" s="35">
        <v>1899381</v>
      </c>
      <c r="T30" s="35">
        <f t="shared" si="2"/>
        <v>15425436</v>
      </c>
      <c r="U30" s="23">
        <v>23</v>
      </c>
    </row>
    <row r="31" spans="1:21" x14ac:dyDescent="0.2">
      <c r="A31" s="4">
        <v>24</v>
      </c>
      <c r="B31" s="4" t="s">
        <v>384</v>
      </c>
      <c r="C31" s="35">
        <v>0</v>
      </c>
      <c r="D31" s="35">
        <v>0</v>
      </c>
      <c r="E31" s="35">
        <v>0</v>
      </c>
      <c r="F31" s="35">
        <v>0</v>
      </c>
      <c r="G31" s="35">
        <v>0</v>
      </c>
      <c r="H31" s="35">
        <v>0</v>
      </c>
      <c r="I31" s="35">
        <v>0</v>
      </c>
      <c r="J31" s="35">
        <v>0</v>
      </c>
      <c r="K31" s="35">
        <f t="shared" si="0"/>
        <v>0</v>
      </c>
      <c r="L31" s="35">
        <v>0</v>
      </c>
      <c r="M31" s="35">
        <v>0</v>
      </c>
      <c r="N31" s="35">
        <v>0</v>
      </c>
      <c r="O31" s="35">
        <v>0</v>
      </c>
      <c r="P31" s="35">
        <v>0</v>
      </c>
      <c r="Q31" s="35">
        <v>0</v>
      </c>
      <c r="R31" s="35">
        <f t="shared" si="1"/>
        <v>0</v>
      </c>
      <c r="S31" s="35">
        <v>0</v>
      </c>
      <c r="T31" s="35">
        <f t="shared" si="2"/>
        <v>0</v>
      </c>
      <c r="U31" s="23">
        <v>24</v>
      </c>
    </row>
    <row r="32" spans="1:21" x14ac:dyDescent="0.2">
      <c r="A32" s="4">
        <v>25</v>
      </c>
      <c r="B32" s="4" t="s">
        <v>385</v>
      </c>
      <c r="C32" s="35">
        <v>925738</v>
      </c>
      <c r="D32" s="35">
        <v>35386</v>
      </c>
      <c r="E32" s="35">
        <v>378025</v>
      </c>
      <c r="F32" s="35">
        <v>0</v>
      </c>
      <c r="G32" s="35">
        <v>173430</v>
      </c>
      <c r="H32" s="35">
        <v>0</v>
      </c>
      <c r="I32" s="35">
        <v>17587</v>
      </c>
      <c r="J32" s="35">
        <v>10804</v>
      </c>
      <c r="K32" s="35">
        <f t="shared" si="0"/>
        <v>1540970</v>
      </c>
      <c r="L32" s="35">
        <v>5291754</v>
      </c>
      <c r="M32" s="35">
        <v>32061</v>
      </c>
      <c r="N32" s="35">
        <v>41992</v>
      </c>
      <c r="O32" s="35">
        <v>2071213</v>
      </c>
      <c r="P32" s="35">
        <v>719529</v>
      </c>
      <c r="Q32" s="35">
        <v>85650</v>
      </c>
      <c r="R32" s="35">
        <f t="shared" si="1"/>
        <v>805179</v>
      </c>
      <c r="S32" s="35">
        <v>192084</v>
      </c>
      <c r="T32" s="35">
        <f t="shared" si="2"/>
        <v>9975253</v>
      </c>
      <c r="U32" s="23">
        <v>25</v>
      </c>
    </row>
    <row r="33" spans="1:21" x14ac:dyDescent="0.2">
      <c r="A33" s="4">
        <v>26</v>
      </c>
      <c r="B33" s="4" t="s">
        <v>386</v>
      </c>
      <c r="C33" s="35">
        <v>2678343</v>
      </c>
      <c r="D33" s="35">
        <v>43303</v>
      </c>
      <c r="E33" s="35">
        <v>909628</v>
      </c>
      <c r="F33" s="35">
        <v>0</v>
      </c>
      <c r="G33" s="35">
        <v>231496</v>
      </c>
      <c r="H33" s="35">
        <v>0</v>
      </c>
      <c r="I33" s="35">
        <v>47692</v>
      </c>
      <c r="J33" s="35">
        <v>23655</v>
      </c>
      <c r="K33" s="35">
        <f t="shared" si="0"/>
        <v>3934117</v>
      </c>
      <c r="L33" s="35">
        <v>4992978</v>
      </c>
      <c r="M33" s="35">
        <v>108458</v>
      </c>
      <c r="N33" s="35">
        <v>62967</v>
      </c>
      <c r="O33" s="35">
        <v>322530</v>
      </c>
      <c r="P33" s="35">
        <v>776322</v>
      </c>
      <c r="Q33" s="35">
        <v>376162</v>
      </c>
      <c r="R33" s="35">
        <f t="shared" si="1"/>
        <v>1152484</v>
      </c>
      <c r="S33" s="35">
        <v>245764</v>
      </c>
      <c r="T33" s="35">
        <f t="shared" si="2"/>
        <v>10819298</v>
      </c>
      <c r="U33" s="23">
        <v>26</v>
      </c>
    </row>
    <row r="34" spans="1:21" x14ac:dyDescent="0.2">
      <c r="A34" s="4">
        <v>27</v>
      </c>
      <c r="B34" s="4" t="s">
        <v>387</v>
      </c>
      <c r="C34" s="35">
        <v>1477333</v>
      </c>
      <c r="D34" s="35">
        <v>97606</v>
      </c>
      <c r="E34" s="35">
        <v>1029801</v>
      </c>
      <c r="F34" s="35">
        <v>950</v>
      </c>
      <c r="G34" s="35">
        <v>2188</v>
      </c>
      <c r="H34" s="35">
        <v>0</v>
      </c>
      <c r="I34" s="35">
        <v>33968</v>
      </c>
      <c r="J34" s="35">
        <v>30889</v>
      </c>
      <c r="K34" s="35">
        <f t="shared" si="0"/>
        <v>2672735</v>
      </c>
      <c r="L34" s="35">
        <v>5970128</v>
      </c>
      <c r="M34" s="35">
        <v>12670</v>
      </c>
      <c r="N34" s="35">
        <v>94092</v>
      </c>
      <c r="O34" s="35">
        <v>282775</v>
      </c>
      <c r="P34" s="35">
        <v>435372</v>
      </c>
      <c r="Q34" s="35">
        <v>52672</v>
      </c>
      <c r="R34" s="35">
        <f t="shared" si="1"/>
        <v>488044</v>
      </c>
      <c r="S34" s="35">
        <v>517461</v>
      </c>
      <c r="T34" s="35">
        <f t="shared" si="2"/>
        <v>10037905</v>
      </c>
      <c r="U34" s="23">
        <v>27</v>
      </c>
    </row>
    <row r="35" spans="1:21" x14ac:dyDescent="0.2">
      <c r="A35" s="4">
        <v>28</v>
      </c>
      <c r="B35" s="4" t="s">
        <v>388</v>
      </c>
      <c r="C35" s="35">
        <v>2318384</v>
      </c>
      <c r="D35" s="35">
        <v>65026</v>
      </c>
      <c r="E35" s="35">
        <v>1407526</v>
      </c>
      <c r="F35" s="35">
        <v>300</v>
      </c>
      <c r="G35" s="35">
        <v>0</v>
      </c>
      <c r="H35" s="35">
        <v>0</v>
      </c>
      <c r="I35" s="35">
        <v>19113</v>
      </c>
      <c r="J35" s="35">
        <v>31429</v>
      </c>
      <c r="K35" s="35">
        <f t="shared" si="0"/>
        <v>3841778</v>
      </c>
      <c r="L35" s="35">
        <v>7592687</v>
      </c>
      <c r="M35" s="35">
        <v>117718</v>
      </c>
      <c r="N35" s="35">
        <v>76690</v>
      </c>
      <c r="O35" s="35">
        <v>552675</v>
      </c>
      <c r="P35" s="35">
        <v>1331976</v>
      </c>
      <c r="Q35" s="35">
        <v>75169</v>
      </c>
      <c r="R35" s="35">
        <f t="shared" si="1"/>
        <v>1407145</v>
      </c>
      <c r="S35" s="35">
        <v>1128609</v>
      </c>
      <c r="T35" s="35">
        <f t="shared" si="2"/>
        <v>14717302</v>
      </c>
      <c r="U35" s="23">
        <v>28</v>
      </c>
    </row>
    <row r="36" spans="1:21" x14ac:dyDescent="0.2">
      <c r="A36" s="4">
        <v>29</v>
      </c>
      <c r="B36" s="4" t="s">
        <v>389</v>
      </c>
      <c r="C36" s="35">
        <v>1536516</v>
      </c>
      <c r="D36" s="35">
        <v>56943</v>
      </c>
      <c r="E36" s="35">
        <v>748193</v>
      </c>
      <c r="F36" s="35">
        <v>75</v>
      </c>
      <c r="G36" s="35">
        <v>145338</v>
      </c>
      <c r="H36" s="35">
        <v>0</v>
      </c>
      <c r="I36" s="35">
        <v>67801</v>
      </c>
      <c r="J36" s="35">
        <v>4608</v>
      </c>
      <c r="K36" s="35">
        <f t="shared" si="0"/>
        <v>2559474</v>
      </c>
      <c r="L36" s="35">
        <v>2801641</v>
      </c>
      <c r="M36" s="35">
        <v>52938</v>
      </c>
      <c r="N36" s="35">
        <v>20618</v>
      </c>
      <c r="O36" s="35">
        <v>661822</v>
      </c>
      <c r="P36" s="35">
        <v>619122</v>
      </c>
      <c r="Q36" s="35">
        <v>0</v>
      </c>
      <c r="R36" s="35">
        <f t="shared" si="1"/>
        <v>619122</v>
      </c>
      <c r="S36" s="35">
        <v>94327</v>
      </c>
      <c r="T36" s="35">
        <f t="shared" si="2"/>
        <v>6809942</v>
      </c>
      <c r="U36" s="23">
        <v>29</v>
      </c>
    </row>
    <row r="37" spans="1:21" x14ac:dyDescent="0.2">
      <c r="A37" s="4">
        <v>30</v>
      </c>
      <c r="B37" s="4" t="s">
        <v>358</v>
      </c>
      <c r="C37" s="35">
        <v>911697</v>
      </c>
      <c r="D37" s="35">
        <v>59901</v>
      </c>
      <c r="E37" s="35">
        <v>225402</v>
      </c>
      <c r="F37" s="35">
        <v>0</v>
      </c>
      <c r="G37" s="35">
        <v>0</v>
      </c>
      <c r="H37" s="35">
        <v>0</v>
      </c>
      <c r="I37" s="35">
        <v>18849</v>
      </c>
      <c r="J37" s="35">
        <v>0</v>
      </c>
      <c r="K37" s="35">
        <f t="shared" ref="K37:K44" si="3">SUM(C37:J37)</f>
        <v>1215849</v>
      </c>
      <c r="L37" s="35">
        <v>2451701</v>
      </c>
      <c r="M37" s="35">
        <v>30583</v>
      </c>
      <c r="N37" s="35">
        <v>21959</v>
      </c>
      <c r="O37" s="35">
        <v>1892993</v>
      </c>
      <c r="P37" s="35">
        <v>192659</v>
      </c>
      <c r="Q37" s="35">
        <v>12593</v>
      </c>
      <c r="R37" s="35">
        <f t="shared" si="1"/>
        <v>205252</v>
      </c>
      <c r="S37" s="35">
        <v>192745</v>
      </c>
      <c r="T37" s="35">
        <f t="shared" si="2"/>
        <v>6011082</v>
      </c>
      <c r="U37" s="23">
        <v>30</v>
      </c>
    </row>
    <row r="38" spans="1:21" x14ac:dyDescent="0.2">
      <c r="A38" s="4">
        <v>31</v>
      </c>
      <c r="B38" s="4" t="s">
        <v>390</v>
      </c>
      <c r="C38" s="35">
        <v>13944350</v>
      </c>
      <c r="D38" s="35">
        <v>112505</v>
      </c>
      <c r="E38" s="35">
        <v>0</v>
      </c>
      <c r="F38" s="35">
        <v>0</v>
      </c>
      <c r="G38" s="35">
        <v>0</v>
      </c>
      <c r="H38" s="35">
        <v>0</v>
      </c>
      <c r="I38" s="35">
        <v>40907</v>
      </c>
      <c r="J38" s="35">
        <v>7219</v>
      </c>
      <c r="K38" s="35">
        <f t="shared" si="3"/>
        <v>14104981</v>
      </c>
      <c r="L38" s="35">
        <v>12765587</v>
      </c>
      <c r="M38" s="35">
        <v>323792</v>
      </c>
      <c r="N38" s="35">
        <v>213702</v>
      </c>
      <c r="O38" s="35">
        <v>1592263</v>
      </c>
      <c r="P38" s="35">
        <v>750044</v>
      </c>
      <c r="Q38" s="35">
        <v>244320</v>
      </c>
      <c r="R38" s="35">
        <f t="shared" si="1"/>
        <v>994364</v>
      </c>
      <c r="S38" s="35">
        <v>702757</v>
      </c>
      <c r="T38" s="35">
        <f t="shared" si="2"/>
        <v>30697446</v>
      </c>
      <c r="U38" s="23">
        <v>31</v>
      </c>
    </row>
    <row r="39" spans="1:21" x14ac:dyDescent="0.2">
      <c r="A39" s="4">
        <v>32</v>
      </c>
      <c r="B39" s="4" t="s">
        <v>391</v>
      </c>
      <c r="C39" s="35">
        <v>0</v>
      </c>
      <c r="D39" s="35">
        <v>0</v>
      </c>
      <c r="E39" s="35">
        <v>0</v>
      </c>
      <c r="F39" s="35">
        <v>0</v>
      </c>
      <c r="G39" s="35">
        <v>0</v>
      </c>
      <c r="H39" s="35">
        <v>0</v>
      </c>
      <c r="I39" s="35">
        <v>0</v>
      </c>
      <c r="J39" s="35">
        <v>0</v>
      </c>
      <c r="K39" s="35">
        <f t="shared" si="3"/>
        <v>0</v>
      </c>
      <c r="L39" s="35">
        <v>0</v>
      </c>
      <c r="M39" s="35">
        <v>0</v>
      </c>
      <c r="N39" s="35">
        <v>0</v>
      </c>
      <c r="O39" s="35">
        <v>0</v>
      </c>
      <c r="P39" s="35">
        <v>0</v>
      </c>
      <c r="Q39" s="35">
        <v>0</v>
      </c>
      <c r="R39" s="35">
        <f t="shared" si="1"/>
        <v>0</v>
      </c>
      <c r="S39" s="35">
        <v>0</v>
      </c>
      <c r="T39" s="35">
        <f t="shared" si="2"/>
        <v>0</v>
      </c>
      <c r="U39" s="23">
        <v>32</v>
      </c>
    </row>
    <row r="40" spans="1:21" x14ac:dyDescent="0.2">
      <c r="A40" s="4">
        <v>33</v>
      </c>
      <c r="B40" s="4" t="s">
        <v>392</v>
      </c>
      <c r="C40" s="35">
        <v>1058008</v>
      </c>
      <c r="D40" s="35">
        <v>24413</v>
      </c>
      <c r="E40" s="35">
        <v>754193</v>
      </c>
      <c r="F40" s="35">
        <v>0</v>
      </c>
      <c r="G40" s="35">
        <v>2249</v>
      </c>
      <c r="H40" s="35">
        <v>0</v>
      </c>
      <c r="I40" s="35">
        <v>27767</v>
      </c>
      <c r="J40" s="35">
        <v>13671</v>
      </c>
      <c r="K40" s="35">
        <f t="shared" si="3"/>
        <v>1880301</v>
      </c>
      <c r="L40" s="35">
        <v>11492012</v>
      </c>
      <c r="M40" s="35">
        <v>274778</v>
      </c>
      <c r="N40" s="35">
        <v>88541</v>
      </c>
      <c r="O40" s="35">
        <v>1853239</v>
      </c>
      <c r="P40" s="35">
        <v>868828</v>
      </c>
      <c r="Q40" s="35">
        <v>0</v>
      </c>
      <c r="R40" s="35">
        <f t="shared" si="1"/>
        <v>868828</v>
      </c>
      <c r="S40" s="35">
        <v>350553</v>
      </c>
      <c r="T40" s="35">
        <f t="shared" si="2"/>
        <v>16808252</v>
      </c>
      <c r="U40" s="23">
        <v>33</v>
      </c>
    </row>
    <row r="41" spans="1:21" x14ac:dyDescent="0.2">
      <c r="A41" s="4">
        <v>34</v>
      </c>
      <c r="B41" s="4" t="s">
        <v>393</v>
      </c>
      <c r="C41" s="35">
        <v>0</v>
      </c>
      <c r="D41" s="35">
        <v>0</v>
      </c>
      <c r="E41" s="35">
        <v>0</v>
      </c>
      <c r="F41" s="35">
        <v>0</v>
      </c>
      <c r="G41" s="35">
        <v>0</v>
      </c>
      <c r="H41" s="35">
        <v>0</v>
      </c>
      <c r="I41" s="35">
        <v>0</v>
      </c>
      <c r="J41" s="35">
        <v>0</v>
      </c>
      <c r="K41" s="35">
        <f t="shared" si="3"/>
        <v>0</v>
      </c>
      <c r="L41" s="35">
        <v>0</v>
      </c>
      <c r="M41" s="35">
        <v>0</v>
      </c>
      <c r="N41" s="35">
        <v>0</v>
      </c>
      <c r="O41" s="35">
        <v>0</v>
      </c>
      <c r="P41" s="35">
        <v>0</v>
      </c>
      <c r="Q41" s="35">
        <v>0</v>
      </c>
      <c r="R41" s="35">
        <f t="shared" si="1"/>
        <v>0</v>
      </c>
      <c r="S41" s="35">
        <v>0</v>
      </c>
      <c r="T41" s="35">
        <f t="shared" si="2"/>
        <v>0</v>
      </c>
      <c r="U41" s="23">
        <v>34</v>
      </c>
    </row>
    <row r="42" spans="1:21" x14ac:dyDescent="0.2">
      <c r="A42" s="4">
        <v>35</v>
      </c>
      <c r="B42" s="4" t="s">
        <v>362</v>
      </c>
      <c r="C42" s="35">
        <v>655898</v>
      </c>
      <c r="D42" s="35">
        <v>19859</v>
      </c>
      <c r="E42" s="35">
        <v>190768</v>
      </c>
      <c r="F42" s="35">
        <v>7845</v>
      </c>
      <c r="G42" s="35">
        <v>0</v>
      </c>
      <c r="H42" s="35">
        <v>0</v>
      </c>
      <c r="I42" s="35">
        <v>19698</v>
      </c>
      <c r="J42" s="35">
        <v>4629</v>
      </c>
      <c r="K42" s="35">
        <f>SUM(C42:J42)</f>
        <v>898697</v>
      </c>
      <c r="L42" s="35">
        <v>2849839</v>
      </c>
      <c r="M42" s="35">
        <v>1390</v>
      </c>
      <c r="N42" s="35">
        <v>1914</v>
      </c>
      <c r="O42" s="35">
        <v>359198</v>
      </c>
      <c r="P42" s="35">
        <v>624965</v>
      </c>
      <c r="Q42" s="35">
        <v>0</v>
      </c>
      <c r="R42" s="35">
        <f>(P42+Q42)</f>
        <v>624965</v>
      </c>
      <c r="S42" s="35">
        <v>178744</v>
      </c>
      <c r="T42" s="35">
        <f>(K42+L42+M42+N42+O42+R42+S42)</f>
        <v>4914747</v>
      </c>
      <c r="U42" s="23">
        <v>35</v>
      </c>
    </row>
    <row r="43" spans="1:21" x14ac:dyDescent="0.2">
      <c r="A43" s="4">
        <v>36</v>
      </c>
      <c r="B43" s="4" t="s">
        <v>394</v>
      </c>
      <c r="C43" s="35">
        <v>981823</v>
      </c>
      <c r="D43" s="35">
        <v>26349</v>
      </c>
      <c r="E43" s="35">
        <v>459762</v>
      </c>
      <c r="F43" s="35">
        <v>0</v>
      </c>
      <c r="G43" s="35">
        <v>8259</v>
      </c>
      <c r="H43" s="35">
        <v>0</v>
      </c>
      <c r="I43" s="35">
        <v>20054</v>
      </c>
      <c r="J43" s="35">
        <v>5939</v>
      </c>
      <c r="K43" s="35">
        <f>SUM(C43:J43)</f>
        <v>1502186</v>
      </c>
      <c r="L43" s="35">
        <v>4770483</v>
      </c>
      <c r="M43" s="35">
        <v>2223</v>
      </c>
      <c r="N43" s="35">
        <v>10055</v>
      </c>
      <c r="O43" s="35">
        <v>633329</v>
      </c>
      <c r="P43" s="35">
        <v>267137</v>
      </c>
      <c r="Q43" s="35">
        <v>11513</v>
      </c>
      <c r="R43" s="35">
        <f>(P43+Q43)</f>
        <v>278650</v>
      </c>
      <c r="S43" s="35">
        <v>101799</v>
      </c>
      <c r="T43" s="35">
        <f>(K43+L43+M43+N43+O43+R43+S43)</f>
        <v>7298725</v>
      </c>
      <c r="U43" s="23">
        <v>36</v>
      </c>
    </row>
    <row r="44" spans="1:21" x14ac:dyDescent="0.2">
      <c r="A44" s="4">
        <v>37</v>
      </c>
      <c r="B44" s="4" t="s">
        <v>395</v>
      </c>
      <c r="C44" s="37">
        <v>0</v>
      </c>
      <c r="D44" s="37">
        <v>0</v>
      </c>
      <c r="E44" s="37">
        <v>0</v>
      </c>
      <c r="F44" s="37">
        <v>0</v>
      </c>
      <c r="G44" s="37">
        <v>0</v>
      </c>
      <c r="H44" s="37">
        <v>0</v>
      </c>
      <c r="I44" s="37">
        <v>0</v>
      </c>
      <c r="J44" s="37">
        <v>0</v>
      </c>
      <c r="K44" s="37">
        <f t="shared" si="3"/>
        <v>0</v>
      </c>
      <c r="L44" s="37">
        <v>0</v>
      </c>
      <c r="M44" s="37">
        <v>0</v>
      </c>
      <c r="N44" s="37">
        <v>0</v>
      </c>
      <c r="O44" s="37">
        <v>0</v>
      </c>
      <c r="P44" s="37">
        <v>0</v>
      </c>
      <c r="Q44" s="37">
        <v>0</v>
      </c>
      <c r="R44" s="37">
        <f t="shared" si="1"/>
        <v>0</v>
      </c>
      <c r="S44" s="37">
        <v>0</v>
      </c>
      <c r="T44" s="37">
        <f t="shared" si="2"/>
        <v>0</v>
      </c>
      <c r="U44" s="23">
        <v>37</v>
      </c>
    </row>
    <row r="45" spans="1:21" x14ac:dyDescent="0.2">
      <c r="A45" s="36">
        <f>A44</f>
        <v>37</v>
      </c>
      <c r="B45" s="28" t="s">
        <v>21</v>
      </c>
      <c r="C45" s="38">
        <f t="shared" ref="C45:J45" si="4">SUM(C8:C44)</f>
        <v>89805299</v>
      </c>
      <c r="D45" s="38">
        <f t="shared" si="4"/>
        <v>1818040</v>
      </c>
      <c r="E45" s="38">
        <f t="shared" si="4"/>
        <v>21565890</v>
      </c>
      <c r="F45" s="38">
        <f t="shared" si="4"/>
        <v>16249</v>
      </c>
      <c r="G45" s="38">
        <f t="shared" si="4"/>
        <v>2079656</v>
      </c>
      <c r="H45" s="38">
        <f t="shared" si="4"/>
        <v>0</v>
      </c>
      <c r="I45" s="38">
        <f t="shared" si="4"/>
        <v>929833</v>
      </c>
      <c r="J45" s="38">
        <f t="shared" si="4"/>
        <v>500196</v>
      </c>
      <c r="K45" s="38">
        <f>SUM(C45:J45)</f>
        <v>116715163</v>
      </c>
      <c r="L45" s="38">
        <f t="shared" ref="L45:T45" si="5">SUM(L8:L44)</f>
        <v>189790606</v>
      </c>
      <c r="M45" s="38">
        <f t="shared" si="5"/>
        <v>5085864</v>
      </c>
      <c r="N45" s="38">
        <f t="shared" si="5"/>
        <v>3489251</v>
      </c>
      <c r="O45" s="38">
        <f t="shared" si="5"/>
        <v>35253516</v>
      </c>
      <c r="P45" s="38">
        <f t="shared" si="5"/>
        <v>18579106</v>
      </c>
      <c r="Q45" s="38">
        <f t="shared" si="5"/>
        <v>5766509</v>
      </c>
      <c r="R45" s="38">
        <f t="shared" si="5"/>
        <v>24345615</v>
      </c>
      <c r="S45" s="38">
        <f t="shared" si="5"/>
        <v>12575444</v>
      </c>
      <c r="T45" s="38">
        <f t="shared" si="5"/>
        <v>387255459</v>
      </c>
      <c r="U45" s="36">
        <f>U44</f>
        <v>37</v>
      </c>
    </row>
  </sheetData>
  <mergeCells count="1">
    <mergeCell ref="C6:K6"/>
  </mergeCells>
  <hyperlinks>
    <hyperlink ref="A5" location="'Table of Contents'!A1" display="Back to TOC" xr:uid="{B647B077-339C-4251-B895-EABF7ABED1BD}"/>
  </hyperlinks>
  <printOptions gridLines="1"/>
  <pageMargins left="0.19" right="0.18" top="0.5" bottom="0.49" header="0.5" footer="0.5"/>
  <pageSetup paperSize="5" scale="8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9940E-504E-4FB1-AAEC-954E29710FB7}">
  <sheetPr transitionEvaluation="1" transitionEntry="1">
    <pageSetUpPr fitToPage="1"/>
  </sheetPr>
  <dimension ref="A1:M125"/>
  <sheetViews>
    <sheetView zoomScale="110" zoomScaleNormal="110" workbookViewId="0"/>
  </sheetViews>
  <sheetFormatPr defaultColWidth="12.7109375" defaultRowHeight="9.75" customHeight="1" x14ac:dyDescent="0.2"/>
  <cols>
    <col min="1" max="1" width="4.85546875" style="23" customWidth="1"/>
    <col min="2" max="2" width="14.7109375" style="23" customWidth="1"/>
    <col min="3" max="3" width="13.28515625" style="23" customWidth="1"/>
    <col min="4" max="5" width="14.42578125" style="23" customWidth="1"/>
    <col min="6" max="7" width="14.5703125" style="23" bestFit="1" customWidth="1"/>
    <col min="8" max="8" width="2.28515625" style="23" customWidth="1"/>
    <col min="9" max="9" width="11.5703125" style="23" customWidth="1"/>
    <col min="10" max="12" width="14.42578125" style="23" customWidth="1"/>
    <col min="13" max="13" width="3.5703125" style="23" bestFit="1" customWidth="1"/>
    <col min="14" max="254" width="12.7109375" style="23"/>
    <col min="255" max="255" width="5" style="23" customWidth="1"/>
    <col min="256" max="256" width="14.140625" style="23" bestFit="1" customWidth="1"/>
    <col min="257" max="257" width="13.28515625" style="23" customWidth="1"/>
    <col min="258" max="259" width="14.42578125" style="23" customWidth="1"/>
    <col min="260" max="261" width="14.5703125" style="23" bestFit="1" customWidth="1"/>
    <col min="262" max="262" width="2.28515625" style="23" customWidth="1"/>
    <col min="263" max="263" width="11.5703125" style="23" customWidth="1"/>
    <col min="264" max="266" width="14.42578125" style="23" customWidth="1"/>
    <col min="267" max="267" width="13.5703125" style="23" customWidth="1"/>
    <col min="268" max="268" width="12.42578125" style="23" customWidth="1"/>
    <col min="269" max="269" width="3.5703125" style="23" bestFit="1" customWidth="1"/>
    <col min="270" max="510" width="12.7109375" style="23"/>
    <col min="511" max="511" width="5" style="23" customWidth="1"/>
    <col min="512" max="512" width="14.140625" style="23" bestFit="1" customWidth="1"/>
    <col min="513" max="513" width="13.28515625" style="23" customWidth="1"/>
    <col min="514" max="515" width="14.42578125" style="23" customWidth="1"/>
    <col min="516" max="517" width="14.5703125" style="23" bestFit="1" customWidth="1"/>
    <col min="518" max="518" width="2.28515625" style="23" customWidth="1"/>
    <col min="519" max="519" width="11.5703125" style="23" customWidth="1"/>
    <col min="520" max="522" width="14.42578125" style="23" customWidth="1"/>
    <col min="523" max="523" width="13.5703125" style="23" customWidth="1"/>
    <col min="524" max="524" width="12.42578125" style="23" customWidth="1"/>
    <col min="525" max="525" width="3.5703125" style="23" bestFit="1" customWidth="1"/>
    <col min="526" max="766" width="12.7109375" style="23"/>
    <col min="767" max="767" width="5" style="23" customWidth="1"/>
    <col min="768" max="768" width="14.140625" style="23" bestFit="1" customWidth="1"/>
    <col min="769" max="769" width="13.28515625" style="23" customWidth="1"/>
    <col min="770" max="771" width="14.42578125" style="23" customWidth="1"/>
    <col min="772" max="773" width="14.5703125" style="23" bestFit="1" customWidth="1"/>
    <col min="774" max="774" width="2.28515625" style="23" customWidth="1"/>
    <col min="775" max="775" width="11.5703125" style="23" customWidth="1"/>
    <col min="776" max="778" width="14.42578125" style="23" customWidth="1"/>
    <col min="779" max="779" width="13.5703125" style="23" customWidth="1"/>
    <col min="780" max="780" width="12.42578125" style="23" customWidth="1"/>
    <col min="781" max="781" width="3.5703125" style="23" bestFit="1" customWidth="1"/>
    <col min="782" max="1022" width="12.7109375" style="23"/>
    <col min="1023" max="1023" width="5" style="23" customWidth="1"/>
    <col min="1024" max="1024" width="14.140625" style="23" bestFit="1" customWidth="1"/>
    <col min="1025" max="1025" width="13.28515625" style="23" customWidth="1"/>
    <col min="1026" max="1027" width="14.42578125" style="23" customWidth="1"/>
    <col min="1028" max="1029" width="14.5703125" style="23" bestFit="1" customWidth="1"/>
    <col min="1030" max="1030" width="2.28515625" style="23" customWidth="1"/>
    <col min="1031" max="1031" width="11.5703125" style="23" customWidth="1"/>
    <col min="1032" max="1034" width="14.42578125" style="23" customWidth="1"/>
    <col min="1035" max="1035" width="13.5703125" style="23" customWidth="1"/>
    <col min="1036" max="1036" width="12.42578125" style="23" customWidth="1"/>
    <col min="1037" max="1037" width="3.5703125" style="23" bestFit="1" customWidth="1"/>
    <col min="1038" max="1278" width="12.7109375" style="23"/>
    <col min="1279" max="1279" width="5" style="23" customWidth="1"/>
    <col min="1280" max="1280" width="14.140625" style="23" bestFit="1" customWidth="1"/>
    <col min="1281" max="1281" width="13.28515625" style="23" customWidth="1"/>
    <col min="1282" max="1283" width="14.42578125" style="23" customWidth="1"/>
    <col min="1284" max="1285" width="14.5703125" style="23" bestFit="1" customWidth="1"/>
    <col min="1286" max="1286" width="2.28515625" style="23" customWidth="1"/>
    <col min="1287" max="1287" width="11.5703125" style="23" customWidth="1"/>
    <col min="1288" max="1290" width="14.42578125" style="23" customWidth="1"/>
    <col min="1291" max="1291" width="13.5703125" style="23" customWidth="1"/>
    <col min="1292" max="1292" width="12.42578125" style="23" customWidth="1"/>
    <col min="1293" max="1293" width="3.5703125" style="23" bestFit="1" customWidth="1"/>
    <col min="1294" max="1534" width="12.7109375" style="23"/>
    <col min="1535" max="1535" width="5" style="23" customWidth="1"/>
    <col min="1536" max="1536" width="14.140625" style="23" bestFit="1" customWidth="1"/>
    <col min="1537" max="1537" width="13.28515625" style="23" customWidth="1"/>
    <col min="1538" max="1539" width="14.42578125" style="23" customWidth="1"/>
    <col min="1540" max="1541" width="14.5703125" style="23" bestFit="1" customWidth="1"/>
    <col min="1542" max="1542" width="2.28515625" style="23" customWidth="1"/>
    <col min="1543" max="1543" width="11.5703125" style="23" customWidth="1"/>
    <col min="1544" max="1546" width="14.42578125" style="23" customWidth="1"/>
    <col min="1547" max="1547" width="13.5703125" style="23" customWidth="1"/>
    <col min="1548" max="1548" width="12.42578125" style="23" customWidth="1"/>
    <col min="1549" max="1549" width="3.5703125" style="23" bestFit="1" customWidth="1"/>
    <col min="1550" max="1790" width="12.7109375" style="23"/>
    <col min="1791" max="1791" width="5" style="23" customWidth="1"/>
    <col min="1792" max="1792" width="14.140625" style="23" bestFit="1" customWidth="1"/>
    <col min="1793" max="1793" width="13.28515625" style="23" customWidth="1"/>
    <col min="1794" max="1795" width="14.42578125" style="23" customWidth="1"/>
    <col min="1796" max="1797" width="14.5703125" style="23" bestFit="1" customWidth="1"/>
    <col min="1798" max="1798" width="2.28515625" style="23" customWidth="1"/>
    <col min="1799" max="1799" width="11.5703125" style="23" customWidth="1"/>
    <col min="1800" max="1802" width="14.42578125" style="23" customWidth="1"/>
    <col min="1803" max="1803" width="13.5703125" style="23" customWidth="1"/>
    <col min="1804" max="1804" width="12.42578125" style="23" customWidth="1"/>
    <col min="1805" max="1805" width="3.5703125" style="23" bestFit="1" customWidth="1"/>
    <col min="1806" max="2046" width="12.7109375" style="23"/>
    <col min="2047" max="2047" width="5" style="23" customWidth="1"/>
    <col min="2048" max="2048" width="14.140625" style="23" bestFit="1" customWidth="1"/>
    <col min="2049" max="2049" width="13.28515625" style="23" customWidth="1"/>
    <col min="2050" max="2051" width="14.42578125" style="23" customWidth="1"/>
    <col min="2052" max="2053" width="14.5703125" style="23" bestFit="1" customWidth="1"/>
    <col min="2054" max="2054" width="2.28515625" style="23" customWidth="1"/>
    <col min="2055" max="2055" width="11.5703125" style="23" customWidth="1"/>
    <col min="2056" max="2058" width="14.42578125" style="23" customWidth="1"/>
    <col min="2059" max="2059" width="13.5703125" style="23" customWidth="1"/>
    <col min="2060" max="2060" width="12.42578125" style="23" customWidth="1"/>
    <col min="2061" max="2061" width="3.5703125" style="23" bestFit="1" customWidth="1"/>
    <col min="2062" max="2302" width="12.7109375" style="23"/>
    <col min="2303" max="2303" width="5" style="23" customWidth="1"/>
    <col min="2304" max="2304" width="14.140625" style="23" bestFit="1" customWidth="1"/>
    <col min="2305" max="2305" width="13.28515625" style="23" customWidth="1"/>
    <col min="2306" max="2307" width="14.42578125" style="23" customWidth="1"/>
    <col min="2308" max="2309" width="14.5703125" style="23" bestFit="1" customWidth="1"/>
    <col min="2310" max="2310" width="2.28515625" style="23" customWidth="1"/>
    <col min="2311" max="2311" width="11.5703125" style="23" customWidth="1"/>
    <col min="2312" max="2314" width="14.42578125" style="23" customWidth="1"/>
    <col min="2315" max="2315" width="13.5703125" style="23" customWidth="1"/>
    <col min="2316" max="2316" width="12.42578125" style="23" customWidth="1"/>
    <col min="2317" max="2317" width="3.5703125" style="23" bestFit="1" customWidth="1"/>
    <col min="2318" max="2558" width="12.7109375" style="23"/>
    <col min="2559" max="2559" width="5" style="23" customWidth="1"/>
    <col min="2560" max="2560" width="14.140625" style="23" bestFit="1" customWidth="1"/>
    <col min="2561" max="2561" width="13.28515625" style="23" customWidth="1"/>
    <col min="2562" max="2563" width="14.42578125" style="23" customWidth="1"/>
    <col min="2564" max="2565" width="14.5703125" style="23" bestFit="1" customWidth="1"/>
    <col min="2566" max="2566" width="2.28515625" style="23" customWidth="1"/>
    <col min="2567" max="2567" width="11.5703125" style="23" customWidth="1"/>
    <col min="2568" max="2570" width="14.42578125" style="23" customWidth="1"/>
    <col min="2571" max="2571" width="13.5703125" style="23" customWidth="1"/>
    <col min="2572" max="2572" width="12.42578125" style="23" customWidth="1"/>
    <col min="2573" max="2573" width="3.5703125" style="23" bestFit="1" customWidth="1"/>
    <col min="2574" max="2814" width="12.7109375" style="23"/>
    <col min="2815" max="2815" width="5" style="23" customWidth="1"/>
    <col min="2816" max="2816" width="14.140625" style="23" bestFit="1" customWidth="1"/>
    <col min="2817" max="2817" width="13.28515625" style="23" customWidth="1"/>
    <col min="2818" max="2819" width="14.42578125" style="23" customWidth="1"/>
    <col min="2820" max="2821" width="14.5703125" style="23" bestFit="1" customWidth="1"/>
    <col min="2822" max="2822" width="2.28515625" style="23" customWidth="1"/>
    <col min="2823" max="2823" width="11.5703125" style="23" customWidth="1"/>
    <col min="2824" max="2826" width="14.42578125" style="23" customWidth="1"/>
    <col min="2827" max="2827" width="13.5703125" style="23" customWidth="1"/>
    <col min="2828" max="2828" width="12.42578125" style="23" customWidth="1"/>
    <col min="2829" max="2829" width="3.5703125" style="23" bestFit="1" customWidth="1"/>
    <col min="2830" max="3070" width="12.7109375" style="23"/>
    <col min="3071" max="3071" width="5" style="23" customWidth="1"/>
    <col min="3072" max="3072" width="14.140625" style="23" bestFit="1" customWidth="1"/>
    <col min="3073" max="3073" width="13.28515625" style="23" customWidth="1"/>
    <col min="3074" max="3075" width="14.42578125" style="23" customWidth="1"/>
    <col min="3076" max="3077" width="14.5703125" style="23" bestFit="1" customWidth="1"/>
    <col min="3078" max="3078" width="2.28515625" style="23" customWidth="1"/>
    <col min="3079" max="3079" width="11.5703125" style="23" customWidth="1"/>
    <col min="3080" max="3082" width="14.42578125" style="23" customWidth="1"/>
    <col min="3083" max="3083" width="13.5703125" style="23" customWidth="1"/>
    <col min="3084" max="3084" width="12.42578125" style="23" customWidth="1"/>
    <col min="3085" max="3085" width="3.5703125" style="23" bestFit="1" customWidth="1"/>
    <col min="3086" max="3326" width="12.7109375" style="23"/>
    <col min="3327" max="3327" width="5" style="23" customWidth="1"/>
    <col min="3328" max="3328" width="14.140625" style="23" bestFit="1" customWidth="1"/>
    <col min="3329" max="3329" width="13.28515625" style="23" customWidth="1"/>
    <col min="3330" max="3331" width="14.42578125" style="23" customWidth="1"/>
    <col min="3332" max="3333" width="14.5703125" style="23" bestFit="1" customWidth="1"/>
    <col min="3334" max="3334" width="2.28515625" style="23" customWidth="1"/>
    <col min="3335" max="3335" width="11.5703125" style="23" customWidth="1"/>
    <col min="3336" max="3338" width="14.42578125" style="23" customWidth="1"/>
    <col min="3339" max="3339" width="13.5703125" style="23" customWidth="1"/>
    <col min="3340" max="3340" width="12.42578125" style="23" customWidth="1"/>
    <col min="3341" max="3341" width="3.5703125" style="23" bestFit="1" customWidth="1"/>
    <col min="3342" max="3582" width="12.7109375" style="23"/>
    <col min="3583" max="3583" width="5" style="23" customWidth="1"/>
    <col min="3584" max="3584" width="14.140625" style="23" bestFit="1" customWidth="1"/>
    <col min="3585" max="3585" width="13.28515625" style="23" customWidth="1"/>
    <col min="3586" max="3587" width="14.42578125" style="23" customWidth="1"/>
    <col min="3588" max="3589" width="14.5703125" style="23" bestFit="1" customWidth="1"/>
    <col min="3590" max="3590" width="2.28515625" style="23" customWidth="1"/>
    <col min="3591" max="3591" width="11.5703125" style="23" customWidth="1"/>
    <col min="3592" max="3594" width="14.42578125" style="23" customWidth="1"/>
    <col min="3595" max="3595" width="13.5703125" style="23" customWidth="1"/>
    <col min="3596" max="3596" width="12.42578125" style="23" customWidth="1"/>
    <col min="3597" max="3597" width="3.5703125" style="23" bestFit="1" customWidth="1"/>
    <col min="3598" max="3838" width="12.7109375" style="23"/>
    <col min="3839" max="3839" width="5" style="23" customWidth="1"/>
    <col min="3840" max="3840" width="14.140625" style="23" bestFit="1" customWidth="1"/>
    <col min="3841" max="3841" width="13.28515625" style="23" customWidth="1"/>
    <col min="3842" max="3843" width="14.42578125" style="23" customWidth="1"/>
    <col min="3844" max="3845" width="14.5703125" style="23" bestFit="1" customWidth="1"/>
    <col min="3846" max="3846" width="2.28515625" style="23" customWidth="1"/>
    <col min="3847" max="3847" width="11.5703125" style="23" customWidth="1"/>
    <col min="3848" max="3850" width="14.42578125" style="23" customWidth="1"/>
    <col min="3851" max="3851" width="13.5703125" style="23" customWidth="1"/>
    <col min="3852" max="3852" width="12.42578125" style="23" customWidth="1"/>
    <col min="3853" max="3853" width="3.5703125" style="23" bestFit="1" customWidth="1"/>
    <col min="3854" max="4094" width="12.7109375" style="23"/>
    <col min="4095" max="4095" width="5" style="23" customWidth="1"/>
    <col min="4096" max="4096" width="14.140625" style="23" bestFit="1" customWidth="1"/>
    <col min="4097" max="4097" width="13.28515625" style="23" customWidth="1"/>
    <col min="4098" max="4099" width="14.42578125" style="23" customWidth="1"/>
    <col min="4100" max="4101" width="14.5703125" style="23" bestFit="1" customWidth="1"/>
    <col min="4102" max="4102" width="2.28515625" style="23" customWidth="1"/>
    <col min="4103" max="4103" width="11.5703125" style="23" customWidth="1"/>
    <col min="4104" max="4106" width="14.42578125" style="23" customWidth="1"/>
    <col min="4107" max="4107" width="13.5703125" style="23" customWidth="1"/>
    <col min="4108" max="4108" width="12.42578125" style="23" customWidth="1"/>
    <col min="4109" max="4109" width="3.5703125" style="23" bestFit="1" customWidth="1"/>
    <col min="4110" max="4350" width="12.7109375" style="23"/>
    <col min="4351" max="4351" width="5" style="23" customWidth="1"/>
    <col min="4352" max="4352" width="14.140625" style="23" bestFit="1" customWidth="1"/>
    <col min="4353" max="4353" width="13.28515625" style="23" customWidth="1"/>
    <col min="4354" max="4355" width="14.42578125" style="23" customWidth="1"/>
    <col min="4356" max="4357" width="14.5703125" style="23" bestFit="1" customWidth="1"/>
    <col min="4358" max="4358" width="2.28515625" style="23" customWidth="1"/>
    <col min="4359" max="4359" width="11.5703125" style="23" customWidth="1"/>
    <col min="4360" max="4362" width="14.42578125" style="23" customWidth="1"/>
    <col min="4363" max="4363" width="13.5703125" style="23" customWidth="1"/>
    <col min="4364" max="4364" width="12.42578125" style="23" customWidth="1"/>
    <col min="4365" max="4365" width="3.5703125" style="23" bestFit="1" customWidth="1"/>
    <col min="4366" max="4606" width="12.7109375" style="23"/>
    <col min="4607" max="4607" width="5" style="23" customWidth="1"/>
    <col min="4608" max="4608" width="14.140625" style="23" bestFit="1" customWidth="1"/>
    <col min="4609" max="4609" width="13.28515625" style="23" customWidth="1"/>
    <col min="4610" max="4611" width="14.42578125" style="23" customWidth="1"/>
    <col min="4612" max="4613" width="14.5703125" style="23" bestFit="1" customWidth="1"/>
    <col min="4614" max="4614" width="2.28515625" style="23" customWidth="1"/>
    <col min="4615" max="4615" width="11.5703125" style="23" customWidth="1"/>
    <col min="4616" max="4618" width="14.42578125" style="23" customWidth="1"/>
    <col min="4619" max="4619" width="13.5703125" style="23" customWidth="1"/>
    <col min="4620" max="4620" width="12.42578125" style="23" customWidth="1"/>
    <col min="4621" max="4621" width="3.5703125" style="23" bestFit="1" customWidth="1"/>
    <col min="4622" max="4862" width="12.7109375" style="23"/>
    <col min="4863" max="4863" width="5" style="23" customWidth="1"/>
    <col min="4864" max="4864" width="14.140625" style="23" bestFit="1" customWidth="1"/>
    <col min="4865" max="4865" width="13.28515625" style="23" customWidth="1"/>
    <col min="4866" max="4867" width="14.42578125" style="23" customWidth="1"/>
    <col min="4868" max="4869" width="14.5703125" style="23" bestFit="1" customWidth="1"/>
    <col min="4870" max="4870" width="2.28515625" style="23" customWidth="1"/>
    <col min="4871" max="4871" width="11.5703125" style="23" customWidth="1"/>
    <col min="4872" max="4874" width="14.42578125" style="23" customWidth="1"/>
    <col min="4875" max="4875" width="13.5703125" style="23" customWidth="1"/>
    <col min="4876" max="4876" width="12.42578125" style="23" customWidth="1"/>
    <col min="4877" max="4877" width="3.5703125" style="23" bestFit="1" customWidth="1"/>
    <col min="4878" max="5118" width="12.7109375" style="23"/>
    <col min="5119" max="5119" width="5" style="23" customWidth="1"/>
    <col min="5120" max="5120" width="14.140625" style="23" bestFit="1" customWidth="1"/>
    <col min="5121" max="5121" width="13.28515625" style="23" customWidth="1"/>
    <col min="5122" max="5123" width="14.42578125" style="23" customWidth="1"/>
    <col min="5124" max="5125" width="14.5703125" style="23" bestFit="1" customWidth="1"/>
    <col min="5126" max="5126" width="2.28515625" style="23" customWidth="1"/>
    <col min="5127" max="5127" width="11.5703125" style="23" customWidth="1"/>
    <col min="5128" max="5130" width="14.42578125" style="23" customWidth="1"/>
    <col min="5131" max="5131" width="13.5703125" style="23" customWidth="1"/>
    <col min="5132" max="5132" width="12.42578125" style="23" customWidth="1"/>
    <col min="5133" max="5133" width="3.5703125" style="23" bestFit="1" customWidth="1"/>
    <col min="5134" max="5374" width="12.7109375" style="23"/>
    <col min="5375" max="5375" width="5" style="23" customWidth="1"/>
    <col min="5376" max="5376" width="14.140625" style="23" bestFit="1" customWidth="1"/>
    <col min="5377" max="5377" width="13.28515625" style="23" customWidth="1"/>
    <col min="5378" max="5379" width="14.42578125" style="23" customWidth="1"/>
    <col min="5380" max="5381" width="14.5703125" style="23" bestFit="1" customWidth="1"/>
    <col min="5382" max="5382" width="2.28515625" style="23" customWidth="1"/>
    <col min="5383" max="5383" width="11.5703125" style="23" customWidth="1"/>
    <col min="5384" max="5386" width="14.42578125" style="23" customWidth="1"/>
    <col min="5387" max="5387" width="13.5703125" style="23" customWidth="1"/>
    <col min="5388" max="5388" width="12.42578125" style="23" customWidth="1"/>
    <col min="5389" max="5389" width="3.5703125" style="23" bestFit="1" customWidth="1"/>
    <col min="5390" max="5630" width="12.7109375" style="23"/>
    <col min="5631" max="5631" width="5" style="23" customWidth="1"/>
    <col min="5632" max="5632" width="14.140625" style="23" bestFit="1" customWidth="1"/>
    <col min="5633" max="5633" width="13.28515625" style="23" customWidth="1"/>
    <col min="5634" max="5635" width="14.42578125" style="23" customWidth="1"/>
    <col min="5636" max="5637" width="14.5703125" style="23" bestFit="1" customWidth="1"/>
    <col min="5638" max="5638" width="2.28515625" style="23" customWidth="1"/>
    <col min="5639" max="5639" width="11.5703125" style="23" customWidth="1"/>
    <col min="5640" max="5642" width="14.42578125" style="23" customWidth="1"/>
    <col min="5643" max="5643" width="13.5703125" style="23" customWidth="1"/>
    <col min="5644" max="5644" width="12.42578125" style="23" customWidth="1"/>
    <col min="5645" max="5645" width="3.5703125" style="23" bestFit="1" customWidth="1"/>
    <col min="5646" max="5886" width="12.7109375" style="23"/>
    <col min="5887" max="5887" width="5" style="23" customWidth="1"/>
    <col min="5888" max="5888" width="14.140625" style="23" bestFit="1" customWidth="1"/>
    <col min="5889" max="5889" width="13.28515625" style="23" customWidth="1"/>
    <col min="5890" max="5891" width="14.42578125" style="23" customWidth="1"/>
    <col min="5892" max="5893" width="14.5703125" style="23" bestFit="1" customWidth="1"/>
    <col min="5894" max="5894" width="2.28515625" style="23" customWidth="1"/>
    <col min="5895" max="5895" width="11.5703125" style="23" customWidth="1"/>
    <col min="5896" max="5898" width="14.42578125" style="23" customWidth="1"/>
    <col min="5899" max="5899" width="13.5703125" style="23" customWidth="1"/>
    <col min="5900" max="5900" width="12.42578125" style="23" customWidth="1"/>
    <col min="5901" max="5901" width="3.5703125" style="23" bestFit="1" customWidth="1"/>
    <col min="5902" max="6142" width="12.7109375" style="23"/>
    <col min="6143" max="6143" width="5" style="23" customWidth="1"/>
    <col min="6144" max="6144" width="14.140625" style="23" bestFit="1" customWidth="1"/>
    <col min="6145" max="6145" width="13.28515625" style="23" customWidth="1"/>
    <col min="6146" max="6147" width="14.42578125" style="23" customWidth="1"/>
    <col min="6148" max="6149" width="14.5703125" style="23" bestFit="1" customWidth="1"/>
    <col min="6150" max="6150" width="2.28515625" style="23" customWidth="1"/>
    <col min="6151" max="6151" width="11.5703125" style="23" customWidth="1"/>
    <col min="6152" max="6154" width="14.42578125" style="23" customWidth="1"/>
    <col min="6155" max="6155" width="13.5703125" style="23" customWidth="1"/>
    <col min="6156" max="6156" width="12.42578125" style="23" customWidth="1"/>
    <col min="6157" max="6157" width="3.5703125" style="23" bestFit="1" customWidth="1"/>
    <col min="6158" max="6398" width="12.7109375" style="23"/>
    <col min="6399" max="6399" width="5" style="23" customWidth="1"/>
    <col min="6400" max="6400" width="14.140625" style="23" bestFit="1" customWidth="1"/>
    <col min="6401" max="6401" width="13.28515625" style="23" customWidth="1"/>
    <col min="6402" max="6403" width="14.42578125" style="23" customWidth="1"/>
    <col min="6404" max="6405" width="14.5703125" style="23" bestFit="1" customWidth="1"/>
    <col min="6406" max="6406" width="2.28515625" style="23" customWidth="1"/>
    <col min="6407" max="6407" width="11.5703125" style="23" customWidth="1"/>
    <col min="6408" max="6410" width="14.42578125" style="23" customWidth="1"/>
    <col min="6411" max="6411" width="13.5703125" style="23" customWidth="1"/>
    <col min="6412" max="6412" width="12.42578125" style="23" customWidth="1"/>
    <col min="6413" max="6413" width="3.5703125" style="23" bestFit="1" customWidth="1"/>
    <col min="6414" max="6654" width="12.7109375" style="23"/>
    <col min="6655" max="6655" width="5" style="23" customWidth="1"/>
    <col min="6656" max="6656" width="14.140625" style="23" bestFit="1" customWidth="1"/>
    <col min="6657" max="6657" width="13.28515625" style="23" customWidth="1"/>
    <col min="6658" max="6659" width="14.42578125" style="23" customWidth="1"/>
    <col min="6660" max="6661" width="14.5703125" style="23" bestFit="1" customWidth="1"/>
    <col min="6662" max="6662" width="2.28515625" style="23" customWidth="1"/>
    <col min="6663" max="6663" width="11.5703125" style="23" customWidth="1"/>
    <col min="6664" max="6666" width="14.42578125" style="23" customWidth="1"/>
    <col min="6667" max="6667" width="13.5703125" style="23" customWidth="1"/>
    <col min="6668" max="6668" width="12.42578125" style="23" customWidth="1"/>
    <col min="6669" max="6669" width="3.5703125" style="23" bestFit="1" customWidth="1"/>
    <col min="6670" max="6910" width="12.7109375" style="23"/>
    <col min="6911" max="6911" width="5" style="23" customWidth="1"/>
    <col min="6912" max="6912" width="14.140625" style="23" bestFit="1" customWidth="1"/>
    <col min="6913" max="6913" width="13.28515625" style="23" customWidth="1"/>
    <col min="6914" max="6915" width="14.42578125" style="23" customWidth="1"/>
    <col min="6916" max="6917" width="14.5703125" style="23" bestFit="1" customWidth="1"/>
    <col min="6918" max="6918" width="2.28515625" style="23" customWidth="1"/>
    <col min="6919" max="6919" width="11.5703125" style="23" customWidth="1"/>
    <col min="6920" max="6922" width="14.42578125" style="23" customWidth="1"/>
    <col min="6923" max="6923" width="13.5703125" style="23" customWidth="1"/>
    <col min="6924" max="6924" width="12.42578125" style="23" customWidth="1"/>
    <col min="6925" max="6925" width="3.5703125" style="23" bestFit="1" customWidth="1"/>
    <col min="6926" max="7166" width="12.7109375" style="23"/>
    <col min="7167" max="7167" width="5" style="23" customWidth="1"/>
    <col min="7168" max="7168" width="14.140625" style="23" bestFit="1" customWidth="1"/>
    <col min="7169" max="7169" width="13.28515625" style="23" customWidth="1"/>
    <col min="7170" max="7171" width="14.42578125" style="23" customWidth="1"/>
    <col min="7172" max="7173" width="14.5703125" style="23" bestFit="1" customWidth="1"/>
    <col min="7174" max="7174" width="2.28515625" style="23" customWidth="1"/>
    <col min="7175" max="7175" width="11.5703125" style="23" customWidth="1"/>
    <col min="7176" max="7178" width="14.42578125" style="23" customWidth="1"/>
    <col min="7179" max="7179" width="13.5703125" style="23" customWidth="1"/>
    <col min="7180" max="7180" width="12.42578125" style="23" customWidth="1"/>
    <col min="7181" max="7181" width="3.5703125" style="23" bestFit="1" customWidth="1"/>
    <col min="7182" max="7422" width="12.7109375" style="23"/>
    <col min="7423" max="7423" width="5" style="23" customWidth="1"/>
    <col min="7424" max="7424" width="14.140625" style="23" bestFit="1" customWidth="1"/>
    <col min="7425" max="7425" width="13.28515625" style="23" customWidth="1"/>
    <col min="7426" max="7427" width="14.42578125" style="23" customWidth="1"/>
    <col min="7428" max="7429" width="14.5703125" style="23" bestFit="1" customWidth="1"/>
    <col min="7430" max="7430" width="2.28515625" style="23" customWidth="1"/>
    <col min="7431" max="7431" width="11.5703125" style="23" customWidth="1"/>
    <col min="7432" max="7434" width="14.42578125" style="23" customWidth="1"/>
    <col min="7435" max="7435" width="13.5703125" style="23" customWidth="1"/>
    <col min="7436" max="7436" width="12.42578125" style="23" customWidth="1"/>
    <col min="7437" max="7437" width="3.5703125" style="23" bestFit="1" customWidth="1"/>
    <col min="7438" max="7678" width="12.7109375" style="23"/>
    <col min="7679" max="7679" width="5" style="23" customWidth="1"/>
    <col min="7680" max="7680" width="14.140625" style="23" bestFit="1" customWidth="1"/>
    <col min="7681" max="7681" width="13.28515625" style="23" customWidth="1"/>
    <col min="7682" max="7683" width="14.42578125" style="23" customWidth="1"/>
    <col min="7684" max="7685" width="14.5703125" style="23" bestFit="1" customWidth="1"/>
    <col min="7686" max="7686" width="2.28515625" style="23" customWidth="1"/>
    <col min="7687" max="7687" width="11.5703125" style="23" customWidth="1"/>
    <col min="7688" max="7690" width="14.42578125" style="23" customWidth="1"/>
    <col min="7691" max="7691" width="13.5703125" style="23" customWidth="1"/>
    <col min="7692" max="7692" width="12.42578125" style="23" customWidth="1"/>
    <col min="7693" max="7693" width="3.5703125" style="23" bestFit="1" customWidth="1"/>
    <col min="7694" max="7934" width="12.7109375" style="23"/>
    <col min="7935" max="7935" width="5" style="23" customWidth="1"/>
    <col min="7936" max="7936" width="14.140625" style="23" bestFit="1" customWidth="1"/>
    <col min="7937" max="7937" width="13.28515625" style="23" customWidth="1"/>
    <col min="7938" max="7939" width="14.42578125" style="23" customWidth="1"/>
    <col min="7940" max="7941" width="14.5703125" style="23" bestFit="1" customWidth="1"/>
    <col min="7942" max="7942" width="2.28515625" style="23" customWidth="1"/>
    <col min="7943" max="7943" width="11.5703125" style="23" customWidth="1"/>
    <col min="7944" max="7946" width="14.42578125" style="23" customWidth="1"/>
    <col min="7947" max="7947" width="13.5703125" style="23" customWidth="1"/>
    <col min="7948" max="7948" width="12.42578125" style="23" customWidth="1"/>
    <col min="7949" max="7949" width="3.5703125" style="23" bestFit="1" customWidth="1"/>
    <col min="7950" max="8190" width="12.7109375" style="23"/>
    <col min="8191" max="8191" width="5" style="23" customWidth="1"/>
    <col min="8192" max="8192" width="14.140625" style="23" bestFit="1" customWidth="1"/>
    <col min="8193" max="8193" width="13.28515625" style="23" customWidth="1"/>
    <col min="8194" max="8195" width="14.42578125" style="23" customWidth="1"/>
    <col min="8196" max="8197" width="14.5703125" style="23" bestFit="1" customWidth="1"/>
    <col min="8198" max="8198" width="2.28515625" style="23" customWidth="1"/>
    <col min="8199" max="8199" width="11.5703125" style="23" customWidth="1"/>
    <col min="8200" max="8202" width="14.42578125" style="23" customWidth="1"/>
    <col min="8203" max="8203" width="13.5703125" style="23" customWidth="1"/>
    <col min="8204" max="8204" width="12.42578125" style="23" customWidth="1"/>
    <col min="8205" max="8205" width="3.5703125" style="23" bestFit="1" customWidth="1"/>
    <col min="8206" max="8446" width="12.7109375" style="23"/>
    <col min="8447" max="8447" width="5" style="23" customWidth="1"/>
    <col min="8448" max="8448" width="14.140625" style="23" bestFit="1" customWidth="1"/>
    <col min="8449" max="8449" width="13.28515625" style="23" customWidth="1"/>
    <col min="8450" max="8451" width="14.42578125" style="23" customWidth="1"/>
    <col min="8452" max="8453" width="14.5703125" style="23" bestFit="1" customWidth="1"/>
    <col min="8454" max="8454" width="2.28515625" style="23" customWidth="1"/>
    <col min="8455" max="8455" width="11.5703125" style="23" customWidth="1"/>
    <col min="8456" max="8458" width="14.42578125" style="23" customWidth="1"/>
    <col min="8459" max="8459" width="13.5703125" style="23" customWidth="1"/>
    <col min="8460" max="8460" width="12.42578125" style="23" customWidth="1"/>
    <col min="8461" max="8461" width="3.5703125" style="23" bestFit="1" customWidth="1"/>
    <col min="8462" max="8702" width="12.7109375" style="23"/>
    <col min="8703" max="8703" width="5" style="23" customWidth="1"/>
    <col min="8704" max="8704" width="14.140625" style="23" bestFit="1" customWidth="1"/>
    <col min="8705" max="8705" width="13.28515625" style="23" customWidth="1"/>
    <col min="8706" max="8707" width="14.42578125" style="23" customWidth="1"/>
    <col min="8708" max="8709" width="14.5703125" style="23" bestFit="1" customWidth="1"/>
    <col min="8710" max="8710" width="2.28515625" style="23" customWidth="1"/>
    <col min="8711" max="8711" width="11.5703125" style="23" customWidth="1"/>
    <col min="8712" max="8714" width="14.42578125" style="23" customWidth="1"/>
    <col min="8715" max="8715" width="13.5703125" style="23" customWidth="1"/>
    <col min="8716" max="8716" width="12.42578125" style="23" customWidth="1"/>
    <col min="8717" max="8717" width="3.5703125" style="23" bestFit="1" customWidth="1"/>
    <col min="8718" max="8958" width="12.7109375" style="23"/>
    <col min="8959" max="8959" width="5" style="23" customWidth="1"/>
    <col min="8960" max="8960" width="14.140625" style="23" bestFit="1" customWidth="1"/>
    <col min="8961" max="8961" width="13.28515625" style="23" customWidth="1"/>
    <col min="8962" max="8963" width="14.42578125" style="23" customWidth="1"/>
    <col min="8964" max="8965" width="14.5703125" style="23" bestFit="1" customWidth="1"/>
    <col min="8966" max="8966" width="2.28515625" style="23" customWidth="1"/>
    <col min="8967" max="8967" width="11.5703125" style="23" customWidth="1"/>
    <col min="8968" max="8970" width="14.42578125" style="23" customWidth="1"/>
    <col min="8971" max="8971" width="13.5703125" style="23" customWidth="1"/>
    <col min="8972" max="8972" width="12.42578125" style="23" customWidth="1"/>
    <col min="8973" max="8973" width="3.5703125" style="23" bestFit="1" customWidth="1"/>
    <col min="8974" max="9214" width="12.7109375" style="23"/>
    <col min="9215" max="9215" width="5" style="23" customWidth="1"/>
    <col min="9216" max="9216" width="14.140625" style="23" bestFit="1" customWidth="1"/>
    <col min="9217" max="9217" width="13.28515625" style="23" customWidth="1"/>
    <col min="9218" max="9219" width="14.42578125" style="23" customWidth="1"/>
    <col min="9220" max="9221" width="14.5703125" style="23" bestFit="1" customWidth="1"/>
    <col min="9222" max="9222" width="2.28515625" style="23" customWidth="1"/>
    <col min="9223" max="9223" width="11.5703125" style="23" customWidth="1"/>
    <col min="9224" max="9226" width="14.42578125" style="23" customWidth="1"/>
    <col min="9227" max="9227" width="13.5703125" style="23" customWidth="1"/>
    <col min="9228" max="9228" width="12.42578125" style="23" customWidth="1"/>
    <col min="9229" max="9229" width="3.5703125" style="23" bestFit="1" customWidth="1"/>
    <col min="9230" max="9470" width="12.7109375" style="23"/>
    <col min="9471" max="9471" width="5" style="23" customWidth="1"/>
    <col min="9472" max="9472" width="14.140625" style="23" bestFit="1" customWidth="1"/>
    <col min="9473" max="9473" width="13.28515625" style="23" customWidth="1"/>
    <col min="9474" max="9475" width="14.42578125" style="23" customWidth="1"/>
    <col min="9476" max="9477" width="14.5703125" style="23" bestFit="1" customWidth="1"/>
    <col min="9478" max="9478" width="2.28515625" style="23" customWidth="1"/>
    <col min="9479" max="9479" width="11.5703125" style="23" customWidth="1"/>
    <col min="9480" max="9482" width="14.42578125" style="23" customWidth="1"/>
    <col min="9483" max="9483" width="13.5703125" style="23" customWidth="1"/>
    <col min="9484" max="9484" width="12.42578125" style="23" customWidth="1"/>
    <col min="9485" max="9485" width="3.5703125" style="23" bestFit="1" customWidth="1"/>
    <col min="9486" max="9726" width="12.7109375" style="23"/>
    <col min="9727" max="9727" width="5" style="23" customWidth="1"/>
    <col min="9728" max="9728" width="14.140625" style="23" bestFit="1" customWidth="1"/>
    <col min="9729" max="9729" width="13.28515625" style="23" customWidth="1"/>
    <col min="9730" max="9731" width="14.42578125" style="23" customWidth="1"/>
    <col min="9732" max="9733" width="14.5703125" style="23" bestFit="1" customWidth="1"/>
    <col min="9734" max="9734" width="2.28515625" style="23" customWidth="1"/>
    <col min="9735" max="9735" width="11.5703125" style="23" customWidth="1"/>
    <col min="9736" max="9738" width="14.42578125" style="23" customWidth="1"/>
    <col min="9739" max="9739" width="13.5703125" style="23" customWidth="1"/>
    <col min="9740" max="9740" width="12.42578125" style="23" customWidth="1"/>
    <col min="9741" max="9741" width="3.5703125" style="23" bestFit="1" customWidth="1"/>
    <col min="9742" max="9982" width="12.7109375" style="23"/>
    <col min="9983" max="9983" width="5" style="23" customWidth="1"/>
    <col min="9984" max="9984" width="14.140625" style="23" bestFit="1" customWidth="1"/>
    <col min="9985" max="9985" width="13.28515625" style="23" customWidth="1"/>
    <col min="9986" max="9987" width="14.42578125" style="23" customWidth="1"/>
    <col min="9988" max="9989" width="14.5703125" style="23" bestFit="1" customWidth="1"/>
    <col min="9990" max="9990" width="2.28515625" style="23" customWidth="1"/>
    <col min="9991" max="9991" width="11.5703125" style="23" customWidth="1"/>
    <col min="9992" max="9994" width="14.42578125" style="23" customWidth="1"/>
    <col min="9995" max="9995" width="13.5703125" style="23" customWidth="1"/>
    <col min="9996" max="9996" width="12.42578125" style="23" customWidth="1"/>
    <col min="9997" max="9997" width="3.5703125" style="23" bestFit="1" customWidth="1"/>
    <col min="9998" max="10238" width="12.7109375" style="23"/>
    <col min="10239" max="10239" width="5" style="23" customWidth="1"/>
    <col min="10240" max="10240" width="14.140625" style="23" bestFit="1" customWidth="1"/>
    <col min="10241" max="10241" width="13.28515625" style="23" customWidth="1"/>
    <col min="10242" max="10243" width="14.42578125" style="23" customWidth="1"/>
    <col min="10244" max="10245" width="14.5703125" style="23" bestFit="1" customWidth="1"/>
    <col min="10246" max="10246" width="2.28515625" style="23" customWidth="1"/>
    <col min="10247" max="10247" width="11.5703125" style="23" customWidth="1"/>
    <col min="10248" max="10250" width="14.42578125" style="23" customWidth="1"/>
    <col min="10251" max="10251" width="13.5703125" style="23" customWidth="1"/>
    <col min="10252" max="10252" width="12.42578125" style="23" customWidth="1"/>
    <col min="10253" max="10253" width="3.5703125" style="23" bestFit="1" customWidth="1"/>
    <col min="10254" max="10494" width="12.7109375" style="23"/>
    <col min="10495" max="10495" width="5" style="23" customWidth="1"/>
    <col min="10496" max="10496" width="14.140625" style="23" bestFit="1" customWidth="1"/>
    <col min="10497" max="10497" width="13.28515625" style="23" customWidth="1"/>
    <col min="10498" max="10499" width="14.42578125" style="23" customWidth="1"/>
    <col min="10500" max="10501" width="14.5703125" style="23" bestFit="1" customWidth="1"/>
    <col min="10502" max="10502" width="2.28515625" style="23" customWidth="1"/>
    <col min="10503" max="10503" width="11.5703125" style="23" customWidth="1"/>
    <col min="10504" max="10506" width="14.42578125" style="23" customWidth="1"/>
    <col min="10507" max="10507" width="13.5703125" style="23" customWidth="1"/>
    <col min="10508" max="10508" width="12.42578125" style="23" customWidth="1"/>
    <col min="10509" max="10509" width="3.5703125" style="23" bestFit="1" customWidth="1"/>
    <col min="10510" max="10750" width="12.7109375" style="23"/>
    <col min="10751" max="10751" width="5" style="23" customWidth="1"/>
    <col min="10752" max="10752" width="14.140625" style="23" bestFit="1" customWidth="1"/>
    <col min="10753" max="10753" width="13.28515625" style="23" customWidth="1"/>
    <col min="10754" max="10755" width="14.42578125" style="23" customWidth="1"/>
    <col min="10756" max="10757" width="14.5703125" style="23" bestFit="1" customWidth="1"/>
    <col min="10758" max="10758" width="2.28515625" style="23" customWidth="1"/>
    <col min="10759" max="10759" width="11.5703125" style="23" customWidth="1"/>
    <col min="10760" max="10762" width="14.42578125" style="23" customWidth="1"/>
    <col min="10763" max="10763" width="13.5703125" style="23" customWidth="1"/>
    <col min="10764" max="10764" width="12.42578125" style="23" customWidth="1"/>
    <col min="10765" max="10765" width="3.5703125" style="23" bestFit="1" customWidth="1"/>
    <col min="10766" max="11006" width="12.7109375" style="23"/>
    <col min="11007" max="11007" width="5" style="23" customWidth="1"/>
    <col min="11008" max="11008" width="14.140625" style="23" bestFit="1" customWidth="1"/>
    <col min="11009" max="11009" width="13.28515625" style="23" customWidth="1"/>
    <col min="11010" max="11011" width="14.42578125" style="23" customWidth="1"/>
    <col min="11012" max="11013" width="14.5703125" style="23" bestFit="1" customWidth="1"/>
    <col min="11014" max="11014" width="2.28515625" style="23" customWidth="1"/>
    <col min="11015" max="11015" width="11.5703125" style="23" customWidth="1"/>
    <col min="11016" max="11018" width="14.42578125" style="23" customWidth="1"/>
    <col min="11019" max="11019" width="13.5703125" style="23" customWidth="1"/>
    <col min="11020" max="11020" width="12.42578125" style="23" customWidth="1"/>
    <col min="11021" max="11021" width="3.5703125" style="23" bestFit="1" customWidth="1"/>
    <col min="11022" max="11262" width="12.7109375" style="23"/>
    <col min="11263" max="11263" width="5" style="23" customWidth="1"/>
    <col min="11264" max="11264" width="14.140625" style="23" bestFit="1" customWidth="1"/>
    <col min="11265" max="11265" width="13.28515625" style="23" customWidth="1"/>
    <col min="11266" max="11267" width="14.42578125" style="23" customWidth="1"/>
    <col min="11268" max="11269" width="14.5703125" style="23" bestFit="1" customWidth="1"/>
    <col min="11270" max="11270" width="2.28515625" style="23" customWidth="1"/>
    <col min="11271" max="11271" width="11.5703125" style="23" customWidth="1"/>
    <col min="11272" max="11274" width="14.42578125" style="23" customWidth="1"/>
    <col min="11275" max="11275" width="13.5703125" style="23" customWidth="1"/>
    <col min="11276" max="11276" width="12.42578125" style="23" customWidth="1"/>
    <col min="11277" max="11277" width="3.5703125" style="23" bestFit="1" customWidth="1"/>
    <col min="11278" max="11518" width="12.7109375" style="23"/>
    <col min="11519" max="11519" width="5" style="23" customWidth="1"/>
    <col min="11520" max="11520" width="14.140625" style="23" bestFit="1" customWidth="1"/>
    <col min="11521" max="11521" width="13.28515625" style="23" customWidth="1"/>
    <col min="11522" max="11523" width="14.42578125" style="23" customWidth="1"/>
    <col min="11524" max="11525" width="14.5703125" style="23" bestFit="1" customWidth="1"/>
    <col min="11526" max="11526" width="2.28515625" style="23" customWidth="1"/>
    <col min="11527" max="11527" width="11.5703125" style="23" customWidth="1"/>
    <col min="11528" max="11530" width="14.42578125" style="23" customWidth="1"/>
    <col min="11531" max="11531" width="13.5703125" style="23" customWidth="1"/>
    <col min="11532" max="11532" width="12.42578125" style="23" customWidth="1"/>
    <col min="11533" max="11533" width="3.5703125" style="23" bestFit="1" customWidth="1"/>
    <col min="11534" max="11774" width="12.7109375" style="23"/>
    <col min="11775" max="11775" width="5" style="23" customWidth="1"/>
    <col min="11776" max="11776" width="14.140625" style="23" bestFit="1" customWidth="1"/>
    <col min="11777" max="11777" width="13.28515625" style="23" customWidth="1"/>
    <col min="11778" max="11779" width="14.42578125" style="23" customWidth="1"/>
    <col min="11780" max="11781" width="14.5703125" style="23" bestFit="1" customWidth="1"/>
    <col min="11782" max="11782" width="2.28515625" style="23" customWidth="1"/>
    <col min="11783" max="11783" width="11.5703125" style="23" customWidth="1"/>
    <col min="11784" max="11786" width="14.42578125" style="23" customWidth="1"/>
    <col min="11787" max="11787" width="13.5703125" style="23" customWidth="1"/>
    <col min="11788" max="11788" width="12.42578125" style="23" customWidth="1"/>
    <col min="11789" max="11789" width="3.5703125" style="23" bestFit="1" customWidth="1"/>
    <col min="11790" max="12030" width="12.7109375" style="23"/>
    <col min="12031" max="12031" width="5" style="23" customWidth="1"/>
    <col min="12032" max="12032" width="14.140625" style="23" bestFit="1" customWidth="1"/>
    <col min="12033" max="12033" width="13.28515625" style="23" customWidth="1"/>
    <col min="12034" max="12035" width="14.42578125" style="23" customWidth="1"/>
    <col min="12036" max="12037" width="14.5703125" style="23" bestFit="1" customWidth="1"/>
    <col min="12038" max="12038" width="2.28515625" style="23" customWidth="1"/>
    <col min="12039" max="12039" width="11.5703125" style="23" customWidth="1"/>
    <col min="12040" max="12042" width="14.42578125" style="23" customWidth="1"/>
    <col min="12043" max="12043" width="13.5703125" style="23" customWidth="1"/>
    <col min="12044" max="12044" width="12.42578125" style="23" customWidth="1"/>
    <col min="12045" max="12045" width="3.5703125" style="23" bestFit="1" customWidth="1"/>
    <col min="12046" max="12286" width="12.7109375" style="23"/>
    <col min="12287" max="12287" width="5" style="23" customWidth="1"/>
    <col min="12288" max="12288" width="14.140625" style="23" bestFit="1" customWidth="1"/>
    <col min="12289" max="12289" width="13.28515625" style="23" customWidth="1"/>
    <col min="12290" max="12291" width="14.42578125" style="23" customWidth="1"/>
    <col min="12292" max="12293" width="14.5703125" style="23" bestFit="1" customWidth="1"/>
    <col min="12294" max="12294" width="2.28515625" style="23" customWidth="1"/>
    <col min="12295" max="12295" width="11.5703125" style="23" customWidth="1"/>
    <col min="12296" max="12298" width="14.42578125" style="23" customWidth="1"/>
    <col min="12299" max="12299" width="13.5703125" style="23" customWidth="1"/>
    <col min="12300" max="12300" width="12.42578125" style="23" customWidth="1"/>
    <col min="12301" max="12301" width="3.5703125" style="23" bestFit="1" customWidth="1"/>
    <col min="12302" max="12542" width="12.7109375" style="23"/>
    <col min="12543" max="12543" width="5" style="23" customWidth="1"/>
    <col min="12544" max="12544" width="14.140625" style="23" bestFit="1" customWidth="1"/>
    <col min="12545" max="12545" width="13.28515625" style="23" customWidth="1"/>
    <col min="12546" max="12547" width="14.42578125" style="23" customWidth="1"/>
    <col min="12548" max="12549" width="14.5703125" style="23" bestFit="1" customWidth="1"/>
    <col min="12550" max="12550" width="2.28515625" style="23" customWidth="1"/>
    <col min="12551" max="12551" width="11.5703125" style="23" customWidth="1"/>
    <col min="12552" max="12554" width="14.42578125" style="23" customWidth="1"/>
    <col min="12555" max="12555" width="13.5703125" style="23" customWidth="1"/>
    <col min="12556" max="12556" width="12.42578125" style="23" customWidth="1"/>
    <col min="12557" max="12557" width="3.5703125" style="23" bestFit="1" customWidth="1"/>
    <col min="12558" max="12798" width="12.7109375" style="23"/>
    <col min="12799" max="12799" width="5" style="23" customWidth="1"/>
    <col min="12800" max="12800" width="14.140625" style="23" bestFit="1" customWidth="1"/>
    <col min="12801" max="12801" width="13.28515625" style="23" customWidth="1"/>
    <col min="12802" max="12803" width="14.42578125" style="23" customWidth="1"/>
    <col min="12804" max="12805" width="14.5703125" style="23" bestFit="1" customWidth="1"/>
    <col min="12806" max="12806" width="2.28515625" style="23" customWidth="1"/>
    <col min="12807" max="12807" width="11.5703125" style="23" customWidth="1"/>
    <col min="12808" max="12810" width="14.42578125" style="23" customWidth="1"/>
    <col min="12811" max="12811" width="13.5703125" style="23" customWidth="1"/>
    <col min="12812" max="12812" width="12.42578125" style="23" customWidth="1"/>
    <col min="12813" max="12813" width="3.5703125" style="23" bestFit="1" customWidth="1"/>
    <col min="12814" max="13054" width="12.7109375" style="23"/>
    <col min="13055" max="13055" width="5" style="23" customWidth="1"/>
    <col min="13056" max="13056" width="14.140625" style="23" bestFit="1" customWidth="1"/>
    <col min="13057" max="13057" width="13.28515625" style="23" customWidth="1"/>
    <col min="13058" max="13059" width="14.42578125" style="23" customWidth="1"/>
    <col min="13060" max="13061" width="14.5703125" style="23" bestFit="1" customWidth="1"/>
    <col min="13062" max="13062" width="2.28515625" style="23" customWidth="1"/>
    <col min="13063" max="13063" width="11.5703125" style="23" customWidth="1"/>
    <col min="13064" max="13066" width="14.42578125" style="23" customWidth="1"/>
    <col min="13067" max="13067" width="13.5703125" style="23" customWidth="1"/>
    <col min="13068" max="13068" width="12.42578125" style="23" customWidth="1"/>
    <col min="13069" max="13069" width="3.5703125" style="23" bestFit="1" customWidth="1"/>
    <col min="13070" max="13310" width="12.7109375" style="23"/>
    <col min="13311" max="13311" width="5" style="23" customWidth="1"/>
    <col min="13312" max="13312" width="14.140625" style="23" bestFit="1" customWidth="1"/>
    <col min="13313" max="13313" width="13.28515625" style="23" customWidth="1"/>
    <col min="13314" max="13315" width="14.42578125" style="23" customWidth="1"/>
    <col min="13316" max="13317" width="14.5703125" style="23" bestFit="1" customWidth="1"/>
    <col min="13318" max="13318" width="2.28515625" style="23" customWidth="1"/>
    <col min="13319" max="13319" width="11.5703125" style="23" customWidth="1"/>
    <col min="13320" max="13322" width="14.42578125" style="23" customWidth="1"/>
    <col min="13323" max="13323" width="13.5703125" style="23" customWidth="1"/>
    <col min="13324" max="13324" width="12.42578125" style="23" customWidth="1"/>
    <col min="13325" max="13325" width="3.5703125" style="23" bestFit="1" customWidth="1"/>
    <col min="13326" max="13566" width="12.7109375" style="23"/>
    <col min="13567" max="13567" width="5" style="23" customWidth="1"/>
    <col min="13568" max="13568" width="14.140625" style="23" bestFit="1" customWidth="1"/>
    <col min="13569" max="13569" width="13.28515625" style="23" customWidth="1"/>
    <col min="13570" max="13571" width="14.42578125" style="23" customWidth="1"/>
    <col min="13572" max="13573" width="14.5703125" style="23" bestFit="1" customWidth="1"/>
    <col min="13574" max="13574" width="2.28515625" style="23" customWidth="1"/>
    <col min="13575" max="13575" width="11.5703125" style="23" customWidth="1"/>
    <col min="13576" max="13578" width="14.42578125" style="23" customWidth="1"/>
    <col min="13579" max="13579" width="13.5703125" style="23" customWidth="1"/>
    <col min="13580" max="13580" width="12.42578125" style="23" customWidth="1"/>
    <col min="13581" max="13581" width="3.5703125" style="23" bestFit="1" customWidth="1"/>
    <col min="13582" max="13822" width="12.7109375" style="23"/>
    <col min="13823" max="13823" width="5" style="23" customWidth="1"/>
    <col min="13824" max="13824" width="14.140625" style="23" bestFit="1" customWidth="1"/>
    <col min="13825" max="13825" width="13.28515625" style="23" customWidth="1"/>
    <col min="13826" max="13827" width="14.42578125" style="23" customWidth="1"/>
    <col min="13828" max="13829" width="14.5703125" style="23" bestFit="1" customWidth="1"/>
    <col min="13830" max="13830" width="2.28515625" style="23" customWidth="1"/>
    <col min="13831" max="13831" width="11.5703125" style="23" customWidth="1"/>
    <col min="13832" max="13834" width="14.42578125" style="23" customWidth="1"/>
    <col min="13835" max="13835" width="13.5703125" style="23" customWidth="1"/>
    <col min="13836" max="13836" width="12.42578125" style="23" customWidth="1"/>
    <col min="13837" max="13837" width="3.5703125" style="23" bestFit="1" customWidth="1"/>
    <col min="13838" max="14078" width="12.7109375" style="23"/>
    <col min="14079" max="14079" width="5" style="23" customWidth="1"/>
    <col min="14080" max="14080" width="14.140625" style="23" bestFit="1" customWidth="1"/>
    <col min="14081" max="14081" width="13.28515625" style="23" customWidth="1"/>
    <col min="14082" max="14083" width="14.42578125" style="23" customWidth="1"/>
    <col min="14084" max="14085" width="14.5703125" style="23" bestFit="1" customWidth="1"/>
    <col min="14086" max="14086" width="2.28515625" style="23" customWidth="1"/>
    <col min="14087" max="14087" width="11.5703125" style="23" customWidth="1"/>
    <col min="14088" max="14090" width="14.42578125" style="23" customWidth="1"/>
    <col min="14091" max="14091" width="13.5703125" style="23" customWidth="1"/>
    <col min="14092" max="14092" width="12.42578125" style="23" customWidth="1"/>
    <col min="14093" max="14093" width="3.5703125" style="23" bestFit="1" customWidth="1"/>
    <col min="14094" max="14334" width="12.7109375" style="23"/>
    <col min="14335" max="14335" width="5" style="23" customWidth="1"/>
    <col min="14336" max="14336" width="14.140625" style="23" bestFit="1" customWidth="1"/>
    <col min="14337" max="14337" width="13.28515625" style="23" customWidth="1"/>
    <col min="14338" max="14339" width="14.42578125" style="23" customWidth="1"/>
    <col min="14340" max="14341" width="14.5703125" style="23" bestFit="1" customWidth="1"/>
    <col min="14342" max="14342" width="2.28515625" style="23" customWidth="1"/>
    <col min="14343" max="14343" width="11.5703125" style="23" customWidth="1"/>
    <col min="14344" max="14346" width="14.42578125" style="23" customWidth="1"/>
    <col min="14347" max="14347" width="13.5703125" style="23" customWidth="1"/>
    <col min="14348" max="14348" width="12.42578125" style="23" customWidth="1"/>
    <col min="14349" max="14349" width="3.5703125" style="23" bestFit="1" customWidth="1"/>
    <col min="14350" max="14590" width="12.7109375" style="23"/>
    <col min="14591" max="14591" width="5" style="23" customWidth="1"/>
    <col min="14592" max="14592" width="14.140625" style="23" bestFit="1" customWidth="1"/>
    <col min="14593" max="14593" width="13.28515625" style="23" customWidth="1"/>
    <col min="14594" max="14595" width="14.42578125" style="23" customWidth="1"/>
    <col min="14596" max="14597" width="14.5703125" style="23" bestFit="1" customWidth="1"/>
    <col min="14598" max="14598" width="2.28515625" style="23" customWidth="1"/>
    <col min="14599" max="14599" width="11.5703125" style="23" customWidth="1"/>
    <col min="14600" max="14602" width="14.42578125" style="23" customWidth="1"/>
    <col min="14603" max="14603" width="13.5703125" style="23" customWidth="1"/>
    <col min="14604" max="14604" width="12.42578125" style="23" customWidth="1"/>
    <col min="14605" max="14605" width="3.5703125" style="23" bestFit="1" customWidth="1"/>
    <col min="14606" max="14846" width="12.7109375" style="23"/>
    <col min="14847" max="14847" width="5" style="23" customWidth="1"/>
    <col min="14848" max="14848" width="14.140625" style="23" bestFit="1" customWidth="1"/>
    <col min="14849" max="14849" width="13.28515625" style="23" customWidth="1"/>
    <col min="14850" max="14851" width="14.42578125" style="23" customWidth="1"/>
    <col min="14852" max="14853" width="14.5703125" style="23" bestFit="1" customWidth="1"/>
    <col min="14854" max="14854" width="2.28515625" style="23" customWidth="1"/>
    <col min="14855" max="14855" width="11.5703125" style="23" customWidth="1"/>
    <col min="14856" max="14858" width="14.42578125" style="23" customWidth="1"/>
    <col min="14859" max="14859" width="13.5703125" style="23" customWidth="1"/>
    <col min="14860" max="14860" width="12.42578125" style="23" customWidth="1"/>
    <col min="14861" max="14861" width="3.5703125" style="23" bestFit="1" customWidth="1"/>
    <col min="14862" max="15102" width="12.7109375" style="23"/>
    <col min="15103" max="15103" width="5" style="23" customWidth="1"/>
    <col min="15104" max="15104" width="14.140625" style="23" bestFit="1" customWidth="1"/>
    <col min="15105" max="15105" width="13.28515625" style="23" customWidth="1"/>
    <col min="15106" max="15107" width="14.42578125" style="23" customWidth="1"/>
    <col min="15108" max="15109" width="14.5703125" style="23" bestFit="1" customWidth="1"/>
    <col min="15110" max="15110" width="2.28515625" style="23" customWidth="1"/>
    <col min="15111" max="15111" width="11.5703125" style="23" customWidth="1"/>
    <col min="15112" max="15114" width="14.42578125" style="23" customWidth="1"/>
    <col min="15115" max="15115" width="13.5703125" style="23" customWidth="1"/>
    <col min="15116" max="15116" width="12.42578125" style="23" customWidth="1"/>
    <col min="15117" max="15117" width="3.5703125" style="23" bestFit="1" customWidth="1"/>
    <col min="15118" max="15358" width="12.7109375" style="23"/>
    <col min="15359" max="15359" width="5" style="23" customWidth="1"/>
    <col min="15360" max="15360" width="14.140625" style="23" bestFit="1" customWidth="1"/>
    <col min="15361" max="15361" width="13.28515625" style="23" customWidth="1"/>
    <col min="15362" max="15363" width="14.42578125" style="23" customWidth="1"/>
    <col min="15364" max="15365" width="14.5703125" style="23" bestFit="1" customWidth="1"/>
    <col min="15366" max="15366" width="2.28515625" style="23" customWidth="1"/>
    <col min="15367" max="15367" width="11.5703125" style="23" customWidth="1"/>
    <col min="15368" max="15370" width="14.42578125" style="23" customWidth="1"/>
    <col min="15371" max="15371" width="13.5703125" style="23" customWidth="1"/>
    <col min="15372" max="15372" width="12.42578125" style="23" customWidth="1"/>
    <col min="15373" max="15373" width="3.5703125" style="23" bestFit="1" customWidth="1"/>
    <col min="15374" max="15614" width="12.7109375" style="23"/>
    <col min="15615" max="15615" width="5" style="23" customWidth="1"/>
    <col min="15616" max="15616" width="14.140625" style="23" bestFit="1" customWidth="1"/>
    <col min="15617" max="15617" width="13.28515625" style="23" customWidth="1"/>
    <col min="15618" max="15619" width="14.42578125" style="23" customWidth="1"/>
    <col min="15620" max="15621" width="14.5703125" style="23" bestFit="1" customWidth="1"/>
    <col min="15622" max="15622" width="2.28515625" style="23" customWidth="1"/>
    <col min="15623" max="15623" width="11.5703125" style="23" customWidth="1"/>
    <col min="15624" max="15626" width="14.42578125" style="23" customWidth="1"/>
    <col min="15627" max="15627" width="13.5703125" style="23" customWidth="1"/>
    <col min="15628" max="15628" width="12.42578125" style="23" customWidth="1"/>
    <col min="15629" max="15629" width="3.5703125" style="23" bestFit="1" customWidth="1"/>
    <col min="15630" max="15870" width="12.7109375" style="23"/>
    <col min="15871" max="15871" width="5" style="23" customWidth="1"/>
    <col min="15872" max="15872" width="14.140625" style="23" bestFit="1" customWidth="1"/>
    <col min="15873" max="15873" width="13.28515625" style="23" customWidth="1"/>
    <col min="15874" max="15875" width="14.42578125" style="23" customWidth="1"/>
    <col min="15876" max="15877" width="14.5703125" style="23" bestFit="1" customWidth="1"/>
    <col min="15878" max="15878" width="2.28515625" style="23" customWidth="1"/>
    <col min="15879" max="15879" width="11.5703125" style="23" customWidth="1"/>
    <col min="15880" max="15882" width="14.42578125" style="23" customWidth="1"/>
    <col min="15883" max="15883" width="13.5703125" style="23" customWidth="1"/>
    <col min="15884" max="15884" width="12.42578125" style="23" customWidth="1"/>
    <col min="15885" max="15885" width="3.5703125" style="23" bestFit="1" customWidth="1"/>
    <col min="15886" max="16126" width="12.7109375" style="23"/>
    <col min="16127" max="16127" width="5" style="23" customWidth="1"/>
    <col min="16128" max="16128" width="14.140625" style="23" bestFit="1" customWidth="1"/>
    <col min="16129" max="16129" width="13.28515625" style="23" customWidth="1"/>
    <col min="16130" max="16131" width="14.42578125" style="23" customWidth="1"/>
    <col min="16132" max="16133" width="14.5703125" style="23" bestFit="1" customWidth="1"/>
    <col min="16134" max="16134" width="2.28515625" style="23" customWidth="1"/>
    <col min="16135" max="16135" width="11.5703125" style="23" customWidth="1"/>
    <col min="16136" max="16138" width="14.42578125" style="23" customWidth="1"/>
    <col min="16139" max="16139" width="13.5703125" style="23" customWidth="1"/>
    <col min="16140" max="16140" width="12.42578125" style="23" customWidth="1"/>
    <col min="16141" max="16141" width="3.5703125" style="23" bestFit="1" customWidth="1"/>
    <col min="16142" max="16384" width="12.7109375" style="23"/>
  </cols>
  <sheetData>
    <row r="1" spans="1:13" ht="12.75" x14ac:dyDescent="0.2">
      <c r="A1" s="22" t="s">
        <v>1</v>
      </c>
    </row>
    <row r="2" spans="1:13" ht="12.75" x14ac:dyDescent="0.2">
      <c r="A2" s="4" t="s">
        <v>231</v>
      </c>
      <c r="C2" s="23" t="s">
        <v>206</v>
      </c>
    </row>
    <row r="3" spans="1:13" ht="12.75" x14ac:dyDescent="0.2">
      <c r="A3" s="27" t="str">
        <f>'Exhibit A - City'!A3</f>
        <v>FOR THE YEAR ENDED JUNE 30, 2025</v>
      </c>
      <c r="C3" s="39"/>
      <c r="D3" s="39"/>
      <c r="E3" s="39"/>
      <c r="F3" s="39"/>
      <c r="G3" s="39"/>
      <c r="H3" s="39"/>
      <c r="I3" s="39"/>
      <c r="J3" s="39"/>
      <c r="K3" s="39"/>
      <c r="L3" s="39"/>
    </row>
    <row r="4" spans="1:13" ht="15.75" x14ac:dyDescent="0.25">
      <c r="A4" s="83" t="s">
        <v>273</v>
      </c>
    </row>
    <row r="5" spans="1:13" ht="12.75" x14ac:dyDescent="0.2">
      <c r="A5" s="100" t="s">
        <v>452</v>
      </c>
      <c r="C5" s="28"/>
      <c r="D5" s="28"/>
      <c r="E5" s="28"/>
      <c r="F5" s="28"/>
      <c r="G5" s="28"/>
      <c r="H5" s="28"/>
      <c r="I5" s="28"/>
      <c r="J5" s="28"/>
      <c r="K5" s="28"/>
      <c r="L5" s="28"/>
    </row>
    <row r="6" spans="1:13" ht="24.75" customHeight="1" x14ac:dyDescent="0.2">
      <c r="A6" s="28"/>
      <c r="B6" s="28"/>
      <c r="C6" s="30" t="s">
        <v>10</v>
      </c>
      <c r="D6" s="30"/>
      <c r="E6" s="30"/>
      <c r="F6" s="30"/>
      <c r="G6" s="40"/>
      <c r="I6" s="40" t="s">
        <v>41</v>
      </c>
      <c r="J6" s="40"/>
      <c r="K6" s="40"/>
      <c r="L6" s="40"/>
    </row>
    <row r="7" spans="1:13" s="34" customFormat="1" ht="38.25" x14ac:dyDescent="0.2">
      <c r="A7" s="32" t="s">
        <v>8</v>
      </c>
      <c r="B7" s="32" t="s">
        <v>9</v>
      </c>
      <c r="C7" s="32" t="s">
        <v>207</v>
      </c>
      <c r="D7" s="32" t="s">
        <v>208</v>
      </c>
      <c r="E7" s="32" t="s">
        <v>209</v>
      </c>
      <c r="F7" s="32" t="s">
        <v>210</v>
      </c>
      <c r="G7" s="33" t="s">
        <v>211</v>
      </c>
      <c r="H7" s="29"/>
      <c r="I7" s="32" t="s">
        <v>207</v>
      </c>
      <c r="J7" s="32" t="s">
        <v>212</v>
      </c>
      <c r="K7" s="32" t="s">
        <v>213</v>
      </c>
      <c r="L7" s="32" t="s">
        <v>214</v>
      </c>
      <c r="M7" s="32" t="s">
        <v>8</v>
      </c>
    </row>
    <row r="8" spans="1:13" ht="12.75" x14ac:dyDescent="0.2">
      <c r="A8" s="23">
        <v>1</v>
      </c>
      <c r="B8" s="23" t="s">
        <v>234</v>
      </c>
      <c r="C8" s="35">
        <v>0</v>
      </c>
      <c r="D8" s="35">
        <v>19524382</v>
      </c>
      <c r="E8" s="35">
        <v>11277837</v>
      </c>
      <c r="F8" s="35">
        <v>130670211</v>
      </c>
      <c r="G8" s="35">
        <f>C8+D8+E8+F8</f>
        <v>161472430</v>
      </c>
      <c r="I8" s="35">
        <v>0</v>
      </c>
      <c r="J8" s="35">
        <v>1013808</v>
      </c>
      <c r="K8" s="35">
        <v>118404735</v>
      </c>
      <c r="L8" s="35">
        <f>I8+J8+K8</f>
        <v>119418543</v>
      </c>
      <c r="M8" s="23">
        <v>1</v>
      </c>
    </row>
    <row r="9" spans="1:13" ht="12.75" x14ac:dyDescent="0.2">
      <c r="A9" s="23">
        <v>2</v>
      </c>
      <c r="B9" s="23" t="s">
        <v>235</v>
      </c>
      <c r="C9" s="35">
        <v>0</v>
      </c>
      <c r="D9" s="35">
        <v>2570857</v>
      </c>
      <c r="E9" s="35">
        <v>2107524</v>
      </c>
      <c r="F9" s="35">
        <v>66490159</v>
      </c>
      <c r="G9" s="35">
        <f>C9+D9+E9+F9</f>
        <v>71168540</v>
      </c>
      <c r="I9" s="35">
        <v>0</v>
      </c>
      <c r="J9" s="35">
        <v>0</v>
      </c>
      <c r="K9" s="35">
        <v>12838930</v>
      </c>
      <c r="L9" s="35">
        <f>I9+J9+K9</f>
        <v>12838930</v>
      </c>
      <c r="M9" s="23">
        <v>2</v>
      </c>
    </row>
    <row r="10" spans="1:13" ht="12.75" x14ac:dyDescent="0.2">
      <c r="A10" s="23">
        <v>3</v>
      </c>
      <c r="B10" s="23" t="s">
        <v>237</v>
      </c>
      <c r="C10" s="35">
        <v>0</v>
      </c>
      <c r="D10" s="35">
        <v>877328</v>
      </c>
      <c r="E10" s="35">
        <v>1022427</v>
      </c>
      <c r="F10" s="35">
        <v>20305313</v>
      </c>
      <c r="G10" s="35">
        <f t="shared" ref="G10:G45" si="0">C10+D10+E10+F10</f>
        <v>22205068</v>
      </c>
      <c r="H10" s="39"/>
      <c r="I10" s="35">
        <v>0</v>
      </c>
      <c r="J10" s="35">
        <v>0</v>
      </c>
      <c r="K10" s="35">
        <v>6485335</v>
      </c>
      <c r="L10" s="35">
        <f t="shared" ref="L10:L45" si="1">I10+J10+K10</f>
        <v>6485335</v>
      </c>
      <c r="M10" s="23">
        <v>3</v>
      </c>
    </row>
    <row r="11" spans="1:13" ht="12.75" x14ac:dyDescent="0.2">
      <c r="A11" s="23">
        <v>4</v>
      </c>
      <c r="B11" s="23" t="s">
        <v>238</v>
      </c>
      <c r="C11" s="35">
        <v>0</v>
      </c>
      <c r="D11" s="35">
        <v>0</v>
      </c>
      <c r="E11" s="35">
        <v>0</v>
      </c>
      <c r="F11" s="35">
        <v>0</v>
      </c>
      <c r="G11" s="35">
        <f t="shared" si="0"/>
        <v>0</v>
      </c>
      <c r="I11" s="35">
        <v>0</v>
      </c>
      <c r="J11" s="35">
        <v>0</v>
      </c>
      <c r="K11" s="35">
        <v>0</v>
      </c>
      <c r="L11" s="35">
        <f t="shared" si="1"/>
        <v>0</v>
      </c>
      <c r="M11" s="23">
        <v>4</v>
      </c>
    </row>
    <row r="12" spans="1:13" ht="12.75" x14ac:dyDescent="0.2">
      <c r="A12" s="23">
        <v>5</v>
      </c>
      <c r="B12" s="23" t="s">
        <v>239</v>
      </c>
      <c r="C12" s="35">
        <v>0</v>
      </c>
      <c r="D12" s="35">
        <v>39767374</v>
      </c>
      <c r="E12" s="35">
        <v>23093438</v>
      </c>
      <c r="F12" s="35">
        <v>474395364</v>
      </c>
      <c r="G12" s="35">
        <f t="shared" si="0"/>
        <v>537256176</v>
      </c>
      <c r="H12" s="35"/>
      <c r="I12" s="35">
        <v>8745</v>
      </c>
      <c r="J12" s="35">
        <v>261826</v>
      </c>
      <c r="K12" s="35">
        <v>67453818</v>
      </c>
      <c r="L12" s="35">
        <f t="shared" si="1"/>
        <v>67724389</v>
      </c>
      <c r="M12" s="23">
        <v>5</v>
      </c>
    </row>
    <row r="13" spans="1:13" ht="12.75" x14ac:dyDescent="0.2">
      <c r="A13" s="23">
        <v>6</v>
      </c>
      <c r="B13" s="23" t="s">
        <v>240</v>
      </c>
      <c r="C13" s="35">
        <v>0</v>
      </c>
      <c r="D13" s="35">
        <v>0</v>
      </c>
      <c r="E13" s="35">
        <v>0</v>
      </c>
      <c r="F13" s="35">
        <v>0</v>
      </c>
      <c r="G13" s="35">
        <f t="shared" si="0"/>
        <v>0</v>
      </c>
      <c r="H13" s="35"/>
      <c r="I13" s="35">
        <v>0</v>
      </c>
      <c r="J13" s="35">
        <v>0</v>
      </c>
      <c r="K13" s="35">
        <v>0</v>
      </c>
      <c r="L13" s="35">
        <f t="shared" si="1"/>
        <v>0</v>
      </c>
      <c r="M13" s="23">
        <v>6</v>
      </c>
    </row>
    <row r="14" spans="1:13" ht="12.75" x14ac:dyDescent="0.2">
      <c r="A14" s="23">
        <v>7</v>
      </c>
      <c r="B14" s="23" t="s">
        <v>241</v>
      </c>
      <c r="C14" s="35">
        <v>0</v>
      </c>
      <c r="D14" s="35">
        <v>759480</v>
      </c>
      <c r="E14" s="35">
        <v>226644</v>
      </c>
      <c r="F14" s="35">
        <v>6036656</v>
      </c>
      <c r="G14" s="35">
        <f t="shared" si="0"/>
        <v>7022780</v>
      </c>
      <c r="H14" s="35"/>
      <c r="I14" s="35">
        <v>0</v>
      </c>
      <c r="J14" s="35">
        <v>0</v>
      </c>
      <c r="K14" s="35">
        <v>951095</v>
      </c>
      <c r="L14" s="35">
        <f t="shared" si="1"/>
        <v>951095</v>
      </c>
      <c r="M14" s="23">
        <v>7</v>
      </c>
    </row>
    <row r="15" spans="1:13" ht="12.75" x14ac:dyDescent="0.2">
      <c r="A15" s="23">
        <v>8</v>
      </c>
      <c r="B15" s="23" t="s">
        <v>242</v>
      </c>
      <c r="C15" s="35">
        <v>0</v>
      </c>
      <c r="D15" s="35">
        <v>0</v>
      </c>
      <c r="E15" s="35">
        <v>0</v>
      </c>
      <c r="F15" s="35">
        <v>0</v>
      </c>
      <c r="G15" s="35">
        <f t="shared" si="0"/>
        <v>0</v>
      </c>
      <c r="H15" s="35"/>
      <c r="I15" s="35">
        <v>0</v>
      </c>
      <c r="J15" s="35">
        <v>0</v>
      </c>
      <c r="K15" s="35">
        <v>0</v>
      </c>
      <c r="L15" s="35">
        <f t="shared" si="1"/>
        <v>0</v>
      </c>
      <c r="M15" s="23">
        <v>8</v>
      </c>
    </row>
    <row r="16" spans="1:13" ht="12.75" x14ac:dyDescent="0.2">
      <c r="A16" s="23">
        <v>9</v>
      </c>
      <c r="B16" s="23" t="s">
        <v>243</v>
      </c>
      <c r="C16" s="35">
        <v>0</v>
      </c>
      <c r="D16" s="35">
        <v>0</v>
      </c>
      <c r="E16" s="35">
        <v>0</v>
      </c>
      <c r="F16" s="35">
        <v>0</v>
      </c>
      <c r="G16" s="35">
        <f t="shared" si="0"/>
        <v>0</v>
      </c>
      <c r="H16" s="35"/>
      <c r="I16" s="35">
        <v>0</v>
      </c>
      <c r="J16" s="35">
        <v>0</v>
      </c>
      <c r="K16" s="35">
        <v>0</v>
      </c>
      <c r="L16" s="35">
        <f t="shared" si="1"/>
        <v>0</v>
      </c>
      <c r="M16" s="23">
        <v>9</v>
      </c>
    </row>
    <row r="17" spans="1:13" ht="12.75" x14ac:dyDescent="0.2">
      <c r="A17" s="23">
        <v>10</v>
      </c>
      <c r="B17" s="23" t="s">
        <v>244</v>
      </c>
      <c r="C17" s="35">
        <v>0</v>
      </c>
      <c r="D17" s="35">
        <v>5329898</v>
      </c>
      <c r="E17" s="35">
        <v>1293865</v>
      </c>
      <c r="F17" s="35">
        <v>18752090</v>
      </c>
      <c r="G17" s="35">
        <f t="shared" si="0"/>
        <v>25375853</v>
      </c>
      <c r="H17" s="35"/>
      <c r="I17" s="35">
        <v>0</v>
      </c>
      <c r="J17" s="35">
        <v>0</v>
      </c>
      <c r="K17" s="35">
        <v>11901521</v>
      </c>
      <c r="L17" s="35">
        <f t="shared" si="1"/>
        <v>11901521</v>
      </c>
      <c r="M17" s="23">
        <v>10</v>
      </c>
    </row>
    <row r="18" spans="1:13" ht="12.75" x14ac:dyDescent="0.2">
      <c r="A18" s="23">
        <v>11</v>
      </c>
      <c r="B18" s="23" t="s">
        <v>245</v>
      </c>
      <c r="C18" s="35">
        <v>0</v>
      </c>
      <c r="D18" s="35">
        <v>2997044</v>
      </c>
      <c r="E18" s="35">
        <v>543360</v>
      </c>
      <c r="F18" s="35">
        <v>14223984</v>
      </c>
      <c r="G18" s="35">
        <f t="shared" si="0"/>
        <v>17764388</v>
      </c>
      <c r="H18" s="35"/>
      <c r="I18" s="35">
        <v>0</v>
      </c>
      <c r="J18" s="35">
        <v>4553516</v>
      </c>
      <c r="K18" s="35">
        <v>1558728</v>
      </c>
      <c r="L18" s="35">
        <f t="shared" si="1"/>
        <v>6112244</v>
      </c>
      <c r="M18" s="23">
        <v>11</v>
      </c>
    </row>
    <row r="19" spans="1:13" ht="12.75" x14ac:dyDescent="0.2">
      <c r="A19" s="23">
        <v>12</v>
      </c>
      <c r="B19" s="23" t="s">
        <v>246</v>
      </c>
      <c r="C19" s="35">
        <v>0</v>
      </c>
      <c r="D19" s="35">
        <v>0</v>
      </c>
      <c r="E19" s="35">
        <v>0</v>
      </c>
      <c r="F19" s="35">
        <v>0</v>
      </c>
      <c r="G19" s="35">
        <f t="shared" si="0"/>
        <v>0</v>
      </c>
      <c r="H19" s="35"/>
      <c r="I19" s="35">
        <v>0</v>
      </c>
      <c r="J19" s="35">
        <v>0</v>
      </c>
      <c r="K19" s="35">
        <v>0</v>
      </c>
      <c r="L19" s="35">
        <f t="shared" si="1"/>
        <v>0</v>
      </c>
      <c r="M19" s="23">
        <v>12</v>
      </c>
    </row>
    <row r="20" spans="1:13" ht="12.75" x14ac:dyDescent="0.2">
      <c r="A20" s="23">
        <v>13</v>
      </c>
      <c r="B20" s="23" t="s">
        <v>247</v>
      </c>
      <c r="C20" s="35">
        <v>0</v>
      </c>
      <c r="D20" s="35">
        <v>3124856</v>
      </c>
      <c r="E20" s="35">
        <v>2674930</v>
      </c>
      <c r="F20" s="35">
        <v>42641110</v>
      </c>
      <c r="G20" s="35">
        <f t="shared" si="0"/>
        <v>48440896</v>
      </c>
      <c r="H20" s="35"/>
      <c r="I20" s="35">
        <v>0</v>
      </c>
      <c r="J20" s="35">
        <v>0</v>
      </c>
      <c r="K20" s="35">
        <v>13368593</v>
      </c>
      <c r="L20" s="35">
        <f t="shared" si="1"/>
        <v>13368593</v>
      </c>
      <c r="M20" s="23">
        <v>13</v>
      </c>
    </row>
    <row r="21" spans="1:13" ht="12.75" x14ac:dyDescent="0.2">
      <c r="A21" s="23">
        <v>14</v>
      </c>
      <c r="B21" s="23" t="s">
        <v>248</v>
      </c>
      <c r="C21" s="35">
        <v>0</v>
      </c>
      <c r="D21" s="35">
        <v>434562</v>
      </c>
      <c r="E21" s="35">
        <v>158728</v>
      </c>
      <c r="F21" s="35">
        <v>25212494</v>
      </c>
      <c r="G21" s="35">
        <f t="shared" si="0"/>
        <v>25805784</v>
      </c>
      <c r="H21" s="35"/>
      <c r="I21" s="35">
        <v>0</v>
      </c>
      <c r="J21" s="35">
        <v>0</v>
      </c>
      <c r="K21" s="35">
        <v>5894823</v>
      </c>
      <c r="L21" s="35">
        <f t="shared" si="1"/>
        <v>5894823</v>
      </c>
      <c r="M21" s="23">
        <v>14</v>
      </c>
    </row>
    <row r="22" spans="1:13" ht="12.75" x14ac:dyDescent="0.2">
      <c r="A22" s="23">
        <v>15</v>
      </c>
      <c r="B22" s="23" t="s">
        <v>249</v>
      </c>
      <c r="C22" s="35">
        <v>0</v>
      </c>
      <c r="D22" s="35">
        <v>23125077</v>
      </c>
      <c r="E22" s="35">
        <v>12358621</v>
      </c>
      <c r="F22" s="35">
        <v>278527644</v>
      </c>
      <c r="G22" s="35">
        <f t="shared" si="0"/>
        <v>314011342</v>
      </c>
      <c r="H22" s="35"/>
      <c r="I22" s="35">
        <v>0</v>
      </c>
      <c r="J22" s="35">
        <v>10419</v>
      </c>
      <c r="K22" s="35">
        <v>66277565</v>
      </c>
      <c r="L22" s="35">
        <f t="shared" si="1"/>
        <v>66287984</v>
      </c>
      <c r="M22" s="23">
        <v>15</v>
      </c>
    </row>
    <row r="23" spans="1:13" ht="12.75" x14ac:dyDescent="0.2">
      <c r="A23" s="23">
        <v>16</v>
      </c>
      <c r="B23" s="23" t="s">
        <v>250</v>
      </c>
      <c r="C23" s="35">
        <v>0</v>
      </c>
      <c r="D23" s="35">
        <v>3021619</v>
      </c>
      <c r="E23" s="35">
        <v>514362</v>
      </c>
      <c r="F23" s="35">
        <v>89653458</v>
      </c>
      <c r="G23" s="35">
        <f t="shared" si="0"/>
        <v>93189439</v>
      </c>
      <c r="H23" s="35"/>
      <c r="I23" s="35">
        <v>0</v>
      </c>
      <c r="J23" s="35">
        <v>3315859</v>
      </c>
      <c r="K23" s="35">
        <v>17184710</v>
      </c>
      <c r="L23" s="35">
        <f t="shared" si="1"/>
        <v>20500569</v>
      </c>
      <c r="M23" s="23">
        <v>16</v>
      </c>
    </row>
    <row r="24" spans="1:13" ht="12.75" x14ac:dyDescent="0.2">
      <c r="A24" s="23">
        <v>17</v>
      </c>
      <c r="B24" s="23" t="s">
        <v>251</v>
      </c>
      <c r="C24" s="35">
        <v>0</v>
      </c>
      <c r="D24" s="35">
        <v>0</v>
      </c>
      <c r="E24" s="35">
        <v>0</v>
      </c>
      <c r="F24" s="35">
        <v>0</v>
      </c>
      <c r="G24" s="35">
        <f t="shared" si="0"/>
        <v>0</v>
      </c>
      <c r="H24" s="35"/>
      <c r="I24" s="35">
        <v>0</v>
      </c>
      <c r="J24" s="35">
        <v>0</v>
      </c>
      <c r="K24" s="35">
        <v>0</v>
      </c>
      <c r="L24" s="35">
        <f t="shared" si="1"/>
        <v>0</v>
      </c>
      <c r="M24" s="23">
        <v>17</v>
      </c>
    </row>
    <row r="25" spans="1:13" ht="12.75" x14ac:dyDescent="0.2">
      <c r="A25" s="23">
        <v>18</v>
      </c>
      <c r="B25" s="23" t="s">
        <v>252</v>
      </c>
      <c r="C25" s="35">
        <v>0</v>
      </c>
      <c r="D25" s="35">
        <v>793885</v>
      </c>
      <c r="E25" s="35">
        <v>524909</v>
      </c>
      <c r="F25" s="35">
        <v>9646322</v>
      </c>
      <c r="G25" s="35">
        <f t="shared" si="0"/>
        <v>10965116</v>
      </c>
      <c r="H25" s="35"/>
      <c r="I25" s="35">
        <v>0</v>
      </c>
      <c r="J25" s="35">
        <v>0</v>
      </c>
      <c r="K25" s="35">
        <v>1122944</v>
      </c>
      <c r="L25" s="35">
        <f t="shared" si="1"/>
        <v>1122944</v>
      </c>
      <c r="M25" s="23">
        <v>18</v>
      </c>
    </row>
    <row r="26" spans="1:13" ht="12.75" x14ac:dyDescent="0.2">
      <c r="A26" s="23">
        <v>19</v>
      </c>
      <c r="B26" s="23" t="s">
        <v>253</v>
      </c>
      <c r="C26" s="35">
        <v>0</v>
      </c>
      <c r="D26" s="35">
        <v>8623557</v>
      </c>
      <c r="E26" s="35">
        <v>4174953</v>
      </c>
      <c r="F26" s="35">
        <v>133500472</v>
      </c>
      <c r="G26" s="35">
        <f t="shared" si="0"/>
        <v>146298982</v>
      </c>
      <c r="H26" s="35"/>
      <c r="I26" s="35">
        <v>0</v>
      </c>
      <c r="J26" s="35">
        <v>8834633</v>
      </c>
      <c r="K26" s="35">
        <v>43951696</v>
      </c>
      <c r="L26" s="35">
        <f t="shared" si="1"/>
        <v>52786329</v>
      </c>
      <c r="M26" s="23">
        <v>19</v>
      </c>
    </row>
    <row r="27" spans="1:13" ht="12.75" x14ac:dyDescent="0.2">
      <c r="A27" s="23">
        <v>20</v>
      </c>
      <c r="B27" s="23" t="s">
        <v>254</v>
      </c>
      <c r="C27" s="35">
        <v>0</v>
      </c>
      <c r="D27" s="35">
        <v>9960233</v>
      </c>
      <c r="E27" s="35">
        <v>476174</v>
      </c>
      <c r="F27" s="35">
        <v>94984691</v>
      </c>
      <c r="G27" s="35">
        <f t="shared" si="0"/>
        <v>105421098</v>
      </c>
      <c r="H27" s="35"/>
      <c r="I27" s="35">
        <v>0</v>
      </c>
      <c r="J27" s="35">
        <v>185714</v>
      </c>
      <c r="K27" s="35">
        <v>18194489</v>
      </c>
      <c r="L27" s="35">
        <f t="shared" si="1"/>
        <v>18380203</v>
      </c>
      <c r="M27" s="23">
        <v>20</v>
      </c>
    </row>
    <row r="28" spans="1:13" ht="12.75" x14ac:dyDescent="0.2">
      <c r="A28" s="23">
        <v>21</v>
      </c>
      <c r="B28" s="23" t="s">
        <v>255</v>
      </c>
      <c r="C28" s="35">
        <v>0</v>
      </c>
      <c r="D28" s="35">
        <v>0</v>
      </c>
      <c r="E28" s="35">
        <v>0</v>
      </c>
      <c r="F28" s="35">
        <v>0</v>
      </c>
      <c r="G28" s="35">
        <f t="shared" si="0"/>
        <v>0</v>
      </c>
      <c r="H28" s="35"/>
      <c r="I28" s="35">
        <v>0</v>
      </c>
      <c r="J28" s="35">
        <v>0</v>
      </c>
      <c r="K28" s="35">
        <v>0</v>
      </c>
      <c r="L28" s="35">
        <f t="shared" si="1"/>
        <v>0</v>
      </c>
      <c r="M28" s="23">
        <v>21</v>
      </c>
    </row>
    <row r="29" spans="1:13" ht="12.75" x14ac:dyDescent="0.2">
      <c r="A29" s="23">
        <v>22</v>
      </c>
      <c r="B29" s="23" t="s">
        <v>256</v>
      </c>
      <c r="C29" s="35">
        <v>0</v>
      </c>
      <c r="D29" s="35">
        <v>0</v>
      </c>
      <c r="E29" s="35">
        <v>0</v>
      </c>
      <c r="F29" s="35">
        <v>0</v>
      </c>
      <c r="G29" s="35">
        <f t="shared" si="0"/>
        <v>0</v>
      </c>
      <c r="H29" s="35"/>
      <c r="I29" s="35">
        <v>0</v>
      </c>
      <c r="J29" s="35">
        <v>0</v>
      </c>
      <c r="K29" s="35">
        <v>0</v>
      </c>
      <c r="L29" s="35">
        <f t="shared" si="1"/>
        <v>0</v>
      </c>
      <c r="M29" s="23">
        <v>22</v>
      </c>
    </row>
    <row r="30" spans="1:13" ht="12.75" x14ac:dyDescent="0.2">
      <c r="A30" s="23">
        <v>23</v>
      </c>
      <c r="B30" s="23" t="s">
        <v>257</v>
      </c>
      <c r="C30" s="35">
        <v>0</v>
      </c>
      <c r="D30" s="35">
        <v>32250665</v>
      </c>
      <c r="E30" s="35">
        <v>14156657</v>
      </c>
      <c r="F30" s="35">
        <v>347602839</v>
      </c>
      <c r="G30" s="35">
        <f t="shared" si="0"/>
        <v>394010161</v>
      </c>
      <c r="H30" s="35"/>
      <c r="I30" s="35">
        <v>0</v>
      </c>
      <c r="J30" s="35">
        <v>239482</v>
      </c>
      <c r="K30" s="35">
        <v>91614785</v>
      </c>
      <c r="L30" s="35">
        <f t="shared" si="1"/>
        <v>91854267</v>
      </c>
      <c r="M30" s="23">
        <v>23</v>
      </c>
    </row>
    <row r="31" spans="1:13" ht="12.75" x14ac:dyDescent="0.2">
      <c r="A31" s="23">
        <v>24</v>
      </c>
      <c r="B31" s="23" t="s">
        <v>258</v>
      </c>
      <c r="C31" s="35">
        <v>1059221</v>
      </c>
      <c r="D31" s="35">
        <v>55479301</v>
      </c>
      <c r="E31" s="35">
        <v>9449874</v>
      </c>
      <c r="F31" s="35">
        <v>397768953</v>
      </c>
      <c r="G31" s="35">
        <f t="shared" si="0"/>
        <v>463757349</v>
      </c>
      <c r="H31" s="35"/>
      <c r="I31" s="35">
        <v>0</v>
      </c>
      <c r="J31" s="35">
        <v>0</v>
      </c>
      <c r="K31" s="35">
        <v>131428894</v>
      </c>
      <c r="L31" s="35">
        <f t="shared" si="1"/>
        <v>131428894</v>
      </c>
      <c r="M31" s="23">
        <v>24</v>
      </c>
    </row>
    <row r="32" spans="1:13" ht="12.75" x14ac:dyDescent="0.2">
      <c r="A32" s="23">
        <v>25</v>
      </c>
      <c r="B32" s="23" t="s">
        <v>259</v>
      </c>
      <c r="C32" s="35">
        <v>0</v>
      </c>
      <c r="D32" s="35">
        <v>0</v>
      </c>
      <c r="E32" s="35">
        <v>0</v>
      </c>
      <c r="F32" s="35">
        <v>0</v>
      </c>
      <c r="G32" s="35">
        <f t="shared" si="0"/>
        <v>0</v>
      </c>
      <c r="H32" s="35"/>
      <c r="I32" s="35">
        <v>0</v>
      </c>
      <c r="J32" s="35">
        <v>0</v>
      </c>
      <c r="K32" s="35">
        <v>0</v>
      </c>
      <c r="L32" s="35">
        <f t="shared" si="1"/>
        <v>0</v>
      </c>
      <c r="M32" s="23">
        <v>25</v>
      </c>
    </row>
    <row r="33" spans="1:13" ht="12.75" x14ac:dyDescent="0.2">
      <c r="A33" s="23">
        <v>26</v>
      </c>
      <c r="B33" s="23" t="s">
        <v>260</v>
      </c>
      <c r="C33" s="35">
        <v>0</v>
      </c>
      <c r="D33" s="35">
        <v>5107070</v>
      </c>
      <c r="E33" s="35">
        <v>3120885</v>
      </c>
      <c r="F33" s="35">
        <v>90104263</v>
      </c>
      <c r="G33" s="35">
        <f t="shared" si="0"/>
        <v>98332218</v>
      </c>
      <c r="H33" s="35"/>
      <c r="I33" s="35">
        <v>0</v>
      </c>
      <c r="J33" s="35">
        <v>0</v>
      </c>
      <c r="K33" s="35">
        <v>28433161</v>
      </c>
      <c r="L33" s="35">
        <f t="shared" si="1"/>
        <v>28433161</v>
      </c>
      <c r="M33" s="23">
        <v>26</v>
      </c>
    </row>
    <row r="34" spans="1:13" ht="12.75" x14ac:dyDescent="0.2">
      <c r="A34" s="23">
        <v>27</v>
      </c>
      <c r="B34" s="23" t="s">
        <v>261</v>
      </c>
      <c r="C34" s="35">
        <v>0</v>
      </c>
      <c r="D34" s="35">
        <v>2348721</v>
      </c>
      <c r="E34" s="35">
        <v>396878</v>
      </c>
      <c r="F34" s="35">
        <v>21364408</v>
      </c>
      <c r="G34" s="35">
        <f t="shared" si="0"/>
        <v>24110007</v>
      </c>
      <c r="H34" s="35"/>
      <c r="I34" s="35">
        <v>0</v>
      </c>
      <c r="J34" s="35">
        <v>6334498</v>
      </c>
      <c r="K34" s="35">
        <v>1339361</v>
      </c>
      <c r="L34" s="35">
        <f t="shared" si="1"/>
        <v>7673859</v>
      </c>
      <c r="M34" s="23">
        <v>27</v>
      </c>
    </row>
    <row r="35" spans="1:13" ht="12.75" x14ac:dyDescent="0.2">
      <c r="A35" s="23">
        <v>28</v>
      </c>
      <c r="B35" s="23" t="s">
        <v>262</v>
      </c>
      <c r="C35" s="35">
        <v>0</v>
      </c>
      <c r="D35" s="35">
        <v>0</v>
      </c>
      <c r="E35" s="35">
        <v>0</v>
      </c>
      <c r="F35" s="35">
        <v>0</v>
      </c>
      <c r="G35" s="35">
        <f t="shared" si="0"/>
        <v>0</v>
      </c>
      <c r="H35" s="35"/>
      <c r="I35" s="35">
        <v>0</v>
      </c>
      <c r="J35" s="35">
        <v>0</v>
      </c>
      <c r="K35" s="35">
        <v>0</v>
      </c>
      <c r="L35" s="35">
        <f t="shared" si="1"/>
        <v>0</v>
      </c>
      <c r="M35" s="23">
        <v>28</v>
      </c>
    </row>
    <row r="36" spans="1:13" ht="12.75" x14ac:dyDescent="0.2">
      <c r="A36" s="23">
        <v>29</v>
      </c>
      <c r="B36" s="23" t="s">
        <v>263</v>
      </c>
      <c r="C36" s="35">
        <v>0</v>
      </c>
      <c r="D36" s="35">
        <v>0</v>
      </c>
      <c r="E36" s="35">
        <v>0</v>
      </c>
      <c r="F36" s="35">
        <v>0</v>
      </c>
      <c r="G36" s="35">
        <f t="shared" si="0"/>
        <v>0</v>
      </c>
      <c r="H36" s="35"/>
      <c r="I36" s="35">
        <v>0</v>
      </c>
      <c r="J36" s="35">
        <v>0</v>
      </c>
      <c r="K36" s="35">
        <v>0</v>
      </c>
      <c r="L36" s="35">
        <f t="shared" si="1"/>
        <v>0</v>
      </c>
      <c r="M36" s="23">
        <v>29</v>
      </c>
    </row>
    <row r="37" spans="1:13" ht="12.75" x14ac:dyDescent="0.2">
      <c r="A37" s="23">
        <v>30</v>
      </c>
      <c r="B37" s="23" t="s">
        <v>264</v>
      </c>
      <c r="C37" s="35">
        <v>0</v>
      </c>
      <c r="D37" s="35">
        <v>0</v>
      </c>
      <c r="E37" s="35">
        <v>0</v>
      </c>
      <c r="F37" s="35">
        <v>0</v>
      </c>
      <c r="G37" s="35">
        <f t="shared" si="0"/>
        <v>0</v>
      </c>
      <c r="H37" s="35"/>
      <c r="I37" s="35">
        <v>0</v>
      </c>
      <c r="J37" s="35">
        <v>0</v>
      </c>
      <c r="K37" s="35">
        <v>0</v>
      </c>
      <c r="L37" s="35">
        <f t="shared" si="1"/>
        <v>0</v>
      </c>
      <c r="M37" s="23">
        <v>30</v>
      </c>
    </row>
    <row r="38" spans="1:13" ht="12.75" x14ac:dyDescent="0.2">
      <c r="A38" s="23">
        <v>31</v>
      </c>
      <c r="B38" s="23" t="s">
        <v>265</v>
      </c>
      <c r="C38" s="35">
        <v>0</v>
      </c>
      <c r="D38" s="35">
        <v>0</v>
      </c>
      <c r="E38" s="35">
        <v>0</v>
      </c>
      <c r="F38" s="35">
        <v>0</v>
      </c>
      <c r="G38" s="35">
        <f t="shared" si="0"/>
        <v>0</v>
      </c>
      <c r="H38" s="35"/>
      <c r="I38" s="35">
        <v>0</v>
      </c>
      <c r="J38" s="35">
        <v>0</v>
      </c>
      <c r="K38" s="35">
        <v>0</v>
      </c>
      <c r="L38" s="35">
        <f t="shared" si="1"/>
        <v>0</v>
      </c>
      <c r="M38" s="23">
        <v>31</v>
      </c>
    </row>
    <row r="39" spans="1:13" ht="12.75" x14ac:dyDescent="0.2">
      <c r="A39" s="23">
        <v>32</v>
      </c>
      <c r="B39" s="23" t="s">
        <v>266</v>
      </c>
      <c r="C39" s="35">
        <v>0</v>
      </c>
      <c r="D39" s="35">
        <v>4453420</v>
      </c>
      <c r="E39" s="35">
        <v>1921241</v>
      </c>
      <c r="F39" s="35">
        <v>49365465</v>
      </c>
      <c r="G39" s="35">
        <f t="shared" si="0"/>
        <v>55740126</v>
      </c>
      <c r="H39" s="35"/>
      <c r="I39" s="35">
        <v>0</v>
      </c>
      <c r="J39" s="35">
        <v>10450</v>
      </c>
      <c r="K39" s="35">
        <v>4244493</v>
      </c>
      <c r="L39" s="35">
        <f t="shared" si="1"/>
        <v>4254943</v>
      </c>
      <c r="M39" s="23">
        <v>32</v>
      </c>
    </row>
    <row r="40" spans="1:13" ht="12.75" x14ac:dyDescent="0.2">
      <c r="A40" s="23">
        <v>33</v>
      </c>
      <c r="B40" s="23" t="s">
        <v>267</v>
      </c>
      <c r="C40" s="35">
        <v>0</v>
      </c>
      <c r="D40" s="35">
        <v>4054855</v>
      </c>
      <c r="E40" s="35">
        <v>2118057</v>
      </c>
      <c r="F40" s="35">
        <v>48380380</v>
      </c>
      <c r="G40" s="35">
        <f t="shared" si="0"/>
        <v>54553292</v>
      </c>
      <c r="H40" s="35"/>
      <c r="I40" s="35">
        <v>0</v>
      </c>
      <c r="J40" s="35">
        <v>65653</v>
      </c>
      <c r="K40" s="35">
        <v>9010226</v>
      </c>
      <c r="L40" s="35">
        <f t="shared" si="1"/>
        <v>9075879</v>
      </c>
      <c r="M40" s="23">
        <v>33</v>
      </c>
    </row>
    <row r="41" spans="1:13" ht="12.75" x14ac:dyDescent="0.2">
      <c r="A41" s="23">
        <v>34</v>
      </c>
      <c r="B41" s="23" t="s">
        <v>268</v>
      </c>
      <c r="C41" s="35">
        <v>0</v>
      </c>
      <c r="D41" s="35">
        <v>17027831</v>
      </c>
      <c r="E41" s="35">
        <v>4256903</v>
      </c>
      <c r="F41" s="35">
        <v>170708509</v>
      </c>
      <c r="G41" s="35">
        <f t="shared" si="0"/>
        <v>191993243</v>
      </c>
      <c r="H41" s="35"/>
      <c r="I41" s="35">
        <v>0</v>
      </c>
      <c r="J41" s="35">
        <v>0</v>
      </c>
      <c r="K41" s="35">
        <v>39300096</v>
      </c>
      <c r="L41" s="35">
        <f t="shared" si="1"/>
        <v>39300096</v>
      </c>
      <c r="M41" s="23">
        <v>34</v>
      </c>
    </row>
    <row r="42" spans="1:13" ht="12.75" x14ac:dyDescent="0.2">
      <c r="A42" s="23">
        <v>35</v>
      </c>
      <c r="B42" s="23" t="s">
        <v>269</v>
      </c>
      <c r="C42" s="35">
        <v>0</v>
      </c>
      <c r="D42" s="35">
        <v>77620029</v>
      </c>
      <c r="E42" s="35">
        <v>30943502</v>
      </c>
      <c r="F42" s="35">
        <v>637915722</v>
      </c>
      <c r="G42" s="35">
        <f t="shared" si="0"/>
        <v>746479253</v>
      </c>
      <c r="H42" s="35"/>
      <c r="I42" s="35">
        <v>0</v>
      </c>
      <c r="J42" s="35">
        <v>45404114</v>
      </c>
      <c r="K42" s="35">
        <v>188467064</v>
      </c>
      <c r="L42" s="35">
        <f t="shared" si="1"/>
        <v>233871178</v>
      </c>
      <c r="M42" s="23">
        <v>35</v>
      </c>
    </row>
    <row r="43" spans="1:13" ht="12.75" x14ac:dyDescent="0.2">
      <c r="A43" s="23">
        <v>36</v>
      </c>
      <c r="B43" s="23" t="s">
        <v>270</v>
      </c>
      <c r="C43" s="35">
        <v>0</v>
      </c>
      <c r="D43" s="35">
        <v>3849662</v>
      </c>
      <c r="E43" s="35">
        <v>1752748</v>
      </c>
      <c r="F43" s="35">
        <v>48540477</v>
      </c>
      <c r="G43" s="35">
        <f t="shared" si="0"/>
        <v>54142887</v>
      </c>
      <c r="H43" s="35"/>
      <c r="I43" s="35">
        <v>0</v>
      </c>
      <c r="J43" s="35">
        <v>317494</v>
      </c>
      <c r="K43" s="35">
        <v>13175436</v>
      </c>
      <c r="L43" s="35">
        <f t="shared" si="1"/>
        <v>13492930</v>
      </c>
      <c r="M43" s="23">
        <v>36</v>
      </c>
    </row>
    <row r="44" spans="1:13" ht="12.75" x14ac:dyDescent="0.2">
      <c r="A44" s="23">
        <v>37</v>
      </c>
      <c r="B44" s="23" t="s">
        <v>271</v>
      </c>
      <c r="C44" s="35">
        <v>0</v>
      </c>
      <c r="D44" s="35">
        <v>1243696</v>
      </c>
      <c r="E44" s="35">
        <v>229466</v>
      </c>
      <c r="F44" s="35">
        <v>11768200</v>
      </c>
      <c r="G44" s="35">
        <f t="shared" si="0"/>
        <v>13241362</v>
      </c>
      <c r="H44" s="35"/>
      <c r="I44" s="35">
        <v>0</v>
      </c>
      <c r="J44" s="35">
        <v>0</v>
      </c>
      <c r="K44" s="35">
        <v>2105906</v>
      </c>
      <c r="L44" s="35">
        <f t="shared" si="1"/>
        <v>2105906</v>
      </c>
      <c r="M44" s="23">
        <v>37</v>
      </c>
    </row>
    <row r="45" spans="1:13" ht="12.75" x14ac:dyDescent="0.2">
      <c r="A45" s="36">
        <v>38</v>
      </c>
      <c r="B45" s="23" t="s">
        <v>272</v>
      </c>
      <c r="C45" s="37">
        <v>0</v>
      </c>
      <c r="D45" s="37">
        <v>5777569</v>
      </c>
      <c r="E45" s="37">
        <v>2605395</v>
      </c>
      <c r="F45" s="37">
        <v>55313437</v>
      </c>
      <c r="G45" s="37">
        <f t="shared" si="0"/>
        <v>63696401</v>
      </c>
      <c r="H45" s="35"/>
      <c r="I45" s="37">
        <v>0</v>
      </c>
      <c r="J45" s="37">
        <v>338773</v>
      </c>
      <c r="K45" s="37">
        <v>16079786</v>
      </c>
      <c r="L45" s="37">
        <f t="shared" si="1"/>
        <v>16418559</v>
      </c>
      <c r="M45" s="36">
        <v>38</v>
      </c>
    </row>
    <row r="46" spans="1:13" ht="12.75" x14ac:dyDescent="0.2">
      <c r="A46" s="36">
        <f>A45</f>
        <v>38</v>
      </c>
      <c r="B46" s="28" t="s">
        <v>21</v>
      </c>
      <c r="C46" s="38">
        <f>SUM(C8:C45)</f>
        <v>1059221</v>
      </c>
      <c r="D46" s="38">
        <f>SUM(D8:D45)</f>
        <v>330122971</v>
      </c>
      <c r="E46" s="38">
        <f>SUM(E8:E45)</f>
        <v>131399378</v>
      </c>
      <c r="F46" s="38">
        <f>SUM(F8:F45)</f>
        <v>3283872621</v>
      </c>
      <c r="G46" s="38">
        <f>SUM(G8:G45)</f>
        <v>3746454191</v>
      </c>
      <c r="H46" s="35"/>
      <c r="I46" s="38">
        <f t="shared" ref="I46:L46" si="2">SUM(I8:I45)</f>
        <v>8745</v>
      </c>
      <c r="J46" s="38">
        <f t="shared" si="2"/>
        <v>70886239</v>
      </c>
      <c r="K46" s="38">
        <f t="shared" si="2"/>
        <v>910788190</v>
      </c>
      <c r="L46" s="38">
        <f t="shared" si="2"/>
        <v>981683174</v>
      </c>
      <c r="M46" s="36">
        <f>M45</f>
        <v>38</v>
      </c>
    </row>
    <row r="47" spans="1:13" ht="9.75" customHeight="1" x14ac:dyDescent="0.2">
      <c r="H47" s="35"/>
    </row>
    <row r="48" spans="1:13" ht="9.75" customHeight="1" x14ac:dyDescent="0.2">
      <c r="H48" s="35"/>
    </row>
    <row r="49" spans="8:8" ht="10.5" customHeight="1" x14ac:dyDescent="0.2">
      <c r="H49" s="35"/>
    </row>
    <row r="50" spans="8:8" ht="10.5" customHeight="1" x14ac:dyDescent="0.2">
      <c r="H50" s="35"/>
    </row>
    <row r="51" spans="8:8" ht="10.5" customHeight="1" x14ac:dyDescent="0.2">
      <c r="H51" s="35"/>
    </row>
    <row r="52" spans="8:8" ht="10.5" customHeight="1" x14ac:dyDescent="0.2"/>
    <row r="53" spans="8:8" ht="10.5" customHeight="1" x14ac:dyDescent="0.2"/>
    <row r="54" spans="8:8" ht="10.5" customHeight="1" x14ac:dyDescent="0.2"/>
    <row r="55" spans="8:8" ht="10.5" customHeight="1" x14ac:dyDescent="0.2"/>
    <row r="56" spans="8:8" ht="10.5" customHeight="1" x14ac:dyDescent="0.2"/>
    <row r="57" spans="8:8" ht="10.5" customHeight="1" x14ac:dyDescent="0.2"/>
    <row r="58" spans="8:8" ht="10.5" customHeight="1" x14ac:dyDescent="0.2"/>
    <row r="59" spans="8:8" ht="10.5" customHeight="1" x14ac:dyDescent="0.2"/>
    <row r="60" spans="8:8" ht="10.5" customHeight="1" x14ac:dyDescent="0.2"/>
    <row r="61" spans="8:8" ht="10.5" customHeight="1" x14ac:dyDescent="0.2"/>
    <row r="62" spans="8:8" ht="10.5" customHeight="1" x14ac:dyDescent="0.2"/>
    <row r="106" ht="10.5" customHeight="1" x14ac:dyDescent="0.2"/>
    <row r="108" ht="10.5" customHeight="1" x14ac:dyDescent="0.2"/>
    <row r="125" ht="10.5" customHeight="1" x14ac:dyDescent="0.2"/>
  </sheetData>
  <hyperlinks>
    <hyperlink ref="A5" location="'Table of Contents'!A1" display="Back to TOC" xr:uid="{1C05367E-C523-471C-BBAC-65D1BD8B1B4F}"/>
  </hyperlinks>
  <printOptions gridLines="1" gridLinesSet="0"/>
  <pageMargins left="0.59" right="0.5" top="0.5" bottom="0.18" header="0.5" footer="0.17"/>
  <pageSetup paperSize="5" scale="92" fitToWidth="0" orientation="landscape"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73</vt:i4>
      </vt:variant>
    </vt:vector>
  </HeadingPairs>
  <TitlesOfParts>
    <vt:vector size="126" baseType="lpstr">
      <vt:lpstr>Transmittal Letter</vt:lpstr>
      <vt:lpstr>Table of Contents</vt:lpstr>
      <vt:lpstr>Exhibit A - City</vt:lpstr>
      <vt:lpstr>Exhibit A - County</vt:lpstr>
      <vt:lpstr>Exhibit A - Town</vt:lpstr>
      <vt:lpstr>Exhibit B - City</vt:lpstr>
      <vt:lpstr>Exhibit B - County</vt:lpstr>
      <vt:lpstr>Exhibit B - Town</vt:lpstr>
      <vt:lpstr>Exhibit B1 - City</vt:lpstr>
      <vt:lpstr>Exhibit B1 - County</vt:lpstr>
      <vt:lpstr>Exhibit B1 - Town</vt:lpstr>
      <vt:lpstr>Exhibit B2 - City</vt:lpstr>
      <vt:lpstr>Exhibit B2 - County</vt:lpstr>
      <vt:lpstr>Exhibit B2 - Town</vt:lpstr>
      <vt:lpstr>Exhibit C - City</vt:lpstr>
      <vt:lpstr>Exhibit C - County</vt:lpstr>
      <vt:lpstr>Exhibit C - Town</vt:lpstr>
      <vt:lpstr>Exhibit C1 - City</vt:lpstr>
      <vt:lpstr>Exhibit C1 - County</vt:lpstr>
      <vt:lpstr>Exhibit C1 - Town</vt:lpstr>
      <vt:lpstr>Exhibit C2 - City</vt:lpstr>
      <vt:lpstr>Exhibit C2 - County</vt:lpstr>
      <vt:lpstr>Exhibit C2 - Town</vt:lpstr>
      <vt:lpstr>Exhibit C3 - City</vt:lpstr>
      <vt:lpstr>Exhibit C3 - County</vt:lpstr>
      <vt:lpstr>Exhibit C3 - Town</vt:lpstr>
      <vt:lpstr>Exhibit C4 - City</vt:lpstr>
      <vt:lpstr>Exhibit C4 - County</vt:lpstr>
      <vt:lpstr>Exhibit C4 - Town</vt:lpstr>
      <vt:lpstr>Exhibit C5 - City</vt:lpstr>
      <vt:lpstr>Exhibit C5 - County</vt:lpstr>
      <vt:lpstr>Exhibit C5 - Town</vt:lpstr>
      <vt:lpstr>Exhibit C6 - City</vt:lpstr>
      <vt:lpstr>Exhibit C6 - County</vt:lpstr>
      <vt:lpstr>Exhibit C6 - Town</vt:lpstr>
      <vt:lpstr>Exhibit C7 - City</vt:lpstr>
      <vt:lpstr>Exhibit C7 - County</vt:lpstr>
      <vt:lpstr>Exhibit C7 - Town</vt:lpstr>
      <vt:lpstr>Exhibit C8 - City</vt:lpstr>
      <vt:lpstr>Exhibit C8 - County</vt:lpstr>
      <vt:lpstr>Exhibit C8 - Town</vt:lpstr>
      <vt:lpstr>Exhibit D - City</vt:lpstr>
      <vt:lpstr>Exhibit D - County</vt:lpstr>
      <vt:lpstr>Exhibit D - Town</vt:lpstr>
      <vt:lpstr>Exhibit E - City</vt:lpstr>
      <vt:lpstr>Exhibit E - County</vt:lpstr>
      <vt:lpstr>Exhibit E - Town</vt:lpstr>
      <vt:lpstr>Exhibit F - City</vt:lpstr>
      <vt:lpstr>Exhibit F - County</vt:lpstr>
      <vt:lpstr>Exhibit F - Town</vt:lpstr>
      <vt:lpstr>Exhibit G - City</vt:lpstr>
      <vt:lpstr>Exhibit G - County</vt:lpstr>
      <vt:lpstr>Exhibit G - Town</vt:lpstr>
      <vt:lpstr>'Exhibit A - City'!Print_Area</vt:lpstr>
      <vt:lpstr>'Exhibit A - County'!Print_Area</vt:lpstr>
      <vt:lpstr>'Exhibit A - Town'!Print_Area</vt:lpstr>
      <vt:lpstr>'Exhibit B - City'!Print_Area</vt:lpstr>
      <vt:lpstr>'Exhibit B - County'!Print_Area</vt:lpstr>
      <vt:lpstr>'Exhibit B - Town'!Print_Area</vt:lpstr>
      <vt:lpstr>'Exhibit B1 - City'!Print_Area</vt:lpstr>
      <vt:lpstr>'Exhibit B1 - County'!Print_Area</vt:lpstr>
      <vt:lpstr>'Exhibit B1 - Town'!Print_Area</vt:lpstr>
      <vt:lpstr>'Exhibit B2 - City'!Print_Area</vt:lpstr>
      <vt:lpstr>'Exhibit B2 - County'!Print_Area</vt:lpstr>
      <vt:lpstr>'Exhibit B2 - Town'!Print_Area</vt:lpstr>
      <vt:lpstr>'Exhibit C - City'!Print_Area</vt:lpstr>
      <vt:lpstr>'Exhibit C - County'!Print_Area</vt:lpstr>
      <vt:lpstr>'Exhibit C - Town'!Print_Area</vt:lpstr>
      <vt:lpstr>'Exhibit C1 - City'!Print_Area</vt:lpstr>
      <vt:lpstr>'Exhibit C1 - County'!Print_Area</vt:lpstr>
      <vt:lpstr>'Exhibit C1 - Town'!Print_Area</vt:lpstr>
      <vt:lpstr>'Exhibit C2 - City'!Print_Area</vt:lpstr>
      <vt:lpstr>'Exhibit C2 - County'!Print_Area</vt:lpstr>
      <vt:lpstr>'Exhibit C2 - Town'!Print_Area</vt:lpstr>
      <vt:lpstr>'Exhibit C3 - City'!Print_Area</vt:lpstr>
      <vt:lpstr>'Exhibit C3 - County'!Print_Area</vt:lpstr>
      <vt:lpstr>'Exhibit C3 - Town'!Print_Area</vt:lpstr>
      <vt:lpstr>'Exhibit C4 - City'!Print_Area</vt:lpstr>
      <vt:lpstr>'Exhibit C4 - County'!Print_Area</vt:lpstr>
      <vt:lpstr>'Exhibit C4 - Town'!Print_Area</vt:lpstr>
      <vt:lpstr>'Exhibit C5 - City'!Print_Area</vt:lpstr>
      <vt:lpstr>'Exhibit C5 - County'!Print_Area</vt:lpstr>
      <vt:lpstr>'Exhibit C5 - Town'!Print_Area</vt:lpstr>
      <vt:lpstr>'Exhibit C6 - City'!Print_Area</vt:lpstr>
      <vt:lpstr>'Exhibit C6 - County'!Print_Area</vt:lpstr>
      <vt:lpstr>'Exhibit C7 - City'!Print_Area</vt:lpstr>
      <vt:lpstr>'Exhibit C7 - County'!Print_Area</vt:lpstr>
      <vt:lpstr>'Exhibit C7 - Town'!Print_Area</vt:lpstr>
      <vt:lpstr>'Exhibit C8 - City'!Print_Area</vt:lpstr>
      <vt:lpstr>'Exhibit C8 - County'!Print_Area</vt:lpstr>
      <vt:lpstr>'Exhibit C8 - Town'!Print_Area</vt:lpstr>
      <vt:lpstr>'Exhibit D - City'!Print_Area</vt:lpstr>
      <vt:lpstr>'Exhibit D - County'!Print_Area</vt:lpstr>
      <vt:lpstr>'Exhibit D - Town'!Print_Area</vt:lpstr>
      <vt:lpstr>'Exhibit E - City'!Print_Area</vt:lpstr>
      <vt:lpstr>'Exhibit E - County'!Print_Area</vt:lpstr>
      <vt:lpstr>'Exhibit E - Town'!Print_Area</vt:lpstr>
      <vt:lpstr>'Exhibit F - City'!Print_Area</vt:lpstr>
      <vt:lpstr>'Exhibit F - County'!Print_Area</vt:lpstr>
      <vt:lpstr>'Exhibit F - Town'!Print_Area</vt:lpstr>
      <vt:lpstr>'Exhibit G - City'!Print_Area</vt:lpstr>
      <vt:lpstr>'Exhibit G - County'!Print_Area</vt:lpstr>
      <vt:lpstr>'Exhibit G - Town'!Print_Area</vt:lpstr>
      <vt:lpstr>'Exhibit A - City'!Print_Area_MI</vt:lpstr>
      <vt:lpstr>'Exhibit C4 - City'!Print_Area_MI</vt:lpstr>
      <vt:lpstr>'Exhibit C8 - City'!Print_Area_MI</vt:lpstr>
      <vt:lpstr>'Exhibit D - City'!Print_Area_MI</vt:lpstr>
      <vt:lpstr>'Exhibit A - County'!Print_Titles</vt:lpstr>
      <vt:lpstr>'Exhibit B - County'!Print_Titles</vt:lpstr>
      <vt:lpstr>'Exhibit B1 - County'!Print_Titles</vt:lpstr>
      <vt:lpstr>'Exhibit B2 - County'!Print_Titles</vt:lpstr>
      <vt:lpstr>'Exhibit C - County'!Print_Titles</vt:lpstr>
      <vt:lpstr>'Exhibit C1 - County'!Print_Titles</vt:lpstr>
      <vt:lpstr>'Exhibit C2 - County'!Print_Titles</vt:lpstr>
      <vt:lpstr>'Exhibit C3 - County'!Print_Titles</vt:lpstr>
      <vt:lpstr>'Exhibit C4 - County'!Print_Titles</vt:lpstr>
      <vt:lpstr>'Exhibit C5 - County'!Print_Titles</vt:lpstr>
      <vt:lpstr>'Exhibit C6 - County'!Print_Titles</vt:lpstr>
      <vt:lpstr>'Exhibit C7 - County'!Print_Titles</vt:lpstr>
      <vt:lpstr>'Exhibit C8 - County'!Print_Titles</vt:lpstr>
      <vt:lpstr>'Exhibit D - County'!Print_Titles</vt:lpstr>
      <vt:lpstr>'Exhibit D - Town'!Print_Titles</vt:lpstr>
      <vt:lpstr>'Exhibit E - County'!Print_Titles</vt:lpstr>
      <vt:lpstr>'Exhibit F - City'!Print_Titles</vt:lpstr>
      <vt:lpstr>'Exhibit F - County'!Print_Titles</vt:lpstr>
      <vt:lpstr>'Exhibit G - County'!Print_Titles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2026-02-15T18:38:50Z</dcterms:created>
  <dcterms:modified xsi:type="dcterms:W3CDTF">2026-02-15T18:38:56Z</dcterms:modified>
</cp:coreProperties>
</file>